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PC\Downloads\"/>
    </mc:Choice>
  </mc:AlternateContent>
  <xr:revisionPtr revIDLastSave="0" documentId="8_{FF3D2603-7E0E-4052-8EC1-98A0A8E173D0}" xr6:coauthVersionLast="47" xr6:coauthVersionMax="47" xr10:uidLastSave="{00000000-0000-0000-0000-000000000000}"/>
  <bookViews>
    <workbookView xWindow="-120" yWindow="-120" windowWidth="24240" windowHeight="13140" activeTab="2" xr2:uid="{81B131B8-40DA-4A81-A236-8E00830B305E}"/>
  </bookViews>
  <sheets>
    <sheet name="Data Table" sheetId="1" r:id="rId1"/>
    <sheet name="Dashboard" sheetId="3" r:id="rId2"/>
    <sheet name="Pivot" sheetId="4" r:id="rId3"/>
  </sheets>
  <definedNames>
    <definedName name="Data">Table1[#All]</definedName>
    <definedName name="Slicer_Customer_Type">#N/A</definedName>
    <definedName name="Slicer_Payment_Method">#N/A</definedName>
    <definedName name="Slicer_Reg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3" i="4" l="1"/>
  <c r="AA10" i="4"/>
  <c r="AB12" i="4" s="1"/>
  <c r="AA9" i="4"/>
  <c r="AB11" i="4" s="1"/>
  <c r="AA8" i="4"/>
  <c r="AC8" i="4" s="1"/>
  <c r="AA7" i="4"/>
  <c r="AC7" i="4" s="1"/>
  <c r="S10" i="4"/>
  <c r="T10" i="4" s="1"/>
  <c r="S11" i="4"/>
  <c r="T11" i="4" s="1"/>
  <c r="S12" i="4"/>
  <c r="T12" i="4" s="1"/>
  <c r="S13" i="4"/>
  <c r="T13" i="4" s="1"/>
  <c r="S9" i="4"/>
  <c r="T9" i="4" s="1"/>
  <c r="P28" i="4"/>
  <c r="Q28" i="4" s="1"/>
  <c r="P17" i="4"/>
  <c r="Q17" i="4" s="1"/>
  <c r="P18" i="4"/>
  <c r="Q18" i="4" s="1"/>
  <c r="P19" i="4"/>
  <c r="Q19" i="4" s="1"/>
  <c r="P20" i="4"/>
  <c r="Q20" i="4" s="1"/>
  <c r="P21" i="4"/>
  <c r="Q21" i="4" s="1"/>
  <c r="P22" i="4"/>
  <c r="Q22" i="4" s="1"/>
  <c r="P23" i="4"/>
  <c r="Q23" i="4" s="1"/>
  <c r="P24" i="4"/>
  <c r="Q24" i="4" s="1"/>
  <c r="P25" i="4"/>
  <c r="Q25" i="4" s="1"/>
  <c r="P26" i="4"/>
  <c r="Q26" i="4" s="1"/>
  <c r="P27" i="4"/>
  <c r="Q27" i="4" s="1"/>
  <c r="P16" i="4"/>
  <c r="Q16" i="4" s="1"/>
  <c r="M9" i="4"/>
  <c r="N9" i="4" s="1"/>
  <c r="M10" i="4"/>
  <c r="N10" i="4" s="1"/>
  <c r="M11" i="4"/>
  <c r="N11" i="4" s="1"/>
  <c r="M12" i="4"/>
  <c r="N12" i="4" s="1"/>
  <c r="M8" i="4"/>
  <c r="N8" i="4" s="1"/>
  <c r="K9" i="4"/>
  <c r="K10" i="4"/>
  <c r="K11" i="4"/>
  <c r="K12" i="4"/>
  <c r="K8" i="4"/>
  <c r="G9" i="4"/>
  <c r="G10" i="4"/>
  <c r="G11" i="4"/>
  <c r="G12" i="4"/>
  <c r="G13" i="4"/>
  <c r="G14" i="4"/>
  <c r="A1" i="4"/>
  <c r="C10" i="4"/>
  <c r="C11" i="4"/>
  <c r="C12" i="4"/>
  <c r="C13" i="4"/>
  <c r="C9" i="4"/>
  <c r="AB7" i="4" l="1"/>
  <c r="AB10" i="4"/>
  <c r="AC10" i="4"/>
  <c r="AB9" i="4"/>
  <c r="AC9" i="4"/>
  <c r="AB8" i="4"/>
</calcChain>
</file>

<file path=xl/sharedStrings.xml><?xml version="1.0" encoding="utf-8"?>
<sst xmlns="http://schemas.openxmlformats.org/spreadsheetml/2006/main" count="1304" uniqueCount="85">
  <si>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</si>
  <si>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</si>
  <si>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</si>
  <si>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</si>
  <si>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</si>
  <si>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</si>
  <si>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</si>
  <si>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</si>
  <si>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</si>
  <si>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</si>
  <si>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</si>
  <si>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</si>
  <si>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</si>
  <si>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</si>
  <si>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</si>
  <si>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</si>
  <si>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</si>
  <si>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</si>
  <si>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</si>
  <si>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</si>
  <si>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</si>
  <si>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</si>
  <si>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</si>
  <si>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</si>
  <si>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</si>
  <si>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</si>
  <si>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</si>
  <si>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</si>
  <si>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</si>
  <si>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</si>
  <si>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</si>
  <si>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</si>
  <si>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</si>
  <si>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</si>
  <si>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</si>
  <si>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</si>
  <si>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</si>
  <si>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</si>
  <si>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</si>
  <si>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</si>
  <si>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</si>
  <si>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</si>
  <si>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</si>
  <si>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</si>
  <si>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</si>
  <si>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</si>
  <si>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</si>
  <si>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</si>
  <si>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</si>
  <si>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</si>
  <si>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</si>
  <si>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</si>
  <si>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</si>
  <si>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</si>
  <si>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</si>
  <si>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</si>
  <si>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</si>
  <si>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</si>
  <si>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</si>
  <si>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</si>
  <si>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</si>
  <si>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Row Labels</t>
  </si>
  <si>
    <t>Grand Total</t>
  </si>
  <si>
    <t>Sum of Profit</t>
  </si>
  <si>
    <t>Profit per region</t>
  </si>
  <si>
    <t>Sum of Total Sale</t>
  </si>
  <si>
    <t>Sales per Category</t>
  </si>
  <si>
    <t>Sales per Region</t>
  </si>
  <si>
    <t>Ranking for Region manager</t>
  </si>
  <si>
    <t>Total Sales By month</t>
  </si>
  <si>
    <t>Jan</t>
  </si>
  <si>
    <t>Feb</t>
  </si>
  <si>
    <t>Mar</t>
  </si>
  <si>
    <t>Apr</t>
  </si>
  <si>
    <t>May</t>
  </si>
  <si>
    <t>Jun</t>
  </si>
  <si>
    <t>Jul</t>
  </si>
  <si>
    <t>Aug</t>
  </si>
  <si>
    <t>Sep</t>
  </si>
  <si>
    <t>Oct</t>
  </si>
  <si>
    <t>Nov</t>
  </si>
  <si>
    <t>Dec</t>
  </si>
  <si>
    <t>Sales per Sellers</t>
  </si>
  <si>
    <t>Sum of Quantity Sold</t>
  </si>
  <si>
    <t>Count of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</si>
</sst>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0_);_(&quot;$&quot;* \(#,##0.0\);_(&quot;$&quot;* &quot;-&quot;??_);_(@_)"/>
    <numFmt numFmtId="165" formatCode="[$-F800]dddd\,\ mmmm\ dd\,\ yyyy"/>
  </numFmts>
  <fonts count="5" x14ac:knownFonts="1">
    <font>
      <sz val="11"/>
      <color theme="1"/>
      <name val="Aptos Narrow"/>
      <family val="2"/>
      <scheme val="minor"/>
    </font>
    <font>
      <sz val="11"/>
      <color theme="1"/>
      <name val="Aptos Narrow"/>
      <family val="2"/>
      <scheme val="minor"/>
    </font>
    <font>
      <sz val="11"/>
      <color theme="0"/>
      <name val="Aptos Narrow"/>
      <family val="2"/>
      <scheme val="minor"/>
    </font>
    <font>
      <sz val="18"/>
      <color theme="0"/>
      <name val="Aptos Narrow"/>
      <family val="2"/>
      <scheme val="minor"/>
    </font>
    <font>
      <b/>
      <sz val="11"/>
      <color theme="0"/>
      <name val="Aptos Narrow"/>
      <family val="2"/>
      <scheme val="minor"/>
    </font>
  </fonts>
  <fills count="7">
    <fill>
      <patternFill patternType="none"/>
    </fill>
    <fill>
      <patternFill patternType="gray125"/>
    </fill>
    <fill>
      <patternFill patternType="solid">
        <fgColor theme="9" tint="-0.249977111117893"/>
        <bgColor indexed="64"/>
      </patternFill>
    </fill>
    <fill>
      <patternFill patternType="solid">
        <fgColor theme="0" tint="-0.14999847407452621"/>
        <bgColor indexed="64"/>
      </patternFill>
    </fill>
    <fill>
      <patternFill patternType="solid">
        <fgColor theme="2" tint="-0.89999084444715716"/>
        <bgColor indexed="64"/>
      </patternFill>
    </fill>
    <fill>
      <patternFill patternType="solid">
        <fgColor theme="1"/>
        <bgColor theme="1"/>
      </patternFill>
    </fill>
    <fill>
      <patternFill patternType="solid">
        <fgColor theme="0" tint="-4.9989318521683403E-2"/>
        <bgColor theme="0" tint="-4.9989318521683403E-2"/>
      </patternFill>
    </fill>
  </fills>
  <borders count="3">
    <border>
      <left/>
      <right/>
      <top/>
      <bottom/>
      <diagonal/>
    </border>
    <border>
      <left style="thin">
        <color theme="0" tint="-0.14999847407452621"/>
      </left>
      <right style="thin">
        <color theme="0" tint="-0.14999847407452621"/>
      </right>
      <top/>
      <bottom/>
      <diagonal/>
    </border>
    <border>
      <left/>
      <right/>
      <top/>
      <bottom style="thin">
        <color indexed="6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3" borderId="0" xfId="0" applyFill="1"/>
    <xf numFmtId="0" fontId="0" fillId="0" borderId="0" xfId="0" applyAlignment="1">
      <alignment horizontal="center"/>
    </xf>
    <xf numFmtId="0" fontId="0" fillId="6" borderId="1" xfId="0" applyFill="1" applyBorder="1" applyAlignment="1">
      <alignment horizontal="center"/>
    </xf>
    <xf numFmtId="0" fontId="2" fillId="5" borderId="0" xfId="0" applyFont="1" applyFill="1" applyAlignment="1">
      <alignment horizontal="center"/>
    </xf>
    <xf numFmtId="0" fontId="0" fillId="0" borderId="0" xfId="0" pivotButton="1" applyAlignment="1">
      <alignment horizontal="center"/>
    </xf>
    <xf numFmtId="164" fontId="0" fillId="0" borderId="0" xfId="1" applyNumberFormat="1" applyFont="1" applyAlignment="1">
      <alignment horizontal="center"/>
    </xf>
    <xf numFmtId="164" fontId="0" fillId="0" borderId="0" xfId="1" applyNumberFormat="1" applyFont="1"/>
    <xf numFmtId="165" fontId="2" fillId="0" borderId="0" xfId="0" applyNumberFormat="1" applyFont="1"/>
    <xf numFmtId="164" fontId="0" fillId="0" borderId="0" xfId="0" applyNumberFormat="1" applyAlignment="1">
      <alignment horizontal="center"/>
    </xf>
    <xf numFmtId="164" fontId="1" fillId="0" borderId="0" xfId="1" applyNumberFormat="1" applyFont="1" applyAlignment="1">
      <alignment horizontal="center"/>
    </xf>
    <xf numFmtId="0" fontId="2" fillId="5" borderId="2" xfId="0" applyFont="1" applyFill="1" applyBorder="1" applyAlignment="1">
      <alignment horizontal="center"/>
    </xf>
    <xf numFmtId="164" fontId="0" fillId="0" borderId="2" xfId="1" applyNumberFormat="1" applyFont="1" applyBorder="1" applyAlignment="1">
      <alignment horizontal="center"/>
    </xf>
    <xf numFmtId="0" fontId="3" fillId="4" borderId="0" xfId="0" applyFont="1" applyFill="1" applyAlignment="1">
      <alignment horizontal="center" vertical="center"/>
    </xf>
    <xf numFmtId="0" fontId="4" fillId="2" borderId="0" xfId="0" applyFont="1" applyFill="1" applyAlignment="1">
      <alignment horizontal="center" vertical="center"/>
    </xf>
    <xf numFmtId="0" fontId="0" fillId="0" borderId="0" xfId="0" applyFont="1" applyAlignment="1">
      <alignment horizontal="center" vertical="center"/>
    </xf>
    <xf numFmtId="14" fontId="0" fillId="0" borderId="0" xfId="0" applyNumberFormat="1" applyFont="1" applyAlignment="1">
      <alignment horizontal="center" vertical="center"/>
    </xf>
    <xf numFmtId="0" fontId="0" fillId="0" borderId="0" xfId="0" applyNumberFormat="1" applyAlignment="1">
      <alignment horizontal="center"/>
    </xf>
    <xf numFmtId="164" fontId="0" fillId="0" borderId="0" xfId="0" applyNumberFormat="1" applyAlignment="1"/>
    <xf numFmtId="0" fontId="0" fillId="0" borderId="0" xfId="0" applyNumberFormat="1" applyAlignment="1"/>
  </cellXfs>
  <cellStyles count="2">
    <cellStyle name="Currency" xfId="1" builtinId="4"/>
    <cellStyle name="Normal" xfId="0" builtinId="0"/>
  </cellStyles>
  <dxfs count="1024">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numFmt numFmtId="0" formatCode="General"/>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numFmt numFmtId="0" formatCode="General"/>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numFmt numFmtId="164" formatCode="_(&quot;$&quot;* #,##0.0_);_(&quot;$&quot;* \(#,##0.0\);_(&quot;$&quot;* &quot;-&quot;??_);_(@_)"/>
    </dxf>
    <dxf>
      <alignment horizontal="general" vertical="bottom" textRotation="0" wrapText="0" indent="0" justifyLastLine="0" shrinkToFit="0" readingOrder="0"/>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font>
        <color theme="0"/>
      </font>
      <fill>
        <patternFill>
          <bgColor theme="1"/>
        </patternFill>
      </fill>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font>
        <color theme="1"/>
      </font>
    </dxf>
    <dxf>
      <font>
        <color theme="1"/>
      </font>
    </dxf>
    <dxf>
      <numFmt numFmtId="0" formatCode="General"/>
    </dxf>
    <dxf>
      <numFmt numFmtId="0" formatCode="General"/>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m/d/yyyy"/>
      <alignment horizontal="center" vertical="center" textRotation="0" wrapText="0" indent="0" justifyLastLine="0" shrinkToFit="0" readingOrder="0"/>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general" vertical="bottom" textRotation="0" wrapText="0" indent="0" justifyLastLine="0" shrinkToFit="0" readingOrder="0"/>
    </dxf>
    <dxf>
      <numFmt numFmtId="164" formatCode="_(&quot;$&quot;* #,##0.0_);_(&quot;$&quot;* \(#,##0.0\);_(&quot;$&quot;* &quot;-&quot;??_);_(@_)"/>
    </dxf>
    <dxf>
      <alignment horizontal="center"/>
    </dxf>
    <dxf>
      <alignment horizontal="center"/>
    </dxf>
    <dxf>
      <alignment horizontal="center"/>
    </dxf>
    <dxf>
      <alignment horizontal="center"/>
    </dxf>
    <dxf>
      <alignment horizontal="general" vertical="bottom" textRotation="0" wrapText="0" indent="0" justifyLastLine="0" shrinkToFit="0" readingOrder="0"/>
    </dxf>
    <dxf>
      <numFmt numFmtId="164" formatCode="_(&quot;$&quot;* #,##0.0_);_(&quot;$&quot;* \(#,##0.0\);_(&quot;$&quot;* &quot;-&quot;??_);_(@_)"/>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164" formatCode="_(&quot;$&quot;* #,##0.0_);_(&quot;$&quot;* \(#,##0.0\);_(&quot;$&quot;* &quot;-&quot;??_);_(@_)"/>
    </dxf>
    <dxf>
      <alignment horizontal="center"/>
    </dxf>
    <dxf>
      <alignment horizontal="center"/>
    </dxf>
    <dxf>
      <alignment horizontal="center"/>
    </dxf>
    <dxf>
      <alignment horizontal="center"/>
    </dxf>
    <dxf>
      <alignment horizontal="center"/>
    </dxf>
    <dxf>
      <numFmt numFmtId="0" formatCode="General"/>
    </dxf>
    <dxf>
      <alignment horizontal="general" vertical="bottom" textRotation="0" wrapText="0" indent="0" justifyLastLine="0" shrinkToFit="0" readingOrder="0"/>
    </dxf>
    <dxf>
      <numFmt numFmtId="164" formatCode="_(&quot;$&quot;* #,##0.0_);_(&quot;$&quot;* \(#,##0.0\);_(&quot;$&quot;* &quot;-&quot;??_);_(@_)"/>
    </dxf>
    <dxf>
      <alignment horizontal="center"/>
    </dxf>
    <dxf>
      <alignment horizontal="center"/>
    </dxf>
    <dxf>
      <alignment horizontal="center"/>
    </dxf>
    <dxf>
      <alignment horizontal="center"/>
    </dxf>
  </dxfs>
  <tableStyles count="3" defaultTableStyle="TableStyleMedium2" defaultPivotStyle="PivotStyleLight16">
    <tableStyle name="Slicer Style 1" pivot="0" table="0" count="1" xr9:uid="{243737FE-A4FD-4161-B247-96DB5BF570AB}">
      <tableStyleElement type="wholeTable" dxfId="956"/>
    </tableStyle>
    <tableStyle name="Slicer Style 2" pivot="0" table="0" count="1" xr9:uid="{CD698C76-37AD-4707-A761-91F45390EB63}">
      <tableStyleElement type="wholeTable" dxfId="955"/>
    </tableStyle>
    <tableStyle name="Slicer Style 3" pivot="0" table="0" count="5" xr9:uid="{2E1499D3-3603-4B49-AD97-614B50408A41}">
      <tableStyleElement type="wholeTable" dxfId="720"/>
    </tableStyle>
  </tableStyles>
  <extLst>
    <ext xmlns:x14="http://schemas.microsoft.com/office/spreadsheetml/2009/9/main" uri="{46F421CA-312F-682f-3DD2-61675219B42D}">
      <x14:dxfs count="41">
        <dxf>
          <font>
            <b/>
            <i val="0"/>
            <sz val="14"/>
          </font>
          <border>
            <left/>
            <right/>
            <top/>
            <bottom/>
          </border>
        </dxf>
        <dxf>
          <font>
            <sz val="8"/>
            <color theme="1" tint="0.14996795556505021"/>
          </font>
        </dxf>
        <dxf>
          <font>
            <b/>
            <i val="0"/>
            <sz val="16"/>
            <color theme="0" tint="-0.14996795556505021"/>
          </font>
          <border diagonalUp="1" diagonalDown="0">
            <left style="medium">
              <color theme="0"/>
            </left>
            <right/>
            <top/>
            <bottom/>
            <diagonal style="thick">
              <color auto="1"/>
            </diagonal>
            <vertical style="thick">
              <color auto="1"/>
            </vertical>
            <horizontal/>
          </border>
        </dxf>
        <dxf>
          <font>
            <sz val="8"/>
            <color theme="0" tint="-0.34998626667073579"/>
          </font>
        </dxf>
        <dxf>
          <font>
            <b/>
            <i val="0"/>
            <sz val="14"/>
          </font>
        </dxf>
        <dxf>
          <font>
            <sz val="8"/>
            <color theme="1" tint="0.14996795556505021"/>
          </font>
        </dxf>
        <dxf>
          <font>
            <b/>
            <i val="0"/>
            <sz val="16"/>
            <color theme="0" tint="-0.14996795556505021"/>
          </font>
          <border diagonalUp="1" diagonalDown="0">
            <left style="medium">
              <color theme="0"/>
            </left>
            <right/>
            <top/>
            <bottom/>
            <diagonal style="thick">
              <color auto="1"/>
            </diagonal>
            <vertical style="thick">
              <color auto="1"/>
            </vertical>
            <horizontal/>
          </border>
        </dxf>
        <dxf>
          <font>
            <sz val="8"/>
            <color theme="0" tint="-0.34998626667073579"/>
          </font>
        </dxf>
        <dxf>
          <font>
            <b/>
            <i val="0"/>
            <sz val="14"/>
          </font>
        </dxf>
        <dxf>
          <font>
            <sz val="8"/>
            <color theme="1" tint="0.14996795556505021"/>
          </font>
        </dxf>
        <dxf>
          <font>
            <b/>
            <i val="0"/>
            <sz val="16"/>
            <color theme="0" tint="-0.14996795556505021"/>
          </font>
          <border diagonalUp="1" diagonalDown="0">
            <left style="thick">
              <color auto="1"/>
            </left>
            <right/>
            <top/>
            <bottom/>
            <diagonal style="thick">
              <color auto="1"/>
            </diagonal>
            <vertical/>
            <horizontal/>
          </border>
        </dxf>
        <dxf>
          <font>
            <sz val="8"/>
            <color theme="0" tint="-0.34998626667073579"/>
          </font>
        </dxf>
        <dxf>
          <font>
            <b/>
            <i val="0"/>
            <sz val="14"/>
          </font>
        </dxf>
        <dxf>
          <font>
            <sz val="8"/>
            <color theme="1" tint="0.14996795556505021"/>
          </font>
        </dxf>
        <dxf>
          <font>
            <b/>
            <i val="0"/>
            <sz val="16"/>
            <color theme="0" tint="-0.14996795556505021"/>
          </font>
          <border diagonalUp="1" diagonalDown="0">
            <left style="thick">
              <color auto="1"/>
            </left>
            <right/>
            <top/>
            <bottom/>
            <diagonal style="thick">
              <color auto="1"/>
            </diagonal>
            <vertical/>
            <horizontal/>
          </border>
        </dxf>
        <dxf>
          <font>
            <sz val="8"/>
            <color theme="0" tint="-0.34998626667073579"/>
          </font>
        </dxf>
        <dxf>
          <font>
            <b/>
            <i val="0"/>
            <sz val="14"/>
          </font>
        </dxf>
        <dxf>
          <font>
            <sz val="8"/>
            <color theme="1" tint="0.14996795556505021"/>
          </font>
        </dxf>
        <dxf>
          <font>
            <b/>
            <i val="0"/>
            <sz val="16"/>
            <color theme="0" tint="-0.14996795556505021"/>
          </font>
          <border>
            <left style="thick">
              <color auto="1"/>
            </left>
            <vertical style="thick">
              <color auto="1"/>
            </vertical>
          </border>
        </dxf>
        <dxf>
          <font>
            <sz val="8"/>
            <color theme="0" tint="-0.34998626667073579"/>
          </font>
        </dxf>
        <dxf>
          <font>
            <b/>
            <i val="0"/>
            <sz val="14"/>
          </font>
        </dxf>
        <dxf>
          <font>
            <sz val="8"/>
            <color theme="1" tint="0.14996795556505021"/>
          </font>
        </dxf>
        <dxf>
          <font>
            <b/>
            <i val="0"/>
            <sz val="16"/>
            <color theme="0" tint="-0.14996795556505021"/>
          </font>
          <border>
            <left style="thin">
              <color auto="1"/>
            </left>
          </border>
        </dxf>
        <dxf>
          <font>
            <sz val="8"/>
            <color theme="0" tint="-0.34998626667073579"/>
          </font>
        </dxf>
        <dxf>
          <font>
            <b/>
            <i val="0"/>
            <sz val="14"/>
          </font>
        </dxf>
        <dxf>
          <font>
            <sz val="8"/>
            <color theme="1" tint="0.14996795556505021"/>
          </font>
        </dxf>
        <dxf>
          <font>
            <b/>
            <i val="0"/>
            <sz val="16"/>
            <color theme="0" tint="-0.14996795556505021"/>
          </font>
        </dxf>
        <dxf>
          <font>
            <sz val="8"/>
            <color theme="0" tint="-0.34998626667073579"/>
          </font>
        </dxf>
        <dxf>
          <font>
            <sz val="8"/>
            <color theme="1" tint="0.14996795556505021"/>
          </font>
        </dxf>
        <dxf>
          <font>
            <b/>
            <i val="0"/>
            <sz val="16"/>
            <color theme="0" tint="-0.14996795556505021"/>
          </font>
        </dxf>
        <dxf>
          <font>
            <sz val="8"/>
            <color theme="0" tint="-0.34998626667073579"/>
          </font>
        </dxf>
        <dxf>
          <font>
            <sz val="8"/>
            <color theme="1" tint="0.14996795556505021"/>
          </font>
        </dxf>
        <dxf>
          <font>
            <sz val="8"/>
            <color theme="1" tint="0.14996795556505021"/>
          </font>
        </dxf>
        <dxf>
          <font>
            <b/>
            <i val="0"/>
            <sz val="16"/>
            <color theme="0" tint="-0.14996795556505021"/>
          </font>
        </dxf>
        <dxf>
          <font>
            <sz val="8"/>
            <color theme="1" tint="0.14996795556505021"/>
          </font>
        </dxf>
        <dxf>
          <font>
            <b/>
            <i val="0"/>
            <sz val="16"/>
            <color theme="0" tint="-0.14996795556505021"/>
          </font>
        </dxf>
        <dxf>
          <font>
            <sz val="10"/>
            <color theme="1" tint="0.34998626667073579"/>
          </font>
        </dxf>
        <dxf>
          <font>
            <b/>
            <i val="0"/>
            <sz val="16"/>
            <color theme="0" tint="-0.14996795556505021"/>
          </font>
        </dxf>
        <dxf>
          <font>
            <sz val="10"/>
            <color theme="1" tint="0.34998626667073579"/>
          </font>
        </dxf>
        <dxf>
          <font>
            <b/>
            <i val="0"/>
            <sz val="12"/>
            <color theme="0" tint="-0.24994659260841701"/>
          </font>
        </dxf>
        <dxf>
          <font>
            <b/>
            <i val="0"/>
            <sz val="12"/>
            <color theme="0" tint="-0.24994659260841701"/>
          </font>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[SalesDB-SeifandAbdelrahman.xlsx]Pivot!PivotTable3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a:solidFill>
              <a:schemeClr val="bg2">
                <a:lumMod val="10000"/>
              </a:schemeClr>
            </a:solidFill>
          </a:ln>
          <a:effectLst/>
        </c:spPr>
      </c:pivotFmt>
    </c:pivotFmts>
    <c:plotArea>
      <c:layout>
        <c:manualLayout>
          <c:layoutTarget val="inner"/>
          <c:xMode val="edge"/>
          <c:yMode val="edge"/>
          <c:x val="0.13637061663193803"/>
          <c:y val="0.18179658429326831"/>
          <c:w val="0.78821844043688083"/>
          <c:h val="0.55031320017401408"/>
        </c:manualLayout>
      </c:layout>
      <c:barChart>
        <c:barDir val="bar"/>
        <c:grouping val="clustered"/>
        <c:varyColors val="0"/>
        <c:ser>
          <c:idx val="0"/>
          <c:order val="0"/>
          <c:tx>
            <c:strRef>
              <c:f>Pivot!$K$2</c:f>
              <c:strCache>
                <c:ptCount val="1"/>
                <c:pt idx="0">
                  <c:v>Total</c:v>
                </c:pt>
              </c:strCache>
            </c:strRef>
          </c:tx>
          <c:spPr>
            <a:solidFill>
              <a:schemeClr val="tx1">
                <a:lumMod val="95000"/>
                <a:lumOff val="5000"/>
              </a:schemeClr>
            </a:solidFill>
            <a:ln>
              <a:noFill/>
            </a:ln>
            <a:effectLst/>
          </c:spPr>
          <c:invertIfNegative val="0"/>
          <c:dPt>
            <c:idx val="1"/>
            <c:invertIfNegative val="0"/>
            <c:bubble3D val="0"/>
            <c:spPr>
              <a:solidFill>
                <a:schemeClr val="tx1">
                  <a:lumMod val="95000"/>
                  <a:lumOff val="5000"/>
                </a:schemeClr>
              </a:solidFill>
              <a:ln>
                <a:solidFill>
                  <a:schemeClr val="bg2">
                    <a:lumMod val="10000"/>
                  </a:schemeClr>
                </a:solidFill>
              </a:ln>
              <a:effectLst/>
            </c:spPr>
            <c:extLst>
              <c:ext xmlns:c16="http://schemas.microsoft.com/office/drawing/2014/chart" uri="{C3380CC4-5D6E-409C-BE32-E72D297353CC}">
                <c16:uniqueId val="{00000001-0B76-4056-B542-F4AD8C7FA256}"/>
              </c:ext>
            </c:extLst>
          </c:dPt>
          <c:cat>
            <c:strRef>
              <c:f>Pivot!$J$3:$J$7</c:f>
              <c:strCache>
                <c:ptCount val="4"/>
                <c:pt idx="0">
                  <c:v>East</c:v>
                </c:pt>
                <c:pt idx="1">
                  <c:v>North</c:v>
                </c:pt>
                <c:pt idx="2">
                  <c:v>South</c:v>
                </c:pt>
                <c:pt idx="3">
                  <c:v>West</c:v>
                </c:pt>
              </c:strCache>
            </c:strRef>
          </c:cat>
          <c:val>
            <c:numRef>
              <c:f>Pivot!$K$3:$K$7</c:f>
              <c:numCache>
                <c:formatCode>_("$"* #,##0.0_);_("$"* \(#,##0.0\);_("$"* "-"??_);_(@_)</c:formatCode>
                <c:ptCount val="4"/>
                <c:pt idx="0">
                  <c:v>60100.989999999983</c:v>
                </c:pt>
                <c:pt idx="1">
                  <c:v>50329.01</c:v>
                </c:pt>
                <c:pt idx="2">
                  <c:v>67158.789999999994</c:v>
                </c:pt>
                <c:pt idx="3">
                  <c:v>31182.520000000004</c:v>
                </c:pt>
              </c:numCache>
            </c:numRef>
          </c:val>
          <c:extLst>
            <c:ext xmlns:c16="http://schemas.microsoft.com/office/drawing/2014/chart" uri="{C3380CC4-5D6E-409C-BE32-E72D297353CC}">
              <c16:uniqueId val="{00000000-0B76-4056-B542-F4AD8C7FA256}"/>
            </c:ext>
          </c:extLst>
        </c:ser>
        <c:dLbls>
          <c:showLegendKey val="0"/>
          <c:showVal val="0"/>
          <c:showCatName val="0"/>
          <c:showSerName val="0"/>
          <c:showPercent val="0"/>
          <c:showBubbleSize val="0"/>
        </c:dLbls>
        <c:gapWidth val="50"/>
        <c:axId val="926623839"/>
        <c:axId val="926618559"/>
      </c:barChart>
      <c:catAx>
        <c:axId val="92662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18559"/>
        <c:crosses val="autoZero"/>
        <c:auto val="1"/>
        <c:lblAlgn val="ctr"/>
        <c:lblOffset val="100"/>
        <c:noMultiLvlLbl val="0"/>
      </c:catAx>
      <c:valAx>
        <c:axId val="926618559"/>
        <c:scaling>
          <c:orientation val="minMax"/>
          <c:max val="75000"/>
          <c:min val="0"/>
        </c:scaling>
        <c:delete val="0"/>
        <c:axPos val="b"/>
        <c:majorGridlines>
          <c:spPr>
            <a:ln w="9525" cap="flat" cmpd="sng" algn="ctr">
              <a:solidFill>
                <a:schemeClr val="bg2">
                  <a:lumMod val="10000"/>
                  <a:alpha val="0"/>
                </a:schemeClr>
              </a:solidFill>
              <a:round/>
            </a:ln>
            <a:effectLst>
              <a:outerShdw blurRad="50800" dist="50800" dir="5400000" algn="ctr" rotWithShape="0">
                <a:srgbClr val="00B0F0"/>
              </a:outerShdw>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26623839"/>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[SalesDB-SeifandAbdelrahman.xlsx]Pivot!PivotTable5</c:name>
    <c:fmtId val="1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1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75918635170606"/>
          <c:y val="0.10628878044953176"/>
          <c:w val="0.8172799650043745"/>
          <c:h val="0.72125801983085447"/>
        </c:manualLayout>
      </c:layout>
      <c:lineChart>
        <c:grouping val="standard"/>
        <c:varyColors val="0"/>
        <c:ser>
          <c:idx val="0"/>
          <c:order val="0"/>
          <c:tx>
            <c:strRef>
              <c:f>Pivot!$Q$2</c:f>
              <c:strCache>
                <c:ptCount val="1"/>
                <c:pt idx="0">
                  <c:v>Total</c:v>
                </c:pt>
              </c:strCache>
            </c:strRef>
          </c:tx>
          <c:spPr>
            <a:ln w="28575" cap="rnd">
              <a:solidFill>
                <a:schemeClr val="bg2">
                  <a:lumMod val="10000"/>
                </a:schemeClr>
              </a:solidFill>
              <a:round/>
            </a:ln>
            <a:effectLst/>
          </c:spPr>
          <c:marker>
            <c:symbol val="none"/>
          </c:marker>
          <c:cat>
            <c:strRef>
              <c:f>Pivot!$P$3:$P$15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Pivot!$Q$3:$Q$15</c:f>
              <c:numCache>
                <c:formatCode>_("$"* #,##0.0_);_("$"* \(#,##0.0\);_("$"* "-"??_);_(@_)</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E873-48E7-B65F-A5BE5B863C9A}"/>
            </c:ext>
          </c:extLst>
        </c:ser>
        <c:dLbls>
          <c:showLegendKey val="0"/>
          <c:showVal val="0"/>
          <c:showCatName val="0"/>
          <c:showSerName val="0"/>
          <c:showPercent val="0"/>
          <c:showBubbleSize val="0"/>
        </c:dLbls>
        <c:smooth val="0"/>
        <c:axId val="1265018815"/>
        <c:axId val="1265010655"/>
      </c:lineChart>
      <c:catAx>
        <c:axId val="126501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65010655"/>
        <c:crosses val="autoZero"/>
        <c:auto val="1"/>
        <c:lblAlgn val="ctr"/>
        <c:lblOffset val="100"/>
        <c:noMultiLvlLbl val="0"/>
      </c:catAx>
      <c:valAx>
        <c:axId val="1265010655"/>
        <c:scaling>
          <c:orientation val="minMax"/>
        </c:scaling>
        <c:delete val="0"/>
        <c:axPos val="l"/>
        <c:majorGridlines>
          <c:spPr>
            <a:ln w="9525" cap="flat" cmpd="sng" algn="ctr">
              <a:solidFill>
                <a:schemeClr val="accent1">
                  <a:alpha val="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alpha val="60000"/>
                  </a:schemeClr>
                </a:solidFill>
                <a:latin typeface="+mn-lt"/>
                <a:ea typeface="+mn-ea"/>
                <a:cs typeface="+mn-cs"/>
              </a:defRPr>
            </a:pPr>
            <a:endParaRPr lang="en-US"/>
          </a:p>
        </c:txPr>
        <c:crossAx val="126501881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[SalesDB-SeifandAbdelrahman.xlsx]Pivot!PivotTable6</c:name>
    <c:fmtId val="2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tx2">
              <a:lumMod val="10000"/>
              <a:lumOff val="90000"/>
            </a:schemeClr>
          </a:solidFill>
          <a:ln>
            <a:noFill/>
          </a:ln>
          <a:effectLst>
            <a:outerShdw blurRad="57150" dist="19050" dir="5400000" algn="ctr" rotWithShape="0">
              <a:srgbClr val="000000">
                <a:alpha val="63000"/>
              </a:srgbClr>
            </a:outerShdw>
          </a:effectLst>
        </c:spPr>
        <c:dLbl>
          <c:idx val="0"/>
          <c:layout>
            <c:manualLayout>
              <c:x val="0.19471375544770012"/>
              <c:y val="-0.14945059255590915"/>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tx2">
              <a:lumMod val="75000"/>
              <a:lumOff val="25000"/>
            </a:schemeClr>
          </a:solidFill>
          <a:ln>
            <a:noFill/>
          </a:ln>
          <a:effectLst>
            <a:outerShdw blurRad="57150" dist="19050" dir="5400000" algn="ctr" rotWithShape="0">
              <a:srgbClr val="000000">
                <a:alpha val="63000"/>
              </a:srgbClr>
            </a:outerShdw>
          </a:effectLst>
        </c:spPr>
        <c:dLbl>
          <c:idx val="0"/>
          <c:layout>
            <c:manualLayout>
              <c:x val="0.13480183069456161"/>
              <c:y val="0.14945059255590901"/>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tx2">
              <a:lumMod val="50000"/>
              <a:lumOff val="50000"/>
            </a:schemeClr>
          </a:solidFill>
          <a:ln>
            <a:noFill/>
          </a:ln>
          <a:effectLst>
            <a:outerShdw blurRad="57150" dist="19050" dir="5400000" algn="ctr" rotWithShape="0">
              <a:srgbClr val="000000">
                <a:alpha val="63000"/>
              </a:srgbClr>
            </a:outerShdw>
          </a:effectLst>
        </c:spPr>
        <c:dLbl>
          <c:idx val="0"/>
          <c:layout>
            <c:manualLayout>
              <c:x val="-3.4948622772664126E-2"/>
              <c:y val="-0.17435902464856065"/>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4"/>
        <c:spPr>
          <a:solidFill>
            <a:schemeClr val="bg2">
              <a:lumMod val="9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2">
              <a:lumMod val="10000"/>
              <a:lumOff val="90000"/>
            </a:schemeClr>
          </a:solidFill>
          <a:ln>
            <a:noFill/>
          </a:ln>
          <a:effectLst>
            <a:outerShdw blurRad="57150" dist="19050" dir="5400000" algn="ctr" rotWithShape="0">
              <a:srgbClr val="000000">
                <a:alpha val="63000"/>
              </a:srgbClr>
            </a:outerShdw>
          </a:effectLst>
        </c:spPr>
      </c:pivotFmt>
      <c:pivotFmt>
        <c:idx val="16"/>
        <c:spPr>
          <a:solidFill>
            <a:schemeClr val="tx2">
              <a:lumMod val="75000"/>
              <a:lumOff val="25000"/>
            </a:schemeClr>
          </a:solidFill>
          <a:ln>
            <a:noFill/>
          </a:ln>
          <a:effectLst>
            <a:outerShdw blurRad="57150" dist="19050" dir="5400000" algn="ctr" rotWithShape="0">
              <a:srgbClr val="000000">
                <a:alpha val="63000"/>
              </a:srgbClr>
            </a:outerShdw>
          </a:effectLst>
        </c:spPr>
      </c:pivotFmt>
      <c:pivotFmt>
        <c:idx val="17"/>
        <c:spPr>
          <a:solidFill>
            <a:schemeClr val="tx2">
              <a:lumMod val="50000"/>
              <a:lumOff val="50000"/>
            </a:schemeClr>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Pivot!$W$2</c:f>
              <c:strCache>
                <c:ptCount val="1"/>
                <c:pt idx="0">
                  <c:v>Count of Product Name</c:v>
                </c:pt>
              </c:strCache>
            </c:strRef>
          </c:tx>
          <c:dPt>
            <c:idx val="0"/>
            <c:bubble3D val="0"/>
            <c:spPr>
              <a:solidFill>
                <a:schemeClr val="tx2">
                  <a:lumMod val="10000"/>
                  <a:lumOff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92F-4CEF-A6D4-17CB499D5EE0}"/>
              </c:ext>
            </c:extLst>
          </c:dPt>
          <c:dPt>
            <c:idx val="1"/>
            <c:bubble3D val="0"/>
            <c:spPr>
              <a:solidFill>
                <a:schemeClr val="tx2">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92F-4CEF-A6D4-17CB499D5EE0}"/>
              </c:ext>
            </c:extLst>
          </c:dPt>
          <c:dPt>
            <c:idx val="2"/>
            <c:bubble3D val="0"/>
            <c:spPr>
              <a:solidFill>
                <a:schemeClr val="tx2">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92F-4CEF-A6D4-17CB499D5EE0}"/>
              </c:ext>
            </c:extLst>
          </c:dPt>
          <c:dLbls>
            <c:dLbl>
              <c:idx val="0"/>
              <c:layout>
                <c:manualLayout>
                  <c:x val="0.19471375544770012"/>
                  <c:y val="-0.1494505925559091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92F-4CEF-A6D4-17CB499D5EE0}"/>
                </c:ext>
              </c:extLst>
            </c:dLbl>
            <c:dLbl>
              <c:idx val="1"/>
              <c:layout>
                <c:manualLayout>
                  <c:x val="0.13480183069456161"/>
                  <c:y val="0.1494505925559090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92F-4CEF-A6D4-17CB499D5EE0}"/>
                </c:ext>
              </c:extLst>
            </c:dLbl>
            <c:dLbl>
              <c:idx val="2"/>
              <c:layout>
                <c:manualLayout>
                  <c:x val="-3.4948622772664126E-2"/>
                  <c:y val="-0.17435902464856065"/>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92F-4CEF-A6D4-17CB499D5EE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bg2">
                      <a:lumMod val="10000"/>
                    </a:schemeClr>
                  </a:solidFill>
                </a:ln>
                <a:effectLst/>
              </c:spPr>
            </c:leaderLines>
            <c:extLst>
              <c:ext xmlns:c15="http://schemas.microsoft.com/office/drawing/2012/chart" uri="{CE6537A1-D6FC-4f65-9D91-7224C49458BB}"/>
            </c:extLst>
          </c:dLbls>
          <c:cat>
            <c:strRef>
              <c:f>Pivot!$V$3:$V$6</c:f>
              <c:strCache>
                <c:ptCount val="3"/>
                <c:pt idx="0">
                  <c:v>Cancelled</c:v>
                </c:pt>
                <c:pt idx="1">
                  <c:v>Completed</c:v>
                </c:pt>
                <c:pt idx="2">
                  <c:v>Pending</c:v>
                </c:pt>
              </c:strCache>
            </c:strRef>
          </c:cat>
          <c:val>
            <c:numRef>
              <c:f>Pivot!$W$3:$W$6</c:f>
              <c:numCache>
                <c:formatCode>General</c:formatCode>
                <c:ptCount val="3"/>
                <c:pt idx="0">
                  <c:v>37</c:v>
                </c:pt>
                <c:pt idx="1">
                  <c:v>71</c:v>
                </c:pt>
                <c:pt idx="2">
                  <c:v>42</c:v>
                </c:pt>
              </c:numCache>
            </c:numRef>
          </c:val>
          <c:extLst>
            <c:ext xmlns:c16="http://schemas.microsoft.com/office/drawing/2014/chart" uri="{C3380CC4-5D6E-409C-BE32-E72D297353CC}">
              <c16:uniqueId val="{00000006-B92F-4CEF-A6D4-17CB499D5EE0}"/>
            </c:ext>
          </c:extLst>
        </c:ser>
        <c:ser>
          <c:idx val="1"/>
          <c:order val="1"/>
          <c:tx>
            <c:strRef>
              <c:f>Pivot!$X$2</c:f>
              <c:strCache>
                <c:ptCount val="1"/>
                <c:pt idx="0">
                  <c:v>Sum of Quantity Sold</c:v>
                </c:pt>
              </c:strCache>
            </c:strRef>
          </c:tx>
          <c:spPr>
            <a:solidFill>
              <a:schemeClr val="bg2">
                <a:lumMod val="90000"/>
              </a:schemeClr>
            </a:solidFill>
          </c:spPr>
          <c:dPt>
            <c:idx val="0"/>
            <c:bubble3D val="0"/>
            <c:spPr>
              <a:solidFill>
                <a:schemeClr val="tx2">
                  <a:lumMod val="10000"/>
                  <a:lumOff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92F-4CEF-A6D4-17CB499D5EE0}"/>
              </c:ext>
            </c:extLst>
          </c:dPt>
          <c:dPt>
            <c:idx val="1"/>
            <c:bubble3D val="0"/>
            <c:spPr>
              <a:solidFill>
                <a:schemeClr val="tx2">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B92F-4CEF-A6D4-17CB499D5EE0}"/>
              </c:ext>
            </c:extLst>
          </c:dPt>
          <c:dPt>
            <c:idx val="2"/>
            <c:bubble3D val="0"/>
            <c:spPr>
              <a:solidFill>
                <a:schemeClr val="tx2">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B92F-4CEF-A6D4-17CB499D5EE0}"/>
              </c:ext>
            </c:extLst>
          </c:dPt>
          <c:cat>
            <c:strRef>
              <c:f>Pivot!$V$3:$V$6</c:f>
              <c:strCache>
                <c:ptCount val="3"/>
                <c:pt idx="0">
                  <c:v>Cancelled</c:v>
                </c:pt>
                <c:pt idx="1">
                  <c:v>Completed</c:v>
                </c:pt>
                <c:pt idx="2">
                  <c:v>Pending</c:v>
                </c:pt>
              </c:strCache>
            </c:strRef>
          </c:cat>
          <c:val>
            <c:numRef>
              <c:f>Pivot!$X$3:$X$6</c:f>
              <c:numCache>
                <c:formatCode>General</c:formatCode>
                <c:ptCount val="3"/>
                <c:pt idx="0">
                  <c:v>192</c:v>
                </c:pt>
                <c:pt idx="1">
                  <c:v>373</c:v>
                </c:pt>
                <c:pt idx="2">
                  <c:v>235</c:v>
                </c:pt>
              </c:numCache>
            </c:numRef>
          </c:val>
          <c:extLst>
            <c:ext xmlns:c16="http://schemas.microsoft.com/office/drawing/2014/chart" uri="{C3380CC4-5D6E-409C-BE32-E72D297353CC}">
              <c16:uniqueId val="{0000000D-B92F-4CEF-A6D4-17CB499D5EE0}"/>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chart" Target="../charts/chart3.xml"/><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chart" Target="../charts/chart2.xml"/><Relationship Id="rId2" Type="http://schemas.openxmlformats.org/officeDocument/2006/relationships/image" Target="../media/image4.svg"/><Relationship Id="rId16" Type="http://schemas.openxmlformats.org/officeDocument/2006/relationships/image" Target="../media/image2.svg"/><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chart" Target="../charts/chart1.xml"/><Relationship Id="rId5" Type="http://schemas.openxmlformats.org/officeDocument/2006/relationships/image" Target="../media/image7.png"/><Relationship Id="rId15" Type="http://schemas.openxmlformats.org/officeDocument/2006/relationships/image" Target="../media/image1.png"/><Relationship Id="rId10" Type="http://schemas.openxmlformats.org/officeDocument/2006/relationships/image" Target="../media/image12.svg"/><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hyperlink" Target="#'Data Table'!A1"/></Relationships>
</file>

<file path=xl/drawings/drawing1.xml><?xml version="1.0" encoding="utf-8"?>
<xdr:wsDr xmlns:xdr="http://schemas.openxmlformats.org/drawingml/2006/spreadsheetDrawing" xmlns:a="http://schemas.openxmlformats.org/drawingml/2006/main">
  <xdr:twoCellAnchor>
    <xdr:from>
      <xdr:col>13</xdr:col>
      <xdr:colOff>149679</xdr:colOff>
      <xdr:row>0</xdr:row>
      <xdr:rowOff>163286</xdr:rowOff>
    </xdr:from>
    <xdr:to>
      <xdr:col>14</xdr:col>
      <xdr:colOff>190500</xdr:colOff>
      <xdr:row>2</xdr:row>
      <xdr:rowOff>118724</xdr:rowOff>
    </xdr:to>
    <xdr:grpSp>
      <xdr:nvGrpSpPr>
        <xdr:cNvPr id="6" name="Group 5">
          <a:extLst>
            <a:ext uri="{FF2B5EF4-FFF2-40B4-BE49-F238E27FC236}">
              <a16:creationId xmlns:a16="http://schemas.microsoft.com/office/drawing/2014/main" id="{4BCDCC6F-390E-4F29-8468-7221EDEA8F66}"/>
            </a:ext>
          </a:extLst>
        </xdr:cNvPr>
        <xdr:cNvGrpSpPr/>
      </xdr:nvGrpSpPr>
      <xdr:grpSpPr>
        <a:xfrm>
          <a:off x="17104179" y="163286"/>
          <a:ext cx="1279071" cy="336438"/>
          <a:chOff x="16550640" y="3585"/>
          <a:chExt cx="1126660" cy="291354"/>
        </a:xfrm>
      </xdr:grpSpPr>
      <xdr:sp macro="" textlink="">
        <xdr:nvSpPr>
          <xdr:cNvPr id="7" name="TextBox 6">
            <a:hlinkClick xmlns:r="http://schemas.openxmlformats.org/officeDocument/2006/relationships" r:id="rId1"/>
            <a:extLst>
              <a:ext uri="{FF2B5EF4-FFF2-40B4-BE49-F238E27FC236}">
                <a16:creationId xmlns:a16="http://schemas.microsoft.com/office/drawing/2014/main" id="{A85D42F9-9255-DF94-61C9-C36B74AB8D64}"/>
              </a:ext>
            </a:extLst>
          </xdr:cNvPr>
          <xdr:cNvSpPr txBox="1"/>
        </xdr:nvSpPr>
        <xdr:spPr>
          <a:xfrm>
            <a:off x="16550640" y="33618"/>
            <a:ext cx="1126660" cy="2291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Dashboard</a:t>
            </a:r>
          </a:p>
        </xdr:txBody>
      </xdr:sp>
      <xdr:pic>
        <xdr:nvPicPr>
          <xdr:cNvPr id="8" name="Graphic 7" descr="Circle with left arrow outline">
            <a:extLst>
              <a:ext uri="{FF2B5EF4-FFF2-40B4-BE49-F238E27FC236}">
                <a16:creationId xmlns:a16="http://schemas.microsoft.com/office/drawing/2014/main" id="{7F686BDC-556F-1556-FA27-31A1710BC8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340880" y="3585"/>
            <a:ext cx="291354" cy="291354"/>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88800</xdr:colOff>
      <xdr:row>33</xdr:row>
      <xdr:rowOff>40821</xdr:rowOff>
    </xdr:to>
    <xdr:sp macro="" textlink="">
      <xdr:nvSpPr>
        <xdr:cNvPr id="2" name="Rectangle: Rounded Corners 1">
          <a:extLst>
            <a:ext uri="{FF2B5EF4-FFF2-40B4-BE49-F238E27FC236}">
              <a16:creationId xmlns:a16="http://schemas.microsoft.com/office/drawing/2014/main" id="{C39D997B-8BD5-AC01-5829-550492EABBDA}"/>
            </a:ext>
          </a:extLst>
        </xdr:cNvPr>
        <xdr:cNvSpPr/>
      </xdr:nvSpPr>
      <xdr:spPr>
        <a:xfrm>
          <a:off x="0" y="0"/>
          <a:ext cx="13500000" cy="6327321"/>
        </a:xfrm>
        <a:prstGeom prst="roundRect">
          <a:avLst>
            <a:gd name="adj" fmla="val 2963"/>
          </a:avLst>
        </a:prstGeom>
        <a:solidFill>
          <a:srgbClr val="00B0F0"/>
        </a:solidFill>
        <a:ln w="19050">
          <a:solidFill>
            <a:schemeClr val="bg2">
              <a:lumMod val="10000"/>
            </a:schemeClr>
          </a:solidFill>
          <a:prstDash val="solid"/>
          <a:extLst>
            <a:ext uri="{C807C97D-BFC1-408E-A445-0C87EB9F89A2}">
              <ask:lineSketchStyleProps xmlns:ask="http://schemas.microsoft.com/office/drawing/2018/sketchyshapes" sd="1219033472">
                <a:custGeom>
                  <a:avLst/>
                  <a:gdLst>
                    <a:gd name="connsiteX0" fmla="*/ 0 w 13500000"/>
                    <a:gd name="connsiteY0" fmla="*/ 208003 h 7020000"/>
                    <a:gd name="connsiteX1" fmla="*/ 208003 w 13500000"/>
                    <a:gd name="connsiteY1" fmla="*/ 0 h 7020000"/>
                    <a:gd name="connsiteX2" fmla="*/ 13291997 w 13500000"/>
                    <a:gd name="connsiteY2" fmla="*/ 0 h 7020000"/>
                    <a:gd name="connsiteX3" fmla="*/ 13500000 w 13500000"/>
                    <a:gd name="connsiteY3" fmla="*/ 208003 h 7020000"/>
                    <a:gd name="connsiteX4" fmla="*/ 13500000 w 13500000"/>
                    <a:gd name="connsiteY4" fmla="*/ 6811997 h 7020000"/>
                    <a:gd name="connsiteX5" fmla="*/ 13291997 w 13500000"/>
                    <a:gd name="connsiteY5" fmla="*/ 7020000 h 7020000"/>
                    <a:gd name="connsiteX6" fmla="*/ 208003 w 13500000"/>
                    <a:gd name="connsiteY6" fmla="*/ 7020000 h 7020000"/>
                    <a:gd name="connsiteX7" fmla="*/ 0 w 13500000"/>
                    <a:gd name="connsiteY7" fmla="*/ 6811997 h 7020000"/>
                    <a:gd name="connsiteX8" fmla="*/ 0 w 13500000"/>
                    <a:gd name="connsiteY8" fmla="*/ 208003 h 7020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500000" h="7020000" fill="none" extrusionOk="0">
                      <a:moveTo>
                        <a:pt x="0" y="208003"/>
                      </a:moveTo>
                      <a:cubicBezTo>
                        <a:pt x="-16546" y="90450"/>
                        <a:pt x="97310" y="3421"/>
                        <a:pt x="208003" y="0"/>
                      </a:cubicBezTo>
                      <a:cubicBezTo>
                        <a:pt x="5167481" y="130954"/>
                        <a:pt x="7067667" y="43574"/>
                        <a:pt x="13291997" y="0"/>
                      </a:cubicBezTo>
                      <a:cubicBezTo>
                        <a:pt x="13410811" y="6064"/>
                        <a:pt x="13510084" y="105478"/>
                        <a:pt x="13500000" y="208003"/>
                      </a:cubicBezTo>
                      <a:cubicBezTo>
                        <a:pt x="13349561" y="1539212"/>
                        <a:pt x="13585879" y="5321258"/>
                        <a:pt x="13500000" y="6811997"/>
                      </a:cubicBezTo>
                      <a:cubicBezTo>
                        <a:pt x="13496579" y="6927436"/>
                        <a:pt x="13401787" y="7016490"/>
                        <a:pt x="13291997" y="7020000"/>
                      </a:cubicBezTo>
                      <a:cubicBezTo>
                        <a:pt x="7137648" y="7175197"/>
                        <a:pt x="6553337" y="7183020"/>
                        <a:pt x="208003" y="7020000"/>
                      </a:cubicBezTo>
                      <a:cubicBezTo>
                        <a:pt x="93776" y="7011208"/>
                        <a:pt x="-18842" y="6937876"/>
                        <a:pt x="0" y="6811997"/>
                      </a:cubicBezTo>
                      <a:cubicBezTo>
                        <a:pt x="64656" y="5219654"/>
                        <a:pt x="-17807" y="1572504"/>
                        <a:pt x="0" y="208003"/>
                      </a:cubicBezTo>
                      <a:close/>
                    </a:path>
                    <a:path w="13500000" h="7020000" stroke="0" extrusionOk="0">
                      <a:moveTo>
                        <a:pt x="0" y="208003"/>
                      </a:moveTo>
                      <a:cubicBezTo>
                        <a:pt x="-12076" y="85677"/>
                        <a:pt x="90026" y="1163"/>
                        <a:pt x="208003" y="0"/>
                      </a:cubicBezTo>
                      <a:cubicBezTo>
                        <a:pt x="4488222" y="132882"/>
                        <a:pt x="9884798" y="-84951"/>
                        <a:pt x="13291997" y="0"/>
                      </a:cubicBezTo>
                      <a:cubicBezTo>
                        <a:pt x="13403323" y="3468"/>
                        <a:pt x="13495959" y="115464"/>
                        <a:pt x="13500000" y="208003"/>
                      </a:cubicBezTo>
                      <a:cubicBezTo>
                        <a:pt x="13520187" y="2163364"/>
                        <a:pt x="13652480" y="4966159"/>
                        <a:pt x="13500000" y="6811997"/>
                      </a:cubicBezTo>
                      <a:cubicBezTo>
                        <a:pt x="13515058" y="6928660"/>
                        <a:pt x="13408737" y="7016166"/>
                        <a:pt x="13291997" y="7020000"/>
                      </a:cubicBezTo>
                      <a:cubicBezTo>
                        <a:pt x="8457202" y="7107639"/>
                        <a:pt x="5254055" y="6947321"/>
                        <a:pt x="208003" y="7020000"/>
                      </a:cubicBezTo>
                      <a:cubicBezTo>
                        <a:pt x="92170" y="7010887"/>
                        <a:pt x="-4176" y="6932678"/>
                        <a:pt x="0" y="6811997"/>
                      </a:cubicBezTo>
                      <a:cubicBezTo>
                        <a:pt x="-38581" y="4370549"/>
                        <a:pt x="63341" y="1077173"/>
                        <a:pt x="0" y="208003"/>
                      </a:cubicBezTo>
                      <a:close/>
                    </a:path>
                  </a:pathLst>
                </a:custGeom>
                <ask:type>
                  <ask:lineSketchNone/>
                </ask:type>
              </ask:lineSketchStyleProps>
            </a:ext>
          </a:extLst>
        </a:ln>
        <a:effectLst>
          <a:innerShdw blurRad="63500" dist="50800" dir="27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solidFill>
              <a:schemeClr val="bg1"/>
            </a:solidFill>
          </a:endParaRPr>
        </a:p>
      </xdr:txBody>
    </xdr:sp>
    <xdr:clientData/>
  </xdr:twoCellAnchor>
  <xdr:twoCellAnchor>
    <xdr:from>
      <xdr:col>0</xdr:col>
      <xdr:colOff>1</xdr:colOff>
      <xdr:row>0</xdr:row>
      <xdr:rowOff>0</xdr:rowOff>
    </xdr:from>
    <xdr:to>
      <xdr:col>1</xdr:col>
      <xdr:colOff>438151</xdr:colOff>
      <xdr:row>33</xdr:row>
      <xdr:rowOff>13610</xdr:rowOff>
    </xdr:to>
    <xdr:sp macro="" textlink="">
      <xdr:nvSpPr>
        <xdr:cNvPr id="3" name="Rectangle: Top Corners Rounded 2">
          <a:extLst>
            <a:ext uri="{FF2B5EF4-FFF2-40B4-BE49-F238E27FC236}">
              <a16:creationId xmlns:a16="http://schemas.microsoft.com/office/drawing/2014/main" id="{41E15F16-4ACC-9813-5E03-957335C90886}"/>
            </a:ext>
          </a:extLst>
        </xdr:cNvPr>
        <xdr:cNvSpPr/>
      </xdr:nvSpPr>
      <xdr:spPr>
        <a:xfrm rot="16200000">
          <a:off x="-2624818" y="2624819"/>
          <a:ext cx="6300110" cy="1050471"/>
        </a:xfrm>
        <a:prstGeom prst="round2Same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161925</xdr:colOff>
      <xdr:row>2</xdr:row>
      <xdr:rowOff>38100</xdr:rowOff>
    </xdr:from>
    <xdr:to>
      <xdr:col>5</xdr:col>
      <xdr:colOff>257175</xdr:colOff>
      <xdr:row>8</xdr:row>
      <xdr:rowOff>155100</xdr:rowOff>
    </xdr:to>
    <xdr:sp macro="" textlink="">
      <xdr:nvSpPr>
        <xdr:cNvPr id="4" name="Rectangle: Rounded Corners 3">
          <a:extLst>
            <a:ext uri="{FF2B5EF4-FFF2-40B4-BE49-F238E27FC236}">
              <a16:creationId xmlns:a16="http://schemas.microsoft.com/office/drawing/2014/main" id="{46159E00-2939-B792-9504-5FE77394D110}"/>
            </a:ext>
          </a:extLst>
        </xdr:cNvPr>
        <xdr:cNvSpPr/>
      </xdr:nvSpPr>
      <xdr:spPr>
        <a:xfrm>
          <a:off x="1381125" y="419100"/>
          <a:ext cx="1924050" cy="1260000"/>
        </a:xfrm>
        <a:prstGeom prst="roundRect">
          <a:avLst>
            <a:gd name="adj" fmla="val 13644"/>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5</xdr:col>
      <xdr:colOff>352425</xdr:colOff>
      <xdr:row>2</xdr:row>
      <xdr:rowOff>38100</xdr:rowOff>
    </xdr:from>
    <xdr:to>
      <xdr:col>8</xdr:col>
      <xdr:colOff>143625</xdr:colOff>
      <xdr:row>8</xdr:row>
      <xdr:rowOff>155100</xdr:rowOff>
    </xdr:to>
    <xdr:sp macro="" textlink="">
      <xdr:nvSpPr>
        <xdr:cNvPr id="7" name="Rectangle: Rounded Corners 6">
          <a:extLst>
            <a:ext uri="{FF2B5EF4-FFF2-40B4-BE49-F238E27FC236}">
              <a16:creationId xmlns:a16="http://schemas.microsoft.com/office/drawing/2014/main" id="{680138B7-3466-061B-EFBC-DE22E5E117B3}"/>
            </a:ext>
          </a:extLst>
        </xdr:cNvPr>
        <xdr:cNvSpPr/>
      </xdr:nvSpPr>
      <xdr:spPr>
        <a:xfrm>
          <a:off x="3400425" y="419100"/>
          <a:ext cx="1620000" cy="1260000"/>
        </a:xfrm>
        <a:prstGeom prst="roundRect">
          <a:avLst>
            <a:gd name="adj" fmla="val 13644"/>
          </a:avLst>
        </a:prstGeom>
        <a:solidFill>
          <a:srgbClr val="00B0F0"/>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8</xdr:col>
      <xdr:colOff>323850</xdr:colOff>
      <xdr:row>2</xdr:row>
      <xdr:rowOff>38100</xdr:rowOff>
    </xdr:from>
    <xdr:to>
      <xdr:col>11</xdr:col>
      <xdr:colOff>115050</xdr:colOff>
      <xdr:row>8</xdr:row>
      <xdr:rowOff>155100</xdr:rowOff>
    </xdr:to>
    <xdr:sp macro="" textlink="">
      <xdr:nvSpPr>
        <xdr:cNvPr id="8" name="Rectangle: Rounded Corners 7">
          <a:extLst>
            <a:ext uri="{FF2B5EF4-FFF2-40B4-BE49-F238E27FC236}">
              <a16:creationId xmlns:a16="http://schemas.microsoft.com/office/drawing/2014/main" id="{C4CD0AFD-1EE5-E9BD-1F43-344EC745D0CC}"/>
            </a:ext>
          </a:extLst>
        </xdr:cNvPr>
        <xdr:cNvSpPr/>
      </xdr:nvSpPr>
      <xdr:spPr>
        <a:xfrm>
          <a:off x="5200650" y="419100"/>
          <a:ext cx="1620000" cy="1260000"/>
        </a:xfrm>
        <a:prstGeom prst="roundRect">
          <a:avLst>
            <a:gd name="adj" fmla="val 13644"/>
          </a:avLst>
        </a:prstGeom>
        <a:solidFill>
          <a:srgbClr val="00B0F0"/>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11</xdr:col>
      <xdr:colOff>295275</xdr:colOff>
      <xdr:row>2</xdr:row>
      <xdr:rowOff>38100</xdr:rowOff>
    </xdr:from>
    <xdr:to>
      <xdr:col>14</xdr:col>
      <xdr:colOff>86475</xdr:colOff>
      <xdr:row>8</xdr:row>
      <xdr:rowOff>155100</xdr:rowOff>
    </xdr:to>
    <xdr:sp macro="" textlink="">
      <xdr:nvSpPr>
        <xdr:cNvPr id="9" name="Rectangle: Rounded Corners 8">
          <a:extLst>
            <a:ext uri="{FF2B5EF4-FFF2-40B4-BE49-F238E27FC236}">
              <a16:creationId xmlns:a16="http://schemas.microsoft.com/office/drawing/2014/main" id="{40EDF71B-2F37-9762-E282-331EBA2844FC}"/>
            </a:ext>
          </a:extLst>
        </xdr:cNvPr>
        <xdr:cNvSpPr/>
      </xdr:nvSpPr>
      <xdr:spPr>
        <a:xfrm>
          <a:off x="7000875" y="419100"/>
          <a:ext cx="1620000" cy="1260000"/>
        </a:xfrm>
        <a:prstGeom prst="roundRect">
          <a:avLst>
            <a:gd name="adj" fmla="val 13644"/>
          </a:avLst>
        </a:prstGeom>
        <a:solidFill>
          <a:srgbClr val="00B0F0"/>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14</xdr:col>
      <xdr:colOff>266700</xdr:colOff>
      <xdr:row>2</xdr:row>
      <xdr:rowOff>38100</xdr:rowOff>
    </xdr:from>
    <xdr:to>
      <xdr:col>17</xdr:col>
      <xdr:colOff>57900</xdr:colOff>
      <xdr:row>8</xdr:row>
      <xdr:rowOff>155100</xdr:rowOff>
    </xdr:to>
    <xdr:sp macro="" textlink="">
      <xdr:nvSpPr>
        <xdr:cNvPr id="10" name="Rectangle: Rounded Corners 9">
          <a:extLst>
            <a:ext uri="{FF2B5EF4-FFF2-40B4-BE49-F238E27FC236}">
              <a16:creationId xmlns:a16="http://schemas.microsoft.com/office/drawing/2014/main" id="{A773D787-4CD3-C055-8728-85BC0A50972C}"/>
            </a:ext>
          </a:extLst>
        </xdr:cNvPr>
        <xdr:cNvSpPr/>
      </xdr:nvSpPr>
      <xdr:spPr>
        <a:xfrm>
          <a:off x="8801100" y="419100"/>
          <a:ext cx="1620000" cy="1260000"/>
        </a:xfrm>
        <a:prstGeom prst="roundRect">
          <a:avLst>
            <a:gd name="adj" fmla="val 13644"/>
          </a:avLst>
        </a:prstGeom>
        <a:solidFill>
          <a:srgbClr val="00B0F0"/>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oneCellAnchor>
    <xdr:from>
      <xdr:col>2</xdr:col>
      <xdr:colOff>409574</xdr:colOff>
      <xdr:row>3</xdr:row>
      <xdr:rowOff>38098</xdr:rowOff>
    </xdr:from>
    <xdr:ext cx="1323975" cy="771527"/>
    <xdr:sp macro="" textlink="Pivot!C13">
      <xdr:nvSpPr>
        <xdr:cNvPr id="12" name="TextBox 11">
          <a:extLst>
            <a:ext uri="{FF2B5EF4-FFF2-40B4-BE49-F238E27FC236}">
              <a16:creationId xmlns:a16="http://schemas.microsoft.com/office/drawing/2014/main" id="{2D0EEE30-01B6-BE97-294A-E59063AE807D}"/>
            </a:ext>
          </a:extLst>
        </xdr:cNvPr>
        <xdr:cNvSpPr txBox="1"/>
      </xdr:nvSpPr>
      <xdr:spPr>
        <a:xfrm>
          <a:off x="1628774" y="609598"/>
          <a:ext cx="1323975" cy="771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5A8A5FB-0E94-430F-8CAD-30400AE24F48}" type="TxLink">
            <a:rPr lang="en-US" sz="1800" b="0" i="0" u="none" strike="noStrike">
              <a:solidFill>
                <a:schemeClr val="bg1"/>
              </a:solidFill>
              <a:latin typeface="Aptos Narrow"/>
            </a:rPr>
            <a:pPr algn="ctr"/>
            <a:t> $8,036.5 </a:t>
          </a:fld>
          <a:endParaRPr lang="en-US" sz="1800" b="0" i="0" u="none" strike="noStrike">
            <a:solidFill>
              <a:schemeClr val="bg1"/>
            </a:solidFill>
            <a:latin typeface="Aptos Narrow"/>
          </a:endParaRPr>
        </a:p>
      </xdr:txBody>
    </xdr:sp>
    <xdr:clientData/>
  </xdr:oneCellAnchor>
  <xdr:oneCellAnchor>
    <xdr:from>
      <xdr:col>2</xdr:col>
      <xdr:colOff>581025</xdr:colOff>
      <xdr:row>2</xdr:row>
      <xdr:rowOff>142875</xdr:rowOff>
    </xdr:from>
    <xdr:ext cx="1047750" cy="333376"/>
    <xdr:sp macro="" textlink="Pivot!B7">
      <xdr:nvSpPr>
        <xdr:cNvPr id="13" name="TextBox 12">
          <a:extLst>
            <a:ext uri="{FF2B5EF4-FFF2-40B4-BE49-F238E27FC236}">
              <a16:creationId xmlns:a16="http://schemas.microsoft.com/office/drawing/2014/main" id="{DD5018F9-CF31-ECC4-AD81-3593553CBC30}"/>
            </a:ext>
          </a:extLst>
        </xdr:cNvPr>
        <xdr:cNvSpPr txBox="1"/>
      </xdr:nvSpPr>
      <xdr:spPr>
        <a:xfrm>
          <a:off x="1791260" y="523875"/>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1EF75B9-189C-4C51-90E7-7AD917254124}" type="TxLink">
            <a:rPr lang="en-US" sz="1200" b="0" i="0" u="none" strike="noStrike">
              <a:solidFill>
                <a:schemeClr val="bg1"/>
              </a:solidFill>
              <a:latin typeface="Aptos Narrow"/>
            </a:rPr>
            <a:pPr algn="ctr"/>
            <a:t>Grand Total</a:t>
          </a:fld>
          <a:endParaRPr lang="en-US" sz="1200" b="1" i="0" u="none" strike="noStrike" baseline="0">
            <a:solidFill>
              <a:schemeClr val="bg1"/>
            </a:solidFill>
            <a:latin typeface="Aptos Narrow"/>
          </a:endParaRPr>
        </a:p>
      </xdr:txBody>
    </xdr:sp>
    <xdr:clientData/>
  </xdr:oneCellAnchor>
  <xdr:twoCellAnchor>
    <xdr:from>
      <xdr:col>2</xdr:col>
      <xdr:colOff>504824</xdr:colOff>
      <xdr:row>3</xdr:row>
      <xdr:rowOff>19049</xdr:rowOff>
    </xdr:from>
    <xdr:to>
      <xdr:col>3</xdr:col>
      <xdr:colOff>96392</xdr:colOff>
      <xdr:row>4</xdr:row>
      <xdr:rowOff>29717</xdr:rowOff>
    </xdr:to>
    <xdr:sp macro="" textlink="">
      <xdr:nvSpPr>
        <xdr:cNvPr id="14" name="Oval 13">
          <a:extLst>
            <a:ext uri="{FF2B5EF4-FFF2-40B4-BE49-F238E27FC236}">
              <a16:creationId xmlns:a16="http://schemas.microsoft.com/office/drawing/2014/main" id="{7D6015AC-1587-C795-105B-A952678271CB}"/>
            </a:ext>
          </a:extLst>
        </xdr:cNvPr>
        <xdr:cNvSpPr/>
      </xdr:nvSpPr>
      <xdr:spPr>
        <a:xfrm>
          <a:off x="1724024" y="590549"/>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485775</xdr:colOff>
      <xdr:row>6</xdr:row>
      <xdr:rowOff>9524</xdr:rowOff>
    </xdr:from>
    <xdr:ext cx="1438275" cy="466725"/>
    <xdr:sp macro="" textlink="Pivot!A1">
      <xdr:nvSpPr>
        <xdr:cNvPr id="15" name="TextBox 14">
          <a:extLst>
            <a:ext uri="{FF2B5EF4-FFF2-40B4-BE49-F238E27FC236}">
              <a16:creationId xmlns:a16="http://schemas.microsoft.com/office/drawing/2014/main" id="{6EEEE6DC-D62D-0489-4FA6-FE5742C0BEFE}"/>
            </a:ext>
          </a:extLst>
        </xdr:cNvPr>
        <xdr:cNvSpPr txBox="1"/>
      </xdr:nvSpPr>
      <xdr:spPr>
        <a:xfrm>
          <a:off x="1704975" y="1152524"/>
          <a:ext cx="1438275" cy="466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63A845-B742-4CF7-B341-3CE7845787A5}" type="TxLink">
            <a:rPr lang="en-US" sz="1050" b="0" i="0" u="none" strike="noStrike">
              <a:solidFill>
                <a:srgbClr val="FFFFFF"/>
              </a:solidFill>
              <a:latin typeface="Aptos Narrow"/>
            </a:rPr>
            <a:pPr/>
            <a:t>Tuesday, July 29, 2025</a:t>
          </a:fld>
          <a:endParaRPr lang="en-US" sz="1050"/>
        </a:p>
      </xdr:txBody>
    </xdr:sp>
    <xdr:clientData/>
  </xdr:oneCellAnchor>
  <xdr:oneCellAnchor>
    <xdr:from>
      <xdr:col>5</xdr:col>
      <xdr:colOff>447674</xdr:colOff>
      <xdr:row>3</xdr:row>
      <xdr:rowOff>114298</xdr:rowOff>
    </xdr:from>
    <xdr:ext cx="1362076" cy="800102"/>
    <xdr:sp macro="" textlink="Pivot!C9">
      <xdr:nvSpPr>
        <xdr:cNvPr id="41" name="TextBox 40">
          <a:extLst>
            <a:ext uri="{FF2B5EF4-FFF2-40B4-BE49-F238E27FC236}">
              <a16:creationId xmlns:a16="http://schemas.microsoft.com/office/drawing/2014/main" id="{BFE03FA6-6E87-AF93-E810-8AA09D170298}"/>
            </a:ext>
          </a:extLst>
        </xdr:cNvPr>
        <xdr:cNvSpPr txBox="1"/>
      </xdr:nvSpPr>
      <xdr:spPr>
        <a:xfrm>
          <a:off x="3495674" y="685798"/>
          <a:ext cx="1362076" cy="800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C75AA44-7DDB-47DC-9488-FDB1682BD97D}" type="TxLink">
            <a:rPr lang="en-US" sz="1800" b="0" i="0" u="none" strike="noStrike">
              <a:solidFill>
                <a:srgbClr val="000000"/>
              </a:solidFill>
              <a:latin typeface="Aptos Narrow"/>
              <a:ea typeface="+mn-ea"/>
              <a:cs typeface="+mn-cs"/>
            </a:rPr>
            <a:pPr marL="0" indent="0" algn="ctr"/>
            <a:t> $2,101.0 </a:t>
          </a:fld>
          <a:endParaRPr lang="en-US" sz="1800" b="0" i="0" u="none" strike="noStrike">
            <a:solidFill>
              <a:srgbClr val="000000"/>
            </a:solidFill>
            <a:latin typeface="Aptos Narrow"/>
            <a:ea typeface="+mn-ea"/>
            <a:cs typeface="+mn-cs"/>
          </a:endParaRPr>
        </a:p>
      </xdr:txBody>
    </xdr:sp>
    <xdr:clientData/>
  </xdr:oneCellAnchor>
  <xdr:oneCellAnchor>
    <xdr:from>
      <xdr:col>5</xdr:col>
      <xdr:colOff>590550</xdr:colOff>
      <xdr:row>2</xdr:row>
      <xdr:rowOff>152400</xdr:rowOff>
    </xdr:from>
    <xdr:ext cx="1047750" cy="333376"/>
    <xdr:sp macro="" textlink="">
      <xdr:nvSpPr>
        <xdr:cNvPr id="42" name="TextBox 41">
          <a:extLst>
            <a:ext uri="{FF2B5EF4-FFF2-40B4-BE49-F238E27FC236}">
              <a16:creationId xmlns:a16="http://schemas.microsoft.com/office/drawing/2014/main" id="{B4B07423-43D4-B71E-6BBD-CC1F8DC40F19}"/>
            </a:ext>
          </a:extLst>
        </xdr:cNvPr>
        <xdr:cNvSpPr txBox="1"/>
      </xdr:nvSpPr>
      <xdr:spPr>
        <a:xfrm>
          <a:off x="3638550" y="533400"/>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b="1" i="0" u="none" strike="noStrike" baseline="0">
              <a:solidFill>
                <a:schemeClr val="tx1"/>
              </a:solidFill>
              <a:latin typeface="Aptos Narrow"/>
            </a:rPr>
            <a:t>East Profit</a:t>
          </a:r>
        </a:p>
      </xdr:txBody>
    </xdr:sp>
    <xdr:clientData/>
  </xdr:oneCellAnchor>
  <xdr:twoCellAnchor>
    <xdr:from>
      <xdr:col>5</xdr:col>
      <xdr:colOff>457199</xdr:colOff>
      <xdr:row>3</xdr:row>
      <xdr:rowOff>38099</xdr:rowOff>
    </xdr:from>
    <xdr:to>
      <xdr:col>6</xdr:col>
      <xdr:colOff>48767</xdr:colOff>
      <xdr:row>4</xdr:row>
      <xdr:rowOff>48767</xdr:rowOff>
    </xdr:to>
    <xdr:sp macro="" textlink="">
      <xdr:nvSpPr>
        <xdr:cNvPr id="43" name="Oval 42">
          <a:extLst>
            <a:ext uri="{FF2B5EF4-FFF2-40B4-BE49-F238E27FC236}">
              <a16:creationId xmlns:a16="http://schemas.microsoft.com/office/drawing/2014/main" id="{AFDFEC6C-9548-45B1-A347-078E0532270D}"/>
            </a:ext>
          </a:extLst>
        </xdr:cNvPr>
        <xdr:cNvSpPr/>
      </xdr:nvSpPr>
      <xdr:spPr>
        <a:xfrm>
          <a:off x="3505199" y="609599"/>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380999</xdr:colOff>
      <xdr:row>3</xdr:row>
      <xdr:rowOff>95248</xdr:rowOff>
    </xdr:from>
    <xdr:ext cx="1390651" cy="819152"/>
    <xdr:sp macro="" textlink="Pivot!C10">
      <xdr:nvSpPr>
        <xdr:cNvPr id="45" name="TextBox 44">
          <a:extLst>
            <a:ext uri="{FF2B5EF4-FFF2-40B4-BE49-F238E27FC236}">
              <a16:creationId xmlns:a16="http://schemas.microsoft.com/office/drawing/2014/main" id="{61E0B097-5406-197C-962D-0CE16F9317A7}"/>
            </a:ext>
          </a:extLst>
        </xdr:cNvPr>
        <xdr:cNvSpPr txBox="1"/>
      </xdr:nvSpPr>
      <xdr:spPr>
        <a:xfrm>
          <a:off x="5257799" y="666748"/>
          <a:ext cx="1390651" cy="8191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20DD2D9-2F1F-41D6-B1A3-694A3E25CC88}" type="TxLink">
            <a:rPr lang="en-US" sz="1800" b="0" i="0" u="none" strike="noStrike">
              <a:solidFill>
                <a:srgbClr val="000000"/>
              </a:solidFill>
              <a:latin typeface="Aptos Narrow"/>
            </a:rPr>
            <a:pPr algn="ctr"/>
            <a:t> $2,145.0 </a:t>
          </a:fld>
          <a:endParaRPr lang="en-US" sz="1800" b="1">
            <a:solidFill>
              <a:schemeClr val="tx1"/>
            </a:solidFill>
          </a:endParaRPr>
        </a:p>
      </xdr:txBody>
    </xdr:sp>
    <xdr:clientData/>
  </xdr:oneCellAnchor>
  <xdr:oneCellAnchor>
    <xdr:from>
      <xdr:col>8</xdr:col>
      <xdr:colOff>561975</xdr:colOff>
      <xdr:row>2</xdr:row>
      <xdr:rowOff>152400</xdr:rowOff>
    </xdr:from>
    <xdr:ext cx="1047750" cy="333376"/>
    <xdr:sp macro="" textlink="">
      <xdr:nvSpPr>
        <xdr:cNvPr id="46" name="TextBox 45">
          <a:extLst>
            <a:ext uri="{FF2B5EF4-FFF2-40B4-BE49-F238E27FC236}">
              <a16:creationId xmlns:a16="http://schemas.microsoft.com/office/drawing/2014/main" id="{438023EC-94A4-97FD-89A2-9940DAF81433}"/>
            </a:ext>
          </a:extLst>
        </xdr:cNvPr>
        <xdr:cNvSpPr txBox="1"/>
      </xdr:nvSpPr>
      <xdr:spPr>
        <a:xfrm>
          <a:off x="5438775" y="533400"/>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b="1" i="0" u="none" strike="noStrike" baseline="0">
              <a:solidFill>
                <a:schemeClr val="tx1"/>
              </a:solidFill>
              <a:latin typeface="Aptos Narrow"/>
            </a:rPr>
            <a:t>North Profit</a:t>
          </a:r>
        </a:p>
      </xdr:txBody>
    </xdr:sp>
    <xdr:clientData/>
  </xdr:oneCellAnchor>
  <xdr:twoCellAnchor>
    <xdr:from>
      <xdr:col>8</xdr:col>
      <xdr:colOff>428624</xdr:colOff>
      <xdr:row>3</xdr:row>
      <xdr:rowOff>38099</xdr:rowOff>
    </xdr:from>
    <xdr:to>
      <xdr:col>9</xdr:col>
      <xdr:colOff>20192</xdr:colOff>
      <xdr:row>4</xdr:row>
      <xdr:rowOff>48767</xdr:rowOff>
    </xdr:to>
    <xdr:sp macro="" textlink="">
      <xdr:nvSpPr>
        <xdr:cNvPr id="47" name="Oval 46">
          <a:extLst>
            <a:ext uri="{FF2B5EF4-FFF2-40B4-BE49-F238E27FC236}">
              <a16:creationId xmlns:a16="http://schemas.microsoft.com/office/drawing/2014/main" id="{E6B93322-D887-3E89-2CEE-D836BD321F73}"/>
            </a:ext>
          </a:extLst>
        </xdr:cNvPr>
        <xdr:cNvSpPr/>
      </xdr:nvSpPr>
      <xdr:spPr>
        <a:xfrm>
          <a:off x="5305424" y="609599"/>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11</xdr:col>
      <xdr:colOff>323849</xdr:colOff>
      <xdr:row>3</xdr:row>
      <xdr:rowOff>47623</xdr:rowOff>
    </xdr:from>
    <xdr:ext cx="1447801" cy="904877"/>
    <xdr:sp macro="" textlink="Pivot!C11">
      <xdr:nvSpPr>
        <xdr:cNvPr id="49" name="TextBox 48">
          <a:extLst>
            <a:ext uri="{FF2B5EF4-FFF2-40B4-BE49-F238E27FC236}">
              <a16:creationId xmlns:a16="http://schemas.microsoft.com/office/drawing/2014/main" id="{290FDA83-ED08-EDA0-0331-63CF3A199899}"/>
            </a:ext>
          </a:extLst>
        </xdr:cNvPr>
        <xdr:cNvSpPr txBox="1"/>
      </xdr:nvSpPr>
      <xdr:spPr>
        <a:xfrm>
          <a:off x="7029449" y="619123"/>
          <a:ext cx="1447801" cy="904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893CE1D-EC2A-46E7-8AF2-FE3A5CFA394D}" type="TxLink">
            <a:rPr lang="en-US" sz="1800" b="0" i="0" u="none" strike="noStrike">
              <a:solidFill>
                <a:srgbClr val="000000"/>
              </a:solidFill>
              <a:latin typeface="Aptos Narrow"/>
            </a:rPr>
            <a:pPr algn="ctr"/>
            <a:t> $2,167.0 </a:t>
          </a:fld>
          <a:endParaRPr lang="en-US" sz="1800" b="1">
            <a:solidFill>
              <a:schemeClr val="tx1"/>
            </a:solidFill>
          </a:endParaRPr>
        </a:p>
      </xdr:txBody>
    </xdr:sp>
    <xdr:clientData/>
  </xdr:oneCellAnchor>
  <xdr:oneCellAnchor>
    <xdr:from>
      <xdr:col>11</xdr:col>
      <xdr:colOff>533400</xdr:colOff>
      <xdr:row>2</xdr:row>
      <xdr:rowOff>142875</xdr:rowOff>
    </xdr:from>
    <xdr:ext cx="1190626" cy="333376"/>
    <xdr:sp macro="" textlink="">
      <xdr:nvSpPr>
        <xdr:cNvPr id="50" name="TextBox 49">
          <a:extLst>
            <a:ext uri="{FF2B5EF4-FFF2-40B4-BE49-F238E27FC236}">
              <a16:creationId xmlns:a16="http://schemas.microsoft.com/office/drawing/2014/main" id="{CC21819B-F5C5-CD85-29B9-FFEB57F9FAC1}"/>
            </a:ext>
          </a:extLst>
        </xdr:cNvPr>
        <xdr:cNvSpPr txBox="1"/>
      </xdr:nvSpPr>
      <xdr:spPr>
        <a:xfrm>
          <a:off x="7239000" y="523875"/>
          <a:ext cx="1190626"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b="1" i="0" u="none" strike="noStrike" baseline="0">
              <a:solidFill>
                <a:schemeClr val="tx1"/>
              </a:solidFill>
              <a:latin typeface="Aptos Narrow"/>
            </a:rPr>
            <a:t>South Profit </a:t>
          </a:r>
        </a:p>
      </xdr:txBody>
    </xdr:sp>
    <xdr:clientData/>
  </xdr:oneCellAnchor>
  <xdr:twoCellAnchor>
    <xdr:from>
      <xdr:col>11</xdr:col>
      <xdr:colOff>400049</xdr:colOff>
      <xdr:row>3</xdr:row>
      <xdr:rowOff>28574</xdr:rowOff>
    </xdr:from>
    <xdr:to>
      <xdr:col>11</xdr:col>
      <xdr:colOff>601217</xdr:colOff>
      <xdr:row>4</xdr:row>
      <xdr:rowOff>39242</xdr:rowOff>
    </xdr:to>
    <xdr:sp macro="" textlink="">
      <xdr:nvSpPr>
        <xdr:cNvPr id="51" name="Oval 50">
          <a:extLst>
            <a:ext uri="{FF2B5EF4-FFF2-40B4-BE49-F238E27FC236}">
              <a16:creationId xmlns:a16="http://schemas.microsoft.com/office/drawing/2014/main" id="{3E5D905F-FA6B-01B4-CFAA-29A990D0D422}"/>
            </a:ext>
          </a:extLst>
        </xdr:cNvPr>
        <xdr:cNvSpPr/>
      </xdr:nvSpPr>
      <xdr:spPr>
        <a:xfrm>
          <a:off x="7105649" y="600074"/>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14</xdr:col>
      <xdr:colOff>361949</xdr:colOff>
      <xdr:row>3</xdr:row>
      <xdr:rowOff>95248</xdr:rowOff>
    </xdr:from>
    <xdr:ext cx="1323975" cy="771527"/>
    <xdr:sp macro="" textlink="Pivot!C12">
      <xdr:nvSpPr>
        <xdr:cNvPr id="53" name="TextBox 52">
          <a:extLst>
            <a:ext uri="{FF2B5EF4-FFF2-40B4-BE49-F238E27FC236}">
              <a16:creationId xmlns:a16="http://schemas.microsoft.com/office/drawing/2014/main" id="{E6088C2F-33EE-D80B-5B78-75C8BB61B4CF}"/>
            </a:ext>
          </a:extLst>
        </xdr:cNvPr>
        <xdr:cNvSpPr txBox="1"/>
      </xdr:nvSpPr>
      <xdr:spPr>
        <a:xfrm>
          <a:off x="8833596" y="666748"/>
          <a:ext cx="1323975" cy="771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C5EC810-0309-4641-B402-1FFB13CB1A35}" type="TxLink">
            <a:rPr lang="en-US" sz="1800" b="0" i="0" u="none" strike="noStrike">
              <a:solidFill>
                <a:srgbClr val="000000"/>
              </a:solidFill>
              <a:latin typeface="Aptos Narrow"/>
            </a:rPr>
            <a:pPr algn="ctr"/>
            <a:t> $1,623.5 </a:t>
          </a:fld>
          <a:endParaRPr lang="en-US" sz="1800" b="1">
            <a:solidFill>
              <a:schemeClr val="tx1"/>
            </a:solidFill>
          </a:endParaRPr>
        </a:p>
      </xdr:txBody>
    </xdr:sp>
    <xdr:clientData/>
  </xdr:oneCellAnchor>
  <xdr:oneCellAnchor>
    <xdr:from>
      <xdr:col>14</xdr:col>
      <xdr:colOff>533400</xdr:colOff>
      <xdr:row>2</xdr:row>
      <xdr:rowOff>95250</xdr:rowOff>
    </xdr:from>
    <xdr:ext cx="1047750" cy="342900"/>
    <xdr:sp macro="" textlink="">
      <xdr:nvSpPr>
        <xdr:cNvPr id="54" name="TextBox 53">
          <a:extLst>
            <a:ext uri="{FF2B5EF4-FFF2-40B4-BE49-F238E27FC236}">
              <a16:creationId xmlns:a16="http://schemas.microsoft.com/office/drawing/2014/main" id="{09DCB2CA-667C-CC26-D00E-B99EDD95B92D}"/>
            </a:ext>
          </a:extLst>
        </xdr:cNvPr>
        <xdr:cNvSpPr txBox="1"/>
      </xdr:nvSpPr>
      <xdr:spPr>
        <a:xfrm>
          <a:off x="9067800" y="476250"/>
          <a:ext cx="1047750"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400" b="1" i="0" u="none" strike="noStrike">
              <a:solidFill>
                <a:schemeClr val="tx1"/>
              </a:solidFill>
              <a:latin typeface="Aptos Narrow"/>
            </a:rPr>
            <a:t>West </a:t>
          </a:r>
          <a:r>
            <a:rPr lang="en-US" sz="1400" b="1" i="0" u="none" strike="noStrike" baseline="0">
              <a:solidFill>
                <a:schemeClr val="tx1"/>
              </a:solidFill>
              <a:latin typeface="Aptos Narrow"/>
            </a:rPr>
            <a:t>Profit</a:t>
          </a:r>
        </a:p>
      </xdr:txBody>
    </xdr:sp>
    <xdr:clientData/>
  </xdr:oneCellAnchor>
  <xdr:twoCellAnchor>
    <xdr:from>
      <xdr:col>14</xdr:col>
      <xdr:colOff>400049</xdr:colOff>
      <xdr:row>2</xdr:row>
      <xdr:rowOff>171449</xdr:rowOff>
    </xdr:from>
    <xdr:to>
      <xdr:col>14</xdr:col>
      <xdr:colOff>601217</xdr:colOff>
      <xdr:row>3</xdr:row>
      <xdr:rowOff>182117</xdr:rowOff>
    </xdr:to>
    <xdr:sp macro="" textlink="">
      <xdr:nvSpPr>
        <xdr:cNvPr id="55" name="Oval 54">
          <a:extLst>
            <a:ext uri="{FF2B5EF4-FFF2-40B4-BE49-F238E27FC236}">
              <a16:creationId xmlns:a16="http://schemas.microsoft.com/office/drawing/2014/main" id="{302B67F9-342C-8695-C2B7-CD8AD6052AFB}"/>
            </a:ext>
          </a:extLst>
        </xdr:cNvPr>
        <xdr:cNvSpPr/>
      </xdr:nvSpPr>
      <xdr:spPr>
        <a:xfrm>
          <a:off x="8934449" y="552449"/>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571499</xdr:colOff>
      <xdr:row>0</xdr:row>
      <xdr:rowOff>57149</xdr:rowOff>
    </xdr:from>
    <xdr:ext cx="2295525" cy="352425"/>
    <xdr:sp macro="" textlink="">
      <xdr:nvSpPr>
        <xdr:cNvPr id="71" name="TextBox 70">
          <a:extLst>
            <a:ext uri="{FF2B5EF4-FFF2-40B4-BE49-F238E27FC236}">
              <a16:creationId xmlns:a16="http://schemas.microsoft.com/office/drawing/2014/main" id="{339DBFD4-A9A7-2834-078A-7D715108CD0D}"/>
            </a:ext>
          </a:extLst>
        </xdr:cNvPr>
        <xdr:cNvSpPr txBox="1"/>
      </xdr:nvSpPr>
      <xdr:spPr>
        <a:xfrm>
          <a:off x="1181099" y="57149"/>
          <a:ext cx="2295525"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a:t>Sales Tracker</a:t>
          </a:r>
        </a:p>
      </xdr:txBody>
    </xdr:sp>
    <xdr:clientData/>
  </xdr:oneCellAnchor>
  <xdr:oneCellAnchor>
    <xdr:from>
      <xdr:col>2</xdr:col>
      <xdr:colOff>495299</xdr:colOff>
      <xdr:row>10</xdr:row>
      <xdr:rowOff>161923</xdr:rowOff>
    </xdr:from>
    <xdr:ext cx="1362076" cy="800102"/>
    <xdr:sp macro="" textlink="Pivot!C9">
      <xdr:nvSpPr>
        <xdr:cNvPr id="72" name="TextBox 71">
          <a:extLst>
            <a:ext uri="{FF2B5EF4-FFF2-40B4-BE49-F238E27FC236}">
              <a16:creationId xmlns:a16="http://schemas.microsoft.com/office/drawing/2014/main" id="{B273185F-8FD9-2BDD-4A3E-041C5DF94BF8}"/>
            </a:ext>
          </a:extLst>
        </xdr:cNvPr>
        <xdr:cNvSpPr txBox="1"/>
      </xdr:nvSpPr>
      <xdr:spPr>
        <a:xfrm>
          <a:off x="1714499" y="2066923"/>
          <a:ext cx="1362076" cy="8001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9F39527-AAD1-4BD7-BDED-2AA117427EA4}" type="TxLink">
            <a:rPr lang="en-US" sz="1800" b="0" i="0" u="none" strike="noStrike">
              <a:solidFill>
                <a:srgbClr val="000000"/>
              </a:solidFill>
              <a:latin typeface="Aptos Narrow"/>
              <a:ea typeface="+mn-ea"/>
              <a:cs typeface="+mn-cs"/>
            </a:rPr>
            <a:pPr marL="0" indent="0" algn="ctr"/>
            <a:t> $2,101.0 </a:t>
          </a:fld>
          <a:endParaRPr lang="en-US" sz="1800" b="0" i="0" u="none" strike="noStrike">
            <a:solidFill>
              <a:srgbClr val="000000"/>
            </a:solidFill>
            <a:latin typeface="Aptos Narrow"/>
            <a:ea typeface="+mn-ea"/>
            <a:cs typeface="+mn-cs"/>
          </a:endParaRPr>
        </a:p>
      </xdr:txBody>
    </xdr:sp>
    <xdr:clientData/>
  </xdr:oneCellAnchor>
  <xdr:twoCellAnchor>
    <xdr:from>
      <xdr:col>1</xdr:col>
      <xdr:colOff>610961</xdr:colOff>
      <xdr:row>10</xdr:row>
      <xdr:rowOff>170089</xdr:rowOff>
    </xdr:from>
    <xdr:to>
      <xdr:col>5</xdr:col>
      <xdr:colOff>217714</xdr:colOff>
      <xdr:row>26</xdr:row>
      <xdr:rowOff>0</xdr:rowOff>
    </xdr:to>
    <xdr:sp macro="" textlink="">
      <xdr:nvSpPr>
        <xdr:cNvPr id="73" name="Rectangle: Rounded Corners 72">
          <a:extLst>
            <a:ext uri="{FF2B5EF4-FFF2-40B4-BE49-F238E27FC236}">
              <a16:creationId xmlns:a16="http://schemas.microsoft.com/office/drawing/2014/main" id="{39287EDD-A107-0297-2A57-6E393F3ADC54}"/>
            </a:ext>
          </a:extLst>
        </xdr:cNvPr>
        <xdr:cNvSpPr/>
      </xdr:nvSpPr>
      <xdr:spPr>
        <a:xfrm>
          <a:off x="1223282" y="2075089"/>
          <a:ext cx="2056039" cy="2877911"/>
        </a:xfrm>
        <a:prstGeom prst="roundRect">
          <a:avLst>
            <a:gd name="adj" fmla="val 13644"/>
          </a:avLst>
        </a:prstGeom>
        <a:solidFill>
          <a:srgbClr val="00B0F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noFill/>
            </a:ln>
          </a:endParaRPr>
        </a:p>
      </xdr:txBody>
    </xdr:sp>
    <xdr:clientData/>
  </xdr:twoCellAnchor>
  <xdr:oneCellAnchor>
    <xdr:from>
      <xdr:col>2</xdr:col>
      <xdr:colOff>409575</xdr:colOff>
      <xdr:row>13</xdr:row>
      <xdr:rowOff>133350</xdr:rowOff>
    </xdr:from>
    <xdr:ext cx="1327286" cy="374077"/>
    <xdr:sp macro="" textlink="Pivot!G14">
      <xdr:nvSpPr>
        <xdr:cNvPr id="74" name="TextBox 73">
          <a:extLst>
            <a:ext uri="{FF2B5EF4-FFF2-40B4-BE49-F238E27FC236}">
              <a16:creationId xmlns:a16="http://schemas.microsoft.com/office/drawing/2014/main" id="{B55D696A-5E88-2413-6039-1E434064F122}"/>
            </a:ext>
          </a:extLst>
        </xdr:cNvPr>
        <xdr:cNvSpPr txBox="1"/>
      </xdr:nvSpPr>
      <xdr:spPr>
        <a:xfrm>
          <a:off x="1628775" y="2609850"/>
          <a:ext cx="1327286"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BA9B7E1-CF7C-4216-86D7-53E72E416BC7}" type="TxLink">
            <a:rPr lang="en-US" sz="1800"/>
            <a:pPr/>
            <a:t> $208,771.3 </a:t>
          </a:fld>
          <a:endParaRPr lang="en-US" sz="1800"/>
        </a:p>
      </xdr:txBody>
    </xdr:sp>
    <xdr:clientData/>
  </xdr:oneCellAnchor>
  <xdr:oneCellAnchor>
    <xdr:from>
      <xdr:col>2</xdr:col>
      <xdr:colOff>523875</xdr:colOff>
      <xdr:row>11</xdr:row>
      <xdr:rowOff>123265</xdr:rowOff>
    </xdr:from>
    <xdr:ext cx="676275" cy="280146"/>
    <xdr:sp macro="" textlink="">
      <xdr:nvSpPr>
        <xdr:cNvPr id="75" name="TextBox 74">
          <a:extLst>
            <a:ext uri="{FF2B5EF4-FFF2-40B4-BE49-F238E27FC236}">
              <a16:creationId xmlns:a16="http://schemas.microsoft.com/office/drawing/2014/main" id="{3FB31F59-CFB4-422F-ABF3-CB6A28E7EA54}"/>
            </a:ext>
          </a:extLst>
        </xdr:cNvPr>
        <xdr:cNvSpPr txBox="1"/>
      </xdr:nvSpPr>
      <xdr:spPr>
        <a:xfrm>
          <a:off x="1734110" y="2218765"/>
          <a:ext cx="676275" cy="28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0" i="0" u="none" strike="noStrike">
              <a:solidFill>
                <a:srgbClr val="000000"/>
              </a:solidFill>
              <a:latin typeface="Aptos Narrow"/>
            </a:rPr>
            <a:t>Ontime</a:t>
          </a:r>
        </a:p>
        <a:p>
          <a:endParaRPr lang="en-US" sz="1200" b="0" i="0" u="none" strike="noStrike">
            <a:solidFill>
              <a:srgbClr val="000000"/>
            </a:solidFill>
            <a:latin typeface="Aptos Narrow"/>
          </a:endParaRPr>
        </a:p>
      </xdr:txBody>
    </xdr:sp>
    <xdr:clientData/>
  </xdr:oneCellAnchor>
  <xdr:twoCellAnchor>
    <xdr:from>
      <xdr:col>2</xdr:col>
      <xdr:colOff>366432</xdr:colOff>
      <xdr:row>11</xdr:row>
      <xdr:rowOff>182655</xdr:rowOff>
    </xdr:from>
    <xdr:to>
      <xdr:col>2</xdr:col>
      <xdr:colOff>567600</xdr:colOff>
      <xdr:row>13</xdr:row>
      <xdr:rowOff>2823</xdr:rowOff>
    </xdr:to>
    <xdr:sp macro="" textlink="">
      <xdr:nvSpPr>
        <xdr:cNvPr id="76" name="Oval 75">
          <a:extLst>
            <a:ext uri="{FF2B5EF4-FFF2-40B4-BE49-F238E27FC236}">
              <a16:creationId xmlns:a16="http://schemas.microsoft.com/office/drawing/2014/main" id="{E43A0F8D-153C-8CC6-4DF4-6F0F85F92B57}"/>
            </a:ext>
          </a:extLst>
        </xdr:cNvPr>
        <xdr:cNvSpPr/>
      </xdr:nvSpPr>
      <xdr:spPr>
        <a:xfrm>
          <a:off x="1576667" y="2278155"/>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485775</xdr:colOff>
      <xdr:row>12</xdr:row>
      <xdr:rowOff>133351</xdr:rowOff>
    </xdr:from>
    <xdr:ext cx="752880" cy="266700"/>
    <xdr:sp macro="" textlink="">
      <xdr:nvSpPr>
        <xdr:cNvPr id="77" name="TextBox 76">
          <a:extLst>
            <a:ext uri="{FF2B5EF4-FFF2-40B4-BE49-F238E27FC236}">
              <a16:creationId xmlns:a16="http://schemas.microsoft.com/office/drawing/2014/main" id="{69ADF91B-B361-4222-32E2-A80CF26B90E3}"/>
            </a:ext>
          </a:extLst>
        </xdr:cNvPr>
        <xdr:cNvSpPr txBox="1"/>
      </xdr:nvSpPr>
      <xdr:spPr>
        <a:xfrm>
          <a:off x="1704975" y="2419351"/>
          <a:ext cx="75288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Total sales</a:t>
          </a:r>
        </a:p>
      </xdr:txBody>
    </xdr:sp>
    <xdr:clientData/>
  </xdr:oneCellAnchor>
  <xdr:oneCellAnchor>
    <xdr:from>
      <xdr:col>2</xdr:col>
      <xdr:colOff>238125</xdr:colOff>
      <xdr:row>16</xdr:row>
      <xdr:rowOff>171449</xdr:rowOff>
    </xdr:from>
    <xdr:ext cx="914400" cy="323851"/>
    <xdr:sp macro="" textlink="Pivot!F9">
      <xdr:nvSpPr>
        <xdr:cNvPr id="78" name="TextBox 77">
          <a:extLst>
            <a:ext uri="{FF2B5EF4-FFF2-40B4-BE49-F238E27FC236}">
              <a16:creationId xmlns:a16="http://schemas.microsoft.com/office/drawing/2014/main" id="{196C4140-3CB2-C41F-8C29-E7EB90F6C397}"/>
            </a:ext>
          </a:extLst>
        </xdr:cNvPr>
        <xdr:cNvSpPr txBox="1"/>
      </xdr:nvSpPr>
      <xdr:spPr>
        <a:xfrm>
          <a:off x="1457325" y="3219449"/>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D345EE7-270C-40A4-87CC-44A3900C9F2E}" type="TxLink">
            <a:rPr lang="en-US" sz="1400" b="0" i="0" u="none" strike="noStrike">
              <a:solidFill>
                <a:srgbClr val="000000"/>
              </a:solidFill>
              <a:latin typeface="Aptos Narrow"/>
            </a:rPr>
            <a:pPr algn="ctr"/>
            <a:t>Beauty</a:t>
          </a:fld>
          <a:endParaRPr lang="en-US" sz="1400" b="1" i="0" u="none" strike="noStrike" baseline="0">
            <a:solidFill>
              <a:schemeClr val="bg1"/>
            </a:solidFill>
            <a:latin typeface="Aptos Narrow"/>
          </a:endParaRPr>
        </a:p>
      </xdr:txBody>
    </xdr:sp>
    <xdr:clientData/>
  </xdr:oneCellAnchor>
  <xdr:oneCellAnchor>
    <xdr:from>
      <xdr:col>2</xdr:col>
      <xdr:colOff>228601</xdr:colOff>
      <xdr:row>18</xdr:row>
      <xdr:rowOff>57149</xdr:rowOff>
    </xdr:from>
    <xdr:ext cx="942974" cy="323851"/>
    <xdr:sp macro="" textlink="Pivot!F10">
      <xdr:nvSpPr>
        <xdr:cNvPr id="79" name="TextBox 78">
          <a:extLst>
            <a:ext uri="{FF2B5EF4-FFF2-40B4-BE49-F238E27FC236}">
              <a16:creationId xmlns:a16="http://schemas.microsoft.com/office/drawing/2014/main" id="{C58AE91A-4F90-4E19-2DDF-D9AF60CFDF48}"/>
            </a:ext>
          </a:extLst>
        </xdr:cNvPr>
        <xdr:cNvSpPr txBox="1"/>
      </xdr:nvSpPr>
      <xdr:spPr>
        <a:xfrm>
          <a:off x="1447801" y="3486149"/>
          <a:ext cx="942974"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C13FE424-AA91-4D68-A930-76C8AD6D3EB5}" type="TxLink">
            <a:rPr lang="en-US" sz="1400" b="0" i="0" u="none" strike="noStrike">
              <a:solidFill>
                <a:srgbClr val="000000"/>
              </a:solidFill>
              <a:latin typeface="Aptos Narrow"/>
            </a:rPr>
            <a:pPr algn="ctr"/>
            <a:t>Clothing</a:t>
          </a:fld>
          <a:endParaRPr lang="en-US" sz="1400" b="1" i="0" u="none" strike="noStrike" baseline="0">
            <a:solidFill>
              <a:schemeClr val="bg1"/>
            </a:solidFill>
            <a:latin typeface="Aptos Narrow"/>
          </a:endParaRPr>
        </a:p>
      </xdr:txBody>
    </xdr:sp>
    <xdr:clientData/>
  </xdr:oneCellAnchor>
  <xdr:oneCellAnchor>
    <xdr:from>
      <xdr:col>2</xdr:col>
      <xdr:colOff>295275</xdr:colOff>
      <xdr:row>23</xdr:row>
      <xdr:rowOff>9524</xdr:rowOff>
    </xdr:from>
    <xdr:ext cx="847725" cy="323851"/>
    <xdr:sp macro="" textlink="Pivot!F13">
      <xdr:nvSpPr>
        <xdr:cNvPr id="80" name="TextBox 79">
          <a:extLst>
            <a:ext uri="{FF2B5EF4-FFF2-40B4-BE49-F238E27FC236}">
              <a16:creationId xmlns:a16="http://schemas.microsoft.com/office/drawing/2014/main" id="{0206692E-0F2A-9B3C-BD9F-282C01A59445}"/>
            </a:ext>
          </a:extLst>
        </xdr:cNvPr>
        <xdr:cNvSpPr txBox="1"/>
      </xdr:nvSpPr>
      <xdr:spPr>
        <a:xfrm>
          <a:off x="1514475" y="4391024"/>
          <a:ext cx="847725"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96F6E7A-F20B-4552-8BB1-64FF033F3692}" type="TxLink">
            <a:rPr lang="en-US" sz="1400" b="0" i="0" u="none" strike="noStrike">
              <a:solidFill>
                <a:srgbClr val="000000"/>
              </a:solidFill>
              <a:latin typeface="Aptos Narrow"/>
            </a:rPr>
            <a:pPr algn="ctr"/>
            <a:t>Sports</a:t>
          </a:fld>
          <a:endParaRPr lang="en-US" sz="1400" b="1" i="0" u="none" strike="noStrike" baseline="0">
            <a:solidFill>
              <a:schemeClr val="bg1"/>
            </a:solidFill>
            <a:latin typeface="Aptos Narrow"/>
          </a:endParaRPr>
        </a:p>
      </xdr:txBody>
    </xdr:sp>
    <xdr:clientData/>
  </xdr:oneCellAnchor>
  <xdr:oneCellAnchor>
    <xdr:from>
      <xdr:col>2</xdr:col>
      <xdr:colOff>228600</xdr:colOff>
      <xdr:row>19</xdr:row>
      <xdr:rowOff>161924</xdr:rowOff>
    </xdr:from>
    <xdr:ext cx="990600" cy="323851"/>
    <xdr:sp macro="" textlink="Pivot!F11">
      <xdr:nvSpPr>
        <xdr:cNvPr id="81" name="TextBox 80">
          <a:extLst>
            <a:ext uri="{FF2B5EF4-FFF2-40B4-BE49-F238E27FC236}">
              <a16:creationId xmlns:a16="http://schemas.microsoft.com/office/drawing/2014/main" id="{E02A3750-68F9-4A2E-AB3F-B19EA9114471}"/>
            </a:ext>
          </a:extLst>
        </xdr:cNvPr>
        <xdr:cNvSpPr txBox="1"/>
      </xdr:nvSpPr>
      <xdr:spPr>
        <a:xfrm>
          <a:off x="1447800" y="3781424"/>
          <a:ext cx="9906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71C45E9-9BAB-4CA9-A601-07F4563433A8}" type="TxLink">
            <a:rPr lang="en-US" sz="1400" b="0" i="0" u="none" strike="noStrike">
              <a:solidFill>
                <a:srgbClr val="000000"/>
              </a:solidFill>
              <a:latin typeface="Aptos Narrow"/>
            </a:rPr>
            <a:pPr algn="ctr"/>
            <a:t>Electronics</a:t>
          </a:fld>
          <a:endParaRPr lang="en-US" sz="1400" b="1" i="0" u="none" strike="noStrike" baseline="0">
            <a:solidFill>
              <a:schemeClr val="bg1"/>
            </a:solidFill>
            <a:latin typeface="Aptos Narrow"/>
          </a:endParaRPr>
        </a:p>
      </xdr:txBody>
    </xdr:sp>
    <xdr:clientData/>
  </xdr:oneCellAnchor>
  <xdr:oneCellAnchor>
    <xdr:from>
      <xdr:col>2</xdr:col>
      <xdr:colOff>581025</xdr:colOff>
      <xdr:row>44</xdr:row>
      <xdr:rowOff>133350</xdr:rowOff>
    </xdr:from>
    <xdr:ext cx="1047750" cy="333376"/>
    <xdr:sp macro="" textlink="Pivot!B7">
      <xdr:nvSpPr>
        <xdr:cNvPr id="83" name="TextBox 82">
          <a:extLst>
            <a:ext uri="{FF2B5EF4-FFF2-40B4-BE49-F238E27FC236}">
              <a16:creationId xmlns:a16="http://schemas.microsoft.com/office/drawing/2014/main" id="{3C3A2740-82A2-3CED-B516-1716D91B7C82}"/>
            </a:ext>
          </a:extLst>
        </xdr:cNvPr>
        <xdr:cNvSpPr txBox="1"/>
      </xdr:nvSpPr>
      <xdr:spPr>
        <a:xfrm>
          <a:off x="1800225" y="8515350"/>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1EF75B9-189C-4C51-90E7-7AD917254124}" type="TxLink">
            <a:rPr lang="en-US" sz="1200" b="0" i="0" u="none" strike="noStrike">
              <a:solidFill>
                <a:schemeClr val="bg1"/>
              </a:solidFill>
              <a:latin typeface="Aptos Narrow"/>
            </a:rPr>
            <a:pPr algn="ctr"/>
            <a:t>Grand Total</a:t>
          </a:fld>
          <a:endParaRPr lang="en-US" sz="1200" b="1" i="0" u="none" strike="noStrike" baseline="0">
            <a:solidFill>
              <a:schemeClr val="bg1"/>
            </a:solidFill>
            <a:latin typeface="Aptos Narrow"/>
          </a:endParaRPr>
        </a:p>
      </xdr:txBody>
    </xdr:sp>
    <xdr:clientData/>
  </xdr:oneCellAnchor>
  <xdr:oneCellAnchor>
    <xdr:from>
      <xdr:col>2</xdr:col>
      <xdr:colOff>228600</xdr:colOff>
      <xdr:row>21</xdr:row>
      <xdr:rowOff>66674</xdr:rowOff>
    </xdr:from>
    <xdr:ext cx="914400" cy="323851"/>
    <xdr:sp macro="" textlink="Pivot!F12">
      <xdr:nvSpPr>
        <xdr:cNvPr id="84" name="TextBox 83">
          <a:extLst>
            <a:ext uri="{FF2B5EF4-FFF2-40B4-BE49-F238E27FC236}">
              <a16:creationId xmlns:a16="http://schemas.microsoft.com/office/drawing/2014/main" id="{8AA49623-8270-59EA-26B4-63507CCE6317}"/>
            </a:ext>
          </a:extLst>
        </xdr:cNvPr>
        <xdr:cNvSpPr txBox="1"/>
      </xdr:nvSpPr>
      <xdr:spPr>
        <a:xfrm>
          <a:off x="1447800" y="4067174"/>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6EE3309-599A-42FC-8B20-2726F55CF898}" type="TxLink">
            <a:rPr lang="en-US" sz="1400" b="0" i="0" u="none" strike="noStrike">
              <a:solidFill>
                <a:srgbClr val="000000"/>
              </a:solidFill>
              <a:latin typeface="Aptos Narrow"/>
            </a:rPr>
            <a:pPr algn="ctr"/>
            <a:t>Home Goods</a:t>
          </a:fld>
          <a:endParaRPr lang="en-US" sz="1400" b="1" i="0" u="none" strike="noStrike" baseline="0">
            <a:solidFill>
              <a:schemeClr val="bg1"/>
            </a:solidFill>
            <a:latin typeface="Aptos Narrow"/>
          </a:endParaRPr>
        </a:p>
      </xdr:txBody>
    </xdr:sp>
    <xdr:clientData/>
  </xdr:oneCellAnchor>
  <xdr:oneCellAnchor>
    <xdr:from>
      <xdr:col>2</xdr:col>
      <xdr:colOff>581025</xdr:colOff>
      <xdr:row>49</xdr:row>
      <xdr:rowOff>47625</xdr:rowOff>
    </xdr:from>
    <xdr:ext cx="1047750" cy="333376"/>
    <xdr:sp macro="" textlink="Pivot!B7">
      <xdr:nvSpPr>
        <xdr:cNvPr id="86" name="TextBox 85">
          <a:extLst>
            <a:ext uri="{FF2B5EF4-FFF2-40B4-BE49-F238E27FC236}">
              <a16:creationId xmlns:a16="http://schemas.microsoft.com/office/drawing/2014/main" id="{78F050E3-FE89-1873-90FE-33B97B358E75}"/>
            </a:ext>
          </a:extLst>
        </xdr:cNvPr>
        <xdr:cNvSpPr txBox="1"/>
      </xdr:nvSpPr>
      <xdr:spPr>
        <a:xfrm>
          <a:off x="1800225" y="9382125"/>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1EF75B9-189C-4C51-90E7-7AD917254124}" type="TxLink">
            <a:rPr lang="en-US" sz="1200" b="0" i="0" u="none" strike="noStrike">
              <a:solidFill>
                <a:schemeClr val="bg1"/>
              </a:solidFill>
              <a:latin typeface="Aptos Narrow"/>
            </a:rPr>
            <a:pPr algn="ctr"/>
            <a:t>Grand Total</a:t>
          </a:fld>
          <a:endParaRPr lang="en-US" sz="1200" b="1" i="0" u="none" strike="noStrike" baseline="0">
            <a:solidFill>
              <a:schemeClr val="bg1"/>
            </a:solidFill>
            <a:latin typeface="Aptos Narrow"/>
          </a:endParaRPr>
        </a:p>
      </xdr:txBody>
    </xdr:sp>
    <xdr:clientData/>
  </xdr:oneCellAnchor>
  <xdr:oneCellAnchor>
    <xdr:from>
      <xdr:col>2</xdr:col>
      <xdr:colOff>581025</xdr:colOff>
      <xdr:row>61</xdr:row>
      <xdr:rowOff>142875</xdr:rowOff>
    </xdr:from>
    <xdr:ext cx="1047750" cy="333376"/>
    <xdr:sp macro="" textlink="Pivot!B7">
      <xdr:nvSpPr>
        <xdr:cNvPr id="87" name="TextBox 86">
          <a:extLst>
            <a:ext uri="{FF2B5EF4-FFF2-40B4-BE49-F238E27FC236}">
              <a16:creationId xmlns:a16="http://schemas.microsoft.com/office/drawing/2014/main" id="{FF4FA378-8709-01E4-E0B6-F73C2AB13717}"/>
            </a:ext>
          </a:extLst>
        </xdr:cNvPr>
        <xdr:cNvSpPr txBox="1"/>
      </xdr:nvSpPr>
      <xdr:spPr>
        <a:xfrm>
          <a:off x="1800225" y="11763375"/>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1EF75B9-189C-4C51-90E7-7AD917254124}" type="TxLink">
            <a:rPr lang="en-US" sz="1200" b="0" i="0" u="none" strike="noStrike">
              <a:solidFill>
                <a:schemeClr val="bg1"/>
              </a:solidFill>
              <a:latin typeface="Aptos Narrow"/>
            </a:rPr>
            <a:pPr algn="ctr"/>
            <a:t>Grand Total</a:t>
          </a:fld>
          <a:endParaRPr lang="en-US" sz="1200" b="1" i="0" u="none" strike="noStrike" baseline="0">
            <a:solidFill>
              <a:schemeClr val="bg1"/>
            </a:solidFill>
            <a:latin typeface="Aptos Narrow"/>
          </a:endParaRPr>
        </a:p>
      </xdr:txBody>
    </xdr:sp>
    <xdr:clientData/>
  </xdr:oneCellAnchor>
  <xdr:oneCellAnchor>
    <xdr:from>
      <xdr:col>2</xdr:col>
      <xdr:colOff>247652</xdr:colOff>
      <xdr:row>15</xdr:row>
      <xdr:rowOff>104775</xdr:rowOff>
    </xdr:from>
    <xdr:ext cx="1152524" cy="238124"/>
    <xdr:sp macro="" textlink="">
      <xdr:nvSpPr>
        <xdr:cNvPr id="88" name="TextBox 87">
          <a:extLst>
            <a:ext uri="{FF2B5EF4-FFF2-40B4-BE49-F238E27FC236}">
              <a16:creationId xmlns:a16="http://schemas.microsoft.com/office/drawing/2014/main" id="{D9847D99-F0AF-678C-7F28-FE5B19244A87}"/>
            </a:ext>
          </a:extLst>
        </xdr:cNvPr>
        <xdr:cNvSpPr txBox="1"/>
      </xdr:nvSpPr>
      <xdr:spPr>
        <a:xfrm>
          <a:off x="1466852" y="2962275"/>
          <a:ext cx="1152524" cy="2381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0" i="0" u="none" strike="noStrike">
              <a:solidFill>
                <a:srgbClr val="000000"/>
              </a:solidFill>
              <a:latin typeface="Aptos Narrow"/>
            </a:rPr>
            <a:t> </a:t>
          </a:r>
          <a:r>
            <a:rPr lang="en-US" sz="1100" b="0" i="0" u="sng" strike="noStrike">
              <a:solidFill>
                <a:srgbClr val="000000"/>
              </a:solidFill>
              <a:latin typeface="Aptos Narrow"/>
            </a:rPr>
            <a:t>Sales by category</a:t>
          </a:r>
        </a:p>
      </xdr:txBody>
    </xdr:sp>
    <xdr:clientData/>
  </xdr:oneCellAnchor>
  <xdr:oneCellAnchor>
    <xdr:from>
      <xdr:col>3</xdr:col>
      <xdr:colOff>428625</xdr:colOff>
      <xdr:row>16</xdr:row>
      <xdr:rowOff>180974</xdr:rowOff>
    </xdr:from>
    <xdr:ext cx="914400" cy="323851"/>
    <xdr:sp macro="" textlink="Pivot!G9">
      <xdr:nvSpPr>
        <xdr:cNvPr id="95" name="TextBox 94">
          <a:extLst>
            <a:ext uri="{FF2B5EF4-FFF2-40B4-BE49-F238E27FC236}">
              <a16:creationId xmlns:a16="http://schemas.microsoft.com/office/drawing/2014/main" id="{E453957B-F535-A1B3-C52E-4EF8F2228636}"/>
            </a:ext>
          </a:extLst>
        </xdr:cNvPr>
        <xdr:cNvSpPr txBox="1"/>
      </xdr:nvSpPr>
      <xdr:spPr>
        <a:xfrm>
          <a:off x="2257425" y="3228974"/>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FD8FF8B-2C36-48F9-8328-DF2A1A03397F}" type="TxLink">
            <a:rPr lang="en-US" sz="1100" b="0" i="0" u="none" strike="noStrike">
              <a:solidFill>
                <a:srgbClr val="000000"/>
              </a:solidFill>
              <a:latin typeface="Aptos Narrow"/>
            </a:rPr>
            <a:pPr algn="ctr"/>
            <a:t> $29,182.1 </a:t>
          </a:fld>
          <a:endParaRPr lang="en-US" sz="1400" b="1" i="0" u="none" strike="noStrike" baseline="0">
            <a:solidFill>
              <a:schemeClr val="bg1"/>
            </a:solidFill>
            <a:latin typeface="Aptos Narrow"/>
          </a:endParaRPr>
        </a:p>
      </xdr:txBody>
    </xdr:sp>
    <xdr:clientData/>
  </xdr:oneCellAnchor>
  <xdr:oneCellAnchor>
    <xdr:from>
      <xdr:col>3</xdr:col>
      <xdr:colOff>428625</xdr:colOff>
      <xdr:row>18</xdr:row>
      <xdr:rowOff>76199</xdr:rowOff>
    </xdr:from>
    <xdr:ext cx="914400" cy="323851"/>
    <xdr:sp macro="" textlink="Pivot!G10">
      <xdr:nvSpPr>
        <xdr:cNvPr id="96" name="TextBox 95">
          <a:extLst>
            <a:ext uri="{FF2B5EF4-FFF2-40B4-BE49-F238E27FC236}">
              <a16:creationId xmlns:a16="http://schemas.microsoft.com/office/drawing/2014/main" id="{AF0C80DF-64F1-80D2-856B-948608EC7E3F}"/>
            </a:ext>
          </a:extLst>
        </xdr:cNvPr>
        <xdr:cNvSpPr txBox="1"/>
      </xdr:nvSpPr>
      <xdr:spPr>
        <a:xfrm>
          <a:off x="2257425" y="3505199"/>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DE1C2B7-4278-4B50-96BE-783E6F0870B8}" type="TxLink">
            <a:rPr lang="en-US" sz="1100" b="0" i="0" u="none" strike="noStrike">
              <a:solidFill>
                <a:srgbClr val="000000"/>
              </a:solidFill>
              <a:latin typeface="Aptos Narrow"/>
            </a:rPr>
            <a:pPr algn="ctr"/>
            <a:t> $27,014.4 </a:t>
          </a:fld>
          <a:endParaRPr lang="en-US" sz="1400" b="1" i="0" u="none" strike="noStrike" baseline="0">
            <a:solidFill>
              <a:schemeClr val="bg1"/>
            </a:solidFill>
            <a:latin typeface="Aptos Narrow"/>
          </a:endParaRPr>
        </a:p>
      </xdr:txBody>
    </xdr:sp>
    <xdr:clientData/>
  </xdr:oneCellAnchor>
  <xdr:oneCellAnchor>
    <xdr:from>
      <xdr:col>3</xdr:col>
      <xdr:colOff>428625</xdr:colOff>
      <xdr:row>23</xdr:row>
      <xdr:rowOff>9524</xdr:rowOff>
    </xdr:from>
    <xdr:ext cx="914400" cy="323851"/>
    <xdr:sp macro="" textlink="Pivot!G13">
      <xdr:nvSpPr>
        <xdr:cNvPr id="97" name="TextBox 96">
          <a:extLst>
            <a:ext uri="{FF2B5EF4-FFF2-40B4-BE49-F238E27FC236}">
              <a16:creationId xmlns:a16="http://schemas.microsoft.com/office/drawing/2014/main" id="{AB66E3E7-249F-B100-C11F-53105322ADEB}"/>
            </a:ext>
          </a:extLst>
        </xdr:cNvPr>
        <xdr:cNvSpPr txBox="1"/>
      </xdr:nvSpPr>
      <xdr:spPr>
        <a:xfrm>
          <a:off x="2257425" y="4391024"/>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0223C43-067F-4741-A357-C8DE4B8B09D0}" type="TxLink">
            <a:rPr lang="en-US" sz="1100" b="0" i="0" u="none" strike="noStrike">
              <a:solidFill>
                <a:srgbClr val="000000"/>
              </a:solidFill>
              <a:latin typeface="Aptos Narrow"/>
            </a:rPr>
            <a:pPr algn="ctr"/>
            <a:t> $61,905.4 </a:t>
          </a:fld>
          <a:endParaRPr lang="en-US" sz="1400" b="1" i="0" u="none" strike="noStrike" baseline="0">
            <a:solidFill>
              <a:schemeClr val="bg1"/>
            </a:solidFill>
            <a:latin typeface="Aptos Narrow"/>
          </a:endParaRPr>
        </a:p>
      </xdr:txBody>
    </xdr:sp>
    <xdr:clientData/>
  </xdr:oneCellAnchor>
  <xdr:oneCellAnchor>
    <xdr:from>
      <xdr:col>3</xdr:col>
      <xdr:colOff>428625</xdr:colOff>
      <xdr:row>19</xdr:row>
      <xdr:rowOff>171449</xdr:rowOff>
    </xdr:from>
    <xdr:ext cx="914400" cy="323851"/>
    <xdr:sp macro="" textlink="Pivot!G11">
      <xdr:nvSpPr>
        <xdr:cNvPr id="98" name="TextBox 97">
          <a:extLst>
            <a:ext uri="{FF2B5EF4-FFF2-40B4-BE49-F238E27FC236}">
              <a16:creationId xmlns:a16="http://schemas.microsoft.com/office/drawing/2014/main" id="{E2F6B1C6-52C2-5512-89BB-F121C99B42F0}"/>
            </a:ext>
          </a:extLst>
        </xdr:cNvPr>
        <xdr:cNvSpPr txBox="1"/>
      </xdr:nvSpPr>
      <xdr:spPr>
        <a:xfrm>
          <a:off x="2257425" y="3790949"/>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15DF3670-DE54-4ECC-A07D-B33BEEA37604}" type="TxLink">
            <a:rPr lang="en-US" sz="1100" b="0" i="0" u="none" strike="noStrike">
              <a:solidFill>
                <a:srgbClr val="000000"/>
              </a:solidFill>
              <a:latin typeface="Aptos Narrow"/>
            </a:rPr>
            <a:pPr algn="ctr"/>
            <a:t> $39,309.8 </a:t>
          </a:fld>
          <a:endParaRPr lang="en-US" sz="1400" b="1" i="0" u="none" strike="noStrike" baseline="0">
            <a:solidFill>
              <a:schemeClr val="bg1"/>
            </a:solidFill>
            <a:latin typeface="Aptos Narrow"/>
          </a:endParaRPr>
        </a:p>
      </xdr:txBody>
    </xdr:sp>
    <xdr:clientData/>
  </xdr:oneCellAnchor>
  <xdr:oneCellAnchor>
    <xdr:from>
      <xdr:col>3</xdr:col>
      <xdr:colOff>428625</xdr:colOff>
      <xdr:row>21</xdr:row>
      <xdr:rowOff>66674</xdr:rowOff>
    </xdr:from>
    <xdr:ext cx="914400" cy="323851"/>
    <xdr:sp macro="" textlink="Pivot!G12">
      <xdr:nvSpPr>
        <xdr:cNvPr id="99" name="TextBox 98">
          <a:extLst>
            <a:ext uri="{FF2B5EF4-FFF2-40B4-BE49-F238E27FC236}">
              <a16:creationId xmlns:a16="http://schemas.microsoft.com/office/drawing/2014/main" id="{7F805F6A-8AB8-CBD8-7C9F-0D0EE31B0F0B}"/>
            </a:ext>
          </a:extLst>
        </xdr:cNvPr>
        <xdr:cNvSpPr txBox="1"/>
      </xdr:nvSpPr>
      <xdr:spPr>
        <a:xfrm>
          <a:off x="2257425" y="4067174"/>
          <a:ext cx="914400" cy="32385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BFA0900-2AD4-464B-B0D2-831FFA793FEC}" type="TxLink">
            <a:rPr lang="en-US" sz="1100" b="0" i="0" u="none" strike="noStrike">
              <a:solidFill>
                <a:srgbClr val="000000"/>
              </a:solidFill>
              <a:latin typeface="Aptos Narrow"/>
            </a:rPr>
            <a:pPr algn="ctr"/>
            <a:t> $51,359.7 </a:t>
          </a:fld>
          <a:endParaRPr lang="en-US" sz="1400" b="1" i="0" u="none" strike="noStrike" baseline="0">
            <a:solidFill>
              <a:schemeClr val="bg1"/>
            </a:solidFill>
            <a:latin typeface="Aptos Narrow"/>
          </a:endParaRPr>
        </a:p>
      </xdr:txBody>
    </xdr:sp>
    <xdr:clientData/>
  </xdr:oneCellAnchor>
  <xdr:twoCellAnchor editAs="oneCell">
    <xdr:from>
      <xdr:col>2</xdr:col>
      <xdr:colOff>104776</xdr:colOff>
      <xdr:row>17</xdr:row>
      <xdr:rowOff>19051</xdr:rowOff>
    </xdr:from>
    <xdr:to>
      <xdr:col>2</xdr:col>
      <xdr:colOff>352425</xdr:colOff>
      <xdr:row>18</xdr:row>
      <xdr:rowOff>76200</xdr:rowOff>
    </xdr:to>
    <xdr:pic>
      <xdr:nvPicPr>
        <xdr:cNvPr id="101" name="Graphic 100" descr="Badge Heart with solid fill">
          <a:extLst>
            <a:ext uri="{FF2B5EF4-FFF2-40B4-BE49-F238E27FC236}">
              <a16:creationId xmlns:a16="http://schemas.microsoft.com/office/drawing/2014/main" id="{9821B80A-7A45-210D-C15B-B6140C7AA26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23976" y="3257551"/>
          <a:ext cx="247649" cy="247649"/>
        </a:xfrm>
        <a:prstGeom prst="rect">
          <a:avLst/>
        </a:prstGeom>
      </xdr:spPr>
    </xdr:pic>
    <xdr:clientData/>
  </xdr:twoCellAnchor>
  <xdr:twoCellAnchor editAs="oneCell">
    <xdr:from>
      <xdr:col>2</xdr:col>
      <xdr:colOff>130950</xdr:colOff>
      <xdr:row>23</xdr:row>
      <xdr:rowOff>54750</xdr:rowOff>
    </xdr:from>
    <xdr:to>
      <xdr:col>2</xdr:col>
      <xdr:colOff>371475</xdr:colOff>
      <xdr:row>24</xdr:row>
      <xdr:rowOff>104775</xdr:rowOff>
    </xdr:to>
    <xdr:pic>
      <xdr:nvPicPr>
        <xdr:cNvPr id="103" name="Graphic 102" descr="Soccer ball with solid fill">
          <a:extLst>
            <a:ext uri="{FF2B5EF4-FFF2-40B4-BE49-F238E27FC236}">
              <a16:creationId xmlns:a16="http://schemas.microsoft.com/office/drawing/2014/main" id="{45BCD1B7-A547-8103-F6D7-48C87B4136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50150" y="4436250"/>
          <a:ext cx="240525" cy="240525"/>
        </a:xfrm>
        <a:prstGeom prst="rect">
          <a:avLst/>
        </a:prstGeom>
      </xdr:spPr>
    </xdr:pic>
    <xdr:clientData/>
  </xdr:twoCellAnchor>
  <xdr:twoCellAnchor editAs="oneCell">
    <xdr:from>
      <xdr:col>2</xdr:col>
      <xdr:colOff>107100</xdr:colOff>
      <xdr:row>20</xdr:row>
      <xdr:rowOff>30900</xdr:rowOff>
    </xdr:from>
    <xdr:to>
      <xdr:col>2</xdr:col>
      <xdr:colOff>323850</xdr:colOff>
      <xdr:row>21</xdr:row>
      <xdr:rowOff>57150</xdr:rowOff>
    </xdr:to>
    <xdr:pic>
      <xdr:nvPicPr>
        <xdr:cNvPr id="107" name="Graphic 106" descr="Smart Phone with solid fill">
          <a:extLst>
            <a:ext uri="{FF2B5EF4-FFF2-40B4-BE49-F238E27FC236}">
              <a16:creationId xmlns:a16="http://schemas.microsoft.com/office/drawing/2014/main" id="{DAD73B7A-23AE-8E7E-DFCB-078DABB395B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26300" y="3840900"/>
          <a:ext cx="216750" cy="216750"/>
        </a:xfrm>
        <a:prstGeom prst="rect">
          <a:avLst/>
        </a:prstGeom>
      </xdr:spPr>
    </xdr:pic>
    <xdr:clientData/>
  </xdr:twoCellAnchor>
  <xdr:twoCellAnchor editAs="oneCell">
    <xdr:from>
      <xdr:col>2</xdr:col>
      <xdr:colOff>133275</xdr:colOff>
      <xdr:row>18</xdr:row>
      <xdr:rowOff>142800</xdr:rowOff>
    </xdr:from>
    <xdr:to>
      <xdr:col>2</xdr:col>
      <xdr:colOff>314325</xdr:colOff>
      <xdr:row>19</xdr:row>
      <xdr:rowOff>133350</xdr:rowOff>
    </xdr:to>
    <xdr:pic>
      <xdr:nvPicPr>
        <xdr:cNvPr id="109" name="Graphic 108" descr="Clothes hanger with solid fill">
          <a:extLst>
            <a:ext uri="{FF2B5EF4-FFF2-40B4-BE49-F238E27FC236}">
              <a16:creationId xmlns:a16="http://schemas.microsoft.com/office/drawing/2014/main" id="{361106A1-7382-7185-989E-07D95C1B23F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52475" y="3571800"/>
          <a:ext cx="181050" cy="181050"/>
        </a:xfrm>
        <a:prstGeom prst="rect">
          <a:avLst/>
        </a:prstGeom>
      </xdr:spPr>
    </xdr:pic>
    <xdr:clientData/>
  </xdr:twoCellAnchor>
  <xdr:twoCellAnchor editAs="oneCell">
    <xdr:from>
      <xdr:col>2</xdr:col>
      <xdr:colOff>123825</xdr:colOff>
      <xdr:row>21</xdr:row>
      <xdr:rowOff>142875</xdr:rowOff>
    </xdr:from>
    <xdr:to>
      <xdr:col>2</xdr:col>
      <xdr:colOff>361950</xdr:colOff>
      <xdr:row>23</xdr:row>
      <xdr:rowOff>0</xdr:rowOff>
    </xdr:to>
    <xdr:pic>
      <xdr:nvPicPr>
        <xdr:cNvPr id="113" name="Graphic 112" descr="Work from home Wi-Fi with solid fill">
          <a:extLst>
            <a:ext uri="{FF2B5EF4-FFF2-40B4-BE49-F238E27FC236}">
              <a16:creationId xmlns:a16="http://schemas.microsoft.com/office/drawing/2014/main" id="{406DE3E7-E81F-335C-709F-1107B83E63D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43025" y="4143375"/>
          <a:ext cx="238125" cy="238125"/>
        </a:xfrm>
        <a:prstGeom prst="rect">
          <a:avLst/>
        </a:prstGeom>
      </xdr:spPr>
    </xdr:pic>
    <xdr:clientData/>
  </xdr:twoCellAnchor>
  <xdr:twoCellAnchor>
    <xdr:from>
      <xdr:col>5</xdr:col>
      <xdr:colOff>326572</xdr:colOff>
      <xdr:row>11</xdr:row>
      <xdr:rowOff>6803</xdr:rowOff>
    </xdr:from>
    <xdr:to>
      <xdr:col>10</xdr:col>
      <xdr:colOff>231322</xdr:colOff>
      <xdr:row>20</xdr:row>
      <xdr:rowOff>33618</xdr:rowOff>
    </xdr:to>
    <xdr:graphicFrame macro="">
      <xdr:nvGraphicFramePr>
        <xdr:cNvPr id="114" name="Chart 113">
          <a:extLst>
            <a:ext uri="{FF2B5EF4-FFF2-40B4-BE49-F238E27FC236}">
              <a16:creationId xmlns:a16="http://schemas.microsoft.com/office/drawing/2014/main" id="{04B57550-7EBB-4A0E-8B77-0F6E22906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5</xdr:col>
      <xdr:colOff>346261</xdr:colOff>
      <xdr:row>10</xdr:row>
      <xdr:rowOff>138953</xdr:rowOff>
    </xdr:from>
    <xdr:ext cx="1708738" cy="374077"/>
    <xdr:sp macro="" textlink="">
      <xdr:nvSpPr>
        <xdr:cNvPr id="115" name="TextBox 114">
          <a:extLst>
            <a:ext uri="{FF2B5EF4-FFF2-40B4-BE49-F238E27FC236}">
              <a16:creationId xmlns:a16="http://schemas.microsoft.com/office/drawing/2014/main" id="{0BB47E5D-9A53-F776-ABDE-C046C96C17F3}"/>
            </a:ext>
          </a:extLst>
        </xdr:cNvPr>
        <xdr:cNvSpPr txBox="1"/>
      </xdr:nvSpPr>
      <xdr:spPr>
        <a:xfrm>
          <a:off x="3371849" y="2043953"/>
          <a:ext cx="1708738"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i="0" u="none" strike="noStrike">
              <a:solidFill>
                <a:srgbClr val="000000"/>
              </a:solidFill>
              <a:latin typeface="Aptos Narrow"/>
            </a:rPr>
            <a:t>Sales</a:t>
          </a:r>
          <a:r>
            <a:rPr lang="en-US" sz="1800" b="1" i="0" u="none" strike="noStrike" baseline="0">
              <a:solidFill>
                <a:srgbClr val="000000"/>
              </a:solidFill>
              <a:latin typeface="Aptos Narrow"/>
            </a:rPr>
            <a:t> per region</a:t>
          </a:r>
        </a:p>
      </xdr:txBody>
    </xdr:sp>
    <xdr:clientData/>
  </xdr:oneCellAnchor>
  <xdr:oneCellAnchor>
    <xdr:from>
      <xdr:col>27</xdr:col>
      <xdr:colOff>257175</xdr:colOff>
      <xdr:row>8</xdr:row>
      <xdr:rowOff>95250</xdr:rowOff>
    </xdr:from>
    <xdr:ext cx="184731" cy="264560"/>
    <xdr:sp macro="" textlink="">
      <xdr:nvSpPr>
        <xdr:cNvPr id="6" name="TextBox 5">
          <a:extLst>
            <a:ext uri="{FF2B5EF4-FFF2-40B4-BE49-F238E27FC236}">
              <a16:creationId xmlns:a16="http://schemas.microsoft.com/office/drawing/2014/main" id="{A4F8D3AE-F8B6-A10F-B975-B411017EEAE1}"/>
            </a:ext>
          </a:extLst>
        </xdr:cNvPr>
        <xdr:cNvSpPr txBox="1"/>
      </xdr:nvSpPr>
      <xdr:spPr>
        <a:xfrm>
          <a:off x="16716375" y="161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10</xdr:col>
      <xdr:colOff>485774</xdr:colOff>
      <xdr:row>10</xdr:row>
      <xdr:rowOff>152400</xdr:rowOff>
    </xdr:from>
    <xdr:to>
      <xdr:col>16</xdr:col>
      <xdr:colOff>134471</xdr:colOff>
      <xdr:row>18</xdr:row>
      <xdr:rowOff>179294</xdr:rowOff>
    </xdr:to>
    <xdr:sp macro="" textlink="">
      <xdr:nvSpPr>
        <xdr:cNvPr id="18" name="Rectangle: Rounded Corners 17">
          <a:extLst>
            <a:ext uri="{FF2B5EF4-FFF2-40B4-BE49-F238E27FC236}">
              <a16:creationId xmlns:a16="http://schemas.microsoft.com/office/drawing/2014/main" id="{277359C3-E85F-4E77-9FA5-CFB9DB588893}"/>
            </a:ext>
          </a:extLst>
        </xdr:cNvPr>
        <xdr:cNvSpPr/>
      </xdr:nvSpPr>
      <xdr:spPr>
        <a:xfrm>
          <a:off x="6536950" y="2057400"/>
          <a:ext cx="3279403" cy="1550894"/>
        </a:xfrm>
        <a:prstGeom prst="roundRect">
          <a:avLst>
            <a:gd name="adj" fmla="val 13644"/>
          </a:avLst>
        </a:prstGeom>
        <a:solidFill>
          <a:srgbClr val="00B0F0"/>
        </a:solidFill>
        <a:ln>
          <a:solidFill>
            <a:sysClr val="windowText" lastClr="00000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11</xdr:col>
      <xdr:colOff>421834</xdr:colOff>
      <xdr:row>12</xdr:row>
      <xdr:rowOff>11206</xdr:rowOff>
    </xdr:from>
    <xdr:to>
      <xdr:col>13</xdr:col>
      <xdr:colOff>214980</xdr:colOff>
      <xdr:row>13</xdr:row>
      <xdr:rowOff>189317</xdr:rowOff>
    </xdr:to>
    <xdr:sp macro="" textlink="Pivot!M8">
      <xdr:nvSpPr>
        <xdr:cNvPr id="19" name="TextBox 18">
          <a:extLst>
            <a:ext uri="{FF2B5EF4-FFF2-40B4-BE49-F238E27FC236}">
              <a16:creationId xmlns:a16="http://schemas.microsoft.com/office/drawing/2014/main" id="{A4BE2397-003E-450D-B444-5371E96D5117}"/>
            </a:ext>
          </a:extLst>
        </xdr:cNvPr>
        <xdr:cNvSpPr txBox="1"/>
      </xdr:nvSpPr>
      <xdr:spPr>
        <a:xfrm>
          <a:off x="7078128" y="2297206"/>
          <a:ext cx="100338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AC5CA2E-F83F-4EF1-84FF-4150281A3EFC}" type="TxLink">
            <a:rPr lang="en-US" sz="1200" b="1" i="0" u="none" strike="noStrike">
              <a:solidFill>
                <a:srgbClr val="000000"/>
              </a:solidFill>
              <a:latin typeface="Aptos Narrow"/>
            </a:rPr>
            <a:pPr algn="ctr"/>
            <a:t>Tom Brown</a:t>
          </a:fld>
          <a:endParaRPr lang="en-US" sz="1200" b="1" i="0" u="none" strike="noStrike" baseline="0">
            <a:solidFill>
              <a:schemeClr val="bg1"/>
            </a:solidFill>
            <a:latin typeface="Aptos Narrow"/>
          </a:endParaRPr>
        </a:p>
      </xdr:txBody>
    </xdr:sp>
    <xdr:clientData/>
  </xdr:twoCellAnchor>
  <xdr:twoCellAnchor>
    <xdr:from>
      <xdr:col>11</xdr:col>
      <xdr:colOff>390199</xdr:colOff>
      <xdr:row>13</xdr:row>
      <xdr:rowOff>142336</xdr:rowOff>
    </xdr:from>
    <xdr:to>
      <xdr:col>13</xdr:col>
      <xdr:colOff>214980</xdr:colOff>
      <xdr:row>15</xdr:row>
      <xdr:rowOff>129947</xdr:rowOff>
    </xdr:to>
    <xdr:sp macro="" textlink="Pivot!M9">
      <xdr:nvSpPr>
        <xdr:cNvPr id="20" name="TextBox 19">
          <a:extLst>
            <a:ext uri="{FF2B5EF4-FFF2-40B4-BE49-F238E27FC236}">
              <a16:creationId xmlns:a16="http://schemas.microsoft.com/office/drawing/2014/main" id="{451DC07B-4849-4A8D-ACE5-67486B8AD711}"/>
            </a:ext>
          </a:extLst>
        </xdr:cNvPr>
        <xdr:cNvSpPr txBox="1"/>
      </xdr:nvSpPr>
      <xdr:spPr>
        <a:xfrm>
          <a:off x="7046493" y="2618836"/>
          <a:ext cx="1035016"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5D34F6D-F420-486F-B88C-71F21B5183E3}" type="TxLink">
            <a:rPr lang="en-US" sz="1200" b="1" i="0" u="none" strike="noStrike">
              <a:solidFill>
                <a:srgbClr val="000000"/>
              </a:solidFill>
              <a:latin typeface="Aptos Narrow"/>
            </a:rPr>
            <a:pPr algn="ctr"/>
            <a:t>Sarah Johnson</a:t>
          </a:fld>
          <a:endParaRPr lang="en-US" sz="1200" b="1" i="0" u="none" strike="noStrike" baseline="0">
            <a:solidFill>
              <a:schemeClr val="bg1"/>
            </a:solidFill>
            <a:latin typeface="Aptos Narrow"/>
          </a:endParaRPr>
        </a:p>
      </xdr:txBody>
    </xdr:sp>
    <xdr:clientData/>
  </xdr:twoCellAnchor>
  <xdr:twoCellAnchor>
    <xdr:from>
      <xdr:col>11</xdr:col>
      <xdr:colOff>337471</xdr:colOff>
      <xdr:row>15</xdr:row>
      <xdr:rowOff>82966</xdr:rowOff>
    </xdr:from>
    <xdr:to>
      <xdr:col>13</xdr:col>
      <xdr:colOff>214980</xdr:colOff>
      <xdr:row>17</xdr:row>
      <xdr:rowOff>70577</xdr:rowOff>
    </xdr:to>
    <xdr:sp macro="" textlink="Pivot!M10">
      <xdr:nvSpPr>
        <xdr:cNvPr id="21" name="TextBox 20">
          <a:extLst>
            <a:ext uri="{FF2B5EF4-FFF2-40B4-BE49-F238E27FC236}">
              <a16:creationId xmlns:a16="http://schemas.microsoft.com/office/drawing/2014/main" id="{2128E1C3-DB15-4FC8-832A-28D2DAC151F0}"/>
            </a:ext>
          </a:extLst>
        </xdr:cNvPr>
        <xdr:cNvSpPr txBox="1"/>
      </xdr:nvSpPr>
      <xdr:spPr>
        <a:xfrm>
          <a:off x="6993765" y="2940466"/>
          <a:ext cx="1087744"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45FE9C2C-BCC9-4A5D-B682-4E86D7615DFC}" type="TxLink">
            <a:rPr lang="en-US" sz="1200" b="1" i="0" u="none" strike="noStrike">
              <a:solidFill>
                <a:srgbClr val="000000"/>
              </a:solidFill>
              <a:latin typeface="Aptos Narrow"/>
            </a:rPr>
            <a:pPr algn="ctr"/>
            <a:t>Lisa White</a:t>
          </a:fld>
          <a:endParaRPr lang="en-US" sz="1200" b="1" i="0" u="none" strike="noStrike" baseline="0">
            <a:solidFill>
              <a:schemeClr val="bg1"/>
            </a:solidFill>
            <a:latin typeface="Aptos Narrow"/>
          </a:endParaRPr>
        </a:p>
      </xdr:txBody>
    </xdr:sp>
    <xdr:clientData/>
  </xdr:twoCellAnchor>
  <xdr:twoCellAnchor>
    <xdr:from>
      <xdr:col>11</xdr:col>
      <xdr:colOff>421834</xdr:colOff>
      <xdr:row>17</xdr:row>
      <xdr:rowOff>23595</xdr:rowOff>
    </xdr:from>
    <xdr:to>
      <xdr:col>13</xdr:col>
      <xdr:colOff>214980</xdr:colOff>
      <xdr:row>19</xdr:row>
      <xdr:rowOff>11206</xdr:rowOff>
    </xdr:to>
    <xdr:sp macro="" textlink="Pivot!M11">
      <xdr:nvSpPr>
        <xdr:cNvPr id="22" name="TextBox 21">
          <a:extLst>
            <a:ext uri="{FF2B5EF4-FFF2-40B4-BE49-F238E27FC236}">
              <a16:creationId xmlns:a16="http://schemas.microsoft.com/office/drawing/2014/main" id="{64728ABC-3215-4AF7-8F15-B0CA12431CA8}"/>
            </a:ext>
          </a:extLst>
        </xdr:cNvPr>
        <xdr:cNvSpPr txBox="1"/>
      </xdr:nvSpPr>
      <xdr:spPr>
        <a:xfrm>
          <a:off x="7078128" y="3262095"/>
          <a:ext cx="100338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DC4B9A11-83B8-4A47-87FF-EC2526A10928}" type="TxLink">
            <a:rPr lang="en-US" sz="1200" b="1" i="0" u="none" strike="noStrike">
              <a:solidFill>
                <a:srgbClr val="000000"/>
              </a:solidFill>
              <a:latin typeface="Aptos Narrow"/>
            </a:rPr>
            <a:pPr algn="ctr"/>
            <a:t>Mark Davis</a:t>
          </a:fld>
          <a:endParaRPr lang="en-US" sz="1200" b="1" i="0" u="none" strike="noStrike" baseline="0">
            <a:solidFill>
              <a:schemeClr val="bg1"/>
            </a:solidFill>
            <a:latin typeface="Aptos Narrow"/>
          </a:endParaRPr>
        </a:p>
      </xdr:txBody>
    </xdr:sp>
    <xdr:clientData/>
  </xdr:twoCellAnchor>
  <xdr:twoCellAnchor>
    <xdr:from>
      <xdr:col>10</xdr:col>
      <xdr:colOff>597273</xdr:colOff>
      <xdr:row>10</xdr:row>
      <xdr:rowOff>116542</xdr:rowOff>
    </xdr:from>
    <xdr:to>
      <xdr:col>16</xdr:col>
      <xdr:colOff>39782</xdr:colOff>
      <xdr:row>12</xdr:row>
      <xdr:rowOff>126067</xdr:rowOff>
    </xdr:to>
    <xdr:sp macro="" textlink="">
      <xdr:nvSpPr>
        <xdr:cNvPr id="1025" name="Text Box 1">
          <a:extLst>
            <a:ext uri="{FF2B5EF4-FFF2-40B4-BE49-F238E27FC236}">
              <a16:creationId xmlns:a16="http://schemas.microsoft.com/office/drawing/2014/main" id="{7CB54EA1-1C1D-6954-322D-1D27EACCB9C6}"/>
            </a:ext>
          </a:extLst>
        </xdr:cNvPr>
        <xdr:cNvSpPr txBox="1">
          <a:spLocks noChangeArrowheads="1"/>
        </xdr:cNvSpPr>
      </xdr:nvSpPr>
      <xdr:spPr bwMode="auto">
        <a:xfrm>
          <a:off x="6648449" y="2021542"/>
          <a:ext cx="3073215" cy="39052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Ranking For Regions Managers</a:t>
          </a:r>
        </a:p>
      </xdr:txBody>
    </xdr:sp>
    <xdr:clientData/>
  </xdr:twoCellAnchor>
  <xdr:twoCellAnchor>
    <xdr:from>
      <xdr:col>13</xdr:col>
      <xdr:colOff>296396</xdr:colOff>
      <xdr:row>12</xdr:row>
      <xdr:rowOff>30256</xdr:rowOff>
    </xdr:from>
    <xdr:to>
      <xdr:col>15</xdr:col>
      <xdr:colOff>84001</xdr:colOff>
      <xdr:row>14</xdr:row>
      <xdr:rowOff>17867</xdr:rowOff>
    </xdr:to>
    <xdr:sp macro="" textlink="Pivot!N8">
      <xdr:nvSpPr>
        <xdr:cNvPr id="25" name="TextBox 24">
          <a:extLst>
            <a:ext uri="{FF2B5EF4-FFF2-40B4-BE49-F238E27FC236}">
              <a16:creationId xmlns:a16="http://schemas.microsoft.com/office/drawing/2014/main" id="{C30AFF45-388C-4091-BD7E-DA1612DE0A4F}"/>
            </a:ext>
          </a:extLst>
        </xdr:cNvPr>
        <xdr:cNvSpPr txBox="1"/>
      </xdr:nvSpPr>
      <xdr:spPr>
        <a:xfrm>
          <a:off x="8162925" y="2316256"/>
          <a:ext cx="99784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7659632-E3F4-42F8-B3E7-00ACECDF858E}" type="TxLink">
            <a:rPr lang="en-US" sz="1200" b="1" i="0" u="none" strike="noStrike">
              <a:solidFill>
                <a:srgbClr val="000000"/>
              </a:solidFill>
              <a:latin typeface="Aptos Narrow"/>
            </a:rPr>
            <a:pPr algn="ctr"/>
            <a:t> $64,550.8 </a:t>
          </a:fld>
          <a:endParaRPr lang="en-US" sz="1200" b="1" i="0" u="none" strike="noStrike" baseline="0">
            <a:solidFill>
              <a:schemeClr val="bg1"/>
            </a:solidFill>
            <a:latin typeface="Aptos Narrow"/>
          </a:endParaRPr>
        </a:p>
      </xdr:txBody>
    </xdr:sp>
    <xdr:clientData/>
  </xdr:twoCellAnchor>
  <xdr:twoCellAnchor>
    <xdr:from>
      <xdr:col>13</xdr:col>
      <xdr:colOff>307602</xdr:colOff>
      <xdr:row>13</xdr:row>
      <xdr:rowOff>161386</xdr:rowOff>
    </xdr:from>
    <xdr:to>
      <xdr:col>15</xdr:col>
      <xdr:colOff>126529</xdr:colOff>
      <xdr:row>15</xdr:row>
      <xdr:rowOff>148997</xdr:rowOff>
    </xdr:to>
    <xdr:sp macro="" textlink="Pivot!N9">
      <xdr:nvSpPr>
        <xdr:cNvPr id="26" name="TextBox 25">
          <a:extLst>
            <a:ext uri="{FF2B5EF4-FFF2-40B4-BE49-F238E27FC236}">
              <a16:creationId xmlns:a16="http://schemas.microsoft.com/office/drawing/2014/main" id="{A24A8FEA-9069-4E4B-AB3B-042BBEBA18E0}"/>
            </a:ext>
          </a:extLst>
        </xdr:cNvPr>
        <xdr:cNvSpPr txBox="1"/>
      </xdr:nvSpPr>
      <xdr:spPr>
        <a:xfrm>
          <a:off x="8174131" y="2637886"/>
          <a:ext cx="1029163"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942CBC19-A1EB-498F-BF0A-BE38134EFBCE}" type="TxLink">
            <a:rPr lang="en-US" sz="1200" b="1" i="0" u="none" strike="noStrike">
              <a:solidFill>
                <a:srgbClr val="000000"/>
              </a:solidFill>
              <a:latin typeface="Aptos Narrow"/>
            </a:rPr>
            <a:pPr algn="ctr"/>
            <a:t> $52,442.1 </a:t>
          </a:fld>
          <a:endParaRPr lang="en-US" sz="1200" b="1" i="0" u="none" strike="noStrike" baseline="0">
            <a:solidFill>
              <a:schemeClr val="bg1"/>
            </a:solidFill>
            <a:latin typeface="Aptos Narrow"/>
          </a:endParaRPr>
        </a:p>
      </xdr:txBody>
    </xdr:sp>
    <xdr:clientData/>
  </xdr:twoCellAnchor>
  <xdr:twoCellAnchor>
    <xdr:from>
      <xdr:col>13</xdr:col>
      <xdr:colOff>307602</xdr:colOff>
      <xdr:row>15</xdr:row>
      <xdr:rowOff>102016</xdr:rowOff>
    </xdr:from>
    <xdr:to>
      <xdr:col>15</xdr:col>
      <xdr:colOff>174251</xdr:colOff>
      <xdr:row>17</xdr:row>
      <xdr:rowOff>89627</xdr:rowOff>
    </xdr:to>
    <xdr:sp macro="" textlink="Pivot!N10">
      <xdr:nvSpPr>
        <xdr:cNvPr id="27" name="TextBox 26">
          <a:extLst>
            <a:ext uri="{FF2B5EF4-FFF2-40B4-BE49-F238E27FC236}">
              <a16:creationId xmlns:a16="http://schemas.microsoft.com/office/drawing/2014/main" id="{0AED1337-9486-4BC9-8341-C9F19AFD52C3}"/>
            </a:ext>
          </a:extLst>
        </xdr:cNvPr>
        <xdr:cNvSpPr txBox="1"/>
      </xdr:nvSpPr>
      <xdr:spPr>
        <a:xfrm>
          <a:off x="8174131" y="2959516"/>
          <a:ext cx="1076885"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AB4B635-9393-4922-9621-93542BDDD3E4}" type="TxLink">
            <a:rPr lang="en-US" sz="1200" b="1" i="0" u="none" strike="noStrike">
              <a:solidFill>
                <a:srgbClr val="000000"/>
              </a:solidFill>
              <a:latin typeface="Aptos Narrow"/>
            </a:rPr>
            <a:pPr algn="ctr"/>
            <a:t> $48,098.5 </a:t>
          </a:fld>
          <a:endParaRPr lang="en-US" sz="1200" b="1" i="0" u="none" strike="noStrike" baseline="0">
            <a:solidFill>
              <a:schemeClr val="bg1"/>
            </a:solidFill>
            <a:latin typeface="Aptos Narrow"/>
          </a:endParaRPr>
        </a:p>
      </xdr:txBody>
    </xdr:sp>
    <xdr:clientData/>
  </xdr:twoCellAnchor>
  <xdr:twoCellAnchor>
    <xdr:from>
      <xdr:col>13</xdr:col>
      <xdr:colOff>307602</xdr:colOff>
      <xdr:row>17</xdr:row>
      <xdr:rowOff>42645</xdr:rowOff>
    </xdr:from>
    <xdr:to>
      <xdr:col>15</xdr:col>
      <xdr:colOff>95207</xdr:colOff>
      <xdr:row>19</xdr:row>
      <xdr:rowOff>30256</xdr:rowOff>
    </xdr:to>
    <xdr:sp macro="" textlink="Pivot!N11">
      <xdr:nvSpPr>
        <xdr:cNvPr id="28" name="TextBox 27">
          <a:extLst>
            <a:ext uri="{FF2B5EF4-FFF2-40B4-BE49-F238E27FC236}">
              <a16:creationId xmlns:a16="http://schemas.microsoft.com/office/drawing/2014/main" id="{F6E7F066-83E3-4E86-BFC9-727370AB2745}"/>
            </a:ext>
          </a:extLst>
        </xdr:cNvPr>
        <xdr:cNvSpPr txBox="1"/>
      </xdr:nvSpPr>
      <xdr:spPr>
        <a:xfrm>
          <a:off x="8174131" y="3281145"/>
          <a:ext cx="99784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DC11AF5-9CA5-49FC-B031-B26D686262A4}" type="TxLink">
            <a:rPr lang="en-US" sz="1200" b="1" i="0" u="none" strike="noStrike">
              <a:solidFill>
                <a:srgbClr val="000000"/>
              </a:solidFill>
              <a:latin typeface="Aptos Narrow"/>
            </a:rPr>
            <a:pPr algn="ctr"/>
            <a:t> $43,679.9 </a:t>
          </a:fld>
          <a:endParaRPr lang="en-US" sz="1200" b="1" i="0" u="none" strike="noStrike" baseline="0">
            <a:solidFill>
              <a:schemeClr val="bg1"/>
            </a:solidFill>
            <a:latin typeface="Aptos Narrow"/>
          </a:endParaRPr>
        </a:p>
      </xdr:txBody>
    </xdr:sp>
    <xdr:clientData/>
  </xdr:twoCellAnchor>
  <xdr:twoCellAnchor>
    <xdr:from>
      <xdr:col>11</xdr:col>
      <xdr:colOff>76846</xdr:colOff>
      <xdr:row>12</xdr:row>
      <xdr:rowOff>39781</xdr:rowOff>
    </xdr:from>
    <xdr:to>
      <xdr:col>11</xdr:col>
      <xdr:colOff>361304</xdr:colOff>
      <xdr:row>13</xdr:row>
      <xdr:rowOff>157443</xdr:rowOff>
    </xdr:to>
    <xdr:sp macro="" textlink="">
      <xdr:nvSpPr>
        <xdr:cNvPr id="29" name="Oval 28">
          <a:extLst>
            <a:ext uri="{FF2B5EF4-FFF2-40B4-BE49-F238E27FC236}">
              <a16:creationId xmlns:a16="http://schemas.microsoft.com/office/drawing/2014/main" id="{49ECAE53-3BED-20D7-ECEC-A8DEF6F12398}"/>
            </a:ext>
          </a:extLst>
        </xdr:cNvPr>
        <xdr:cNvSpPr/>
      </xdr:nvSpPr>
      <xdr:spPr>
        <a:xfrm>
          <a:off x="6733140" y="2325781"/>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1</a:t>
          </a:r>
        </a:p>
      </xdr:txBody>
    </xdr:sp>
    <xdr:clientData/>
  </xdr:twoCellAnchor>
  <xdr:twoCellAnchor>
    <xdr:from>
      <xdr:col>11</xdr:col>
      <xdr:colOff>76846</xdr:colOff>
      <xdr:row>13</xdr:row>
      <xdr:rowOff>163606</xdr:rowOff>
    </xdr:from>
    <xdr:to>
      <xdr:col>11</xdr:col>
      <xdr:colOff>361304</xdr:colOff>
      <xdr:row>15</xdr:row>
      <xdr:rowOff>90768</xdr:rowOff>
    </xdr:to>
    <xdr:sp macro="" textlink="">
      <xdr:nvSpPr>
        <xdr:cNvPr id="30" name="Oval 29">
          <a:extLst>
            <a:ext uri="{FF2B5EF4-FFF2-40B4-BE49-F238E27FC236}">
              <a16:creationId xmlns:a16="http://schemas.microsoft.com/office/drawing/2014/main" id="{EE60D302-F278-AEF0-1044-3A37789476A8}"/>
            </a:ext>
          </a:extLst>
        </xdr:cNvPr>
        <xdr:cNvSpPr/>
      </xdr:nvSpPr>
      <xdr:spPr>
        <a:xfrm>
          <a:off x="6733140" y="2640106"/>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2</a:t>
          </a:r>
        </a:p>
      </xdr:txBody>
    </xdr:sp>
    <xdr:clientData/>
  </xdr:twoCellAnchor>
  <xdr:twoCellAnchor>
    <xdr:from>
      <xdr:col>11</xdr:col>
      <xdr:colOff>76846</xdr:colOff>
      <xdr:row>15</xdr:row>
      <xdr:rowOff>106456</xdr:rowOff>
    </xdr:from>
    <xdr:to>
      <xdr:col>11</xdr:col>
      <xdr:colOff>361304</xdr:colOff>
      <xdr:row>17</xdr:row>
      <xdr:rowOff>33618</xdr:rowOff>
    </xdr:to>
    <xdr:sp macro="" textlink="">
      <xdr:nvSpPr>
        <xdr:cNvPr id="31" name="Oval 30">
          <a:extLst>
            <a:ext uri="{FF2B5EF4-FFF2-40B4-BE49-F238E27FC236}">
              <a16:creationId xmlns:a16="http://schemas.microsoft.com/office/drawing/2014/main" id="{7CDB2F71-13A3-181F-8173-1F1048F0149D}"/>
            </a:ext>
          </a:extLst>
        </xdr:cNvPr>
        <xdr:cNvSpPr/>
      </xdr:nvSpPr>
      <xdr:spPr>
        <a:xfrm>
          <a:off x="6733140" y="2963956"/>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3</a:t>
          </a:r>
          <a:endParaRPr lang="en-US" sz="1100" b="1">
            <a:solidFill>
              <a:schemeClr val="lt1"/>
            </a:solidFill>
            <a:latin typeface="+mn-lt"/>
            <a:ea typeface="+mn-ea"/>
            <a:cs typeface="+mn-cs"/>
          </a:endParaRPr>
        </a:p>
      </xdr:txBody>
    </xdr:sp>
    <xdr:clientData/>
  </xdr:twoCellAnchor>
  <xdr:twoCellAnchor>
    <xdr:from>
      <xdr:col>11</xdr:col>
      <xdr:colOff>76846</xdr:colOff>
      <xdr:row>17</xdr:row>
      <xdr:rowOff>49306</xdr:rowOff>
    </xdr:from>
    <xdr:to>
      <xdr:col>11</xdr:col>
      <xdr:colOff>361304</xdr:colOff>
      <xdr:row>18</xdr:row>
      <xdr:rowOff>166968</xdr:rowOff>
    </xdr:to>
    <xdr:sp macro="" textlink="">
      <xdr:nvSpPr>
        <xdr:cNvPr id="32" name="Oval 31">
          <a:extLst>
            <a:ext uri="{FF2B5EF4-FFF2-40B4-BE49-F238E27FC236}">
              <a16:creationId xmlns:a16="http://schemas.microsoft.com/office/drawing/2014/main" id="{3DFA9D36-3A9E-462A-00CA-F9DD9E50E644}"/>
            </a:ext>
          </a:extLst>
        </xdr:cNvPr>
        <xdr:cNvSpPr/>
      </xdr:nvSpPr>
      <xdr:spPr>
        <a:xfrm>
          <a:off x="6733140" y="3287806"/>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4</a:t>
          </a:r>
          <a:endParaRPr lang="en-US" sz="1100" b="1">
            <a:solidFill>
              <a:schemeClr val="lt1"/>
            </a:solidFill>
            <a:latin typeface="+mn-lt"/>
            <a:ea typeface="+mn-ea"/>
            <a:cs typeface="+mn-cs"/>
          </a:endParaRPr>
        </a:p>
      </xdr:txBody>
    </xdr:sp>
    <xdr:clientData/>
  </xdr:twoCellAnchor>
  <xdr:twoCellAnchor>
    <xdr:from>
      <xdr:col>5</xdr:col>
      <xdr:colOff>10404</xdr:colOff>
      <xdr:row>20</xdr:row>
      <xdr:rowOff>136070</xdr:rowOff>
    </xdr:from>
    <xdr:to>
      <xdr:col>13</xdr:col>
      <xdr:colOff>92048</xdr:colOff>
      <xdr:row>32</xdr:row>
      <xdr:rowOff>144235</xdr:rowOff>
    </xdr:to>
    <xdr:graphicFrame macro="">
      <xdr:nvGraphicFramePr>
        <xdr:cNvPr id="33" name="Chart 32">
          <a:extLst>
            <a:ext uri="{FF2B5EF4-FFF2-40B4-BE49-F238E27FC236}">
              <a16:creationId xmlns:a16="http://schemas.microsoft.com/office/drawing/2014/main" id="{24B21F9D-85CD-4546-B975-E9681689B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171449</xdr:colOff>
      <xdr:row>19</xdr:row>
      <xdr:rowOff>187778</xdr:rowOff>
    </xdr:from>
    <xdr:to>
      <xdr:col>11</xdr:col>
      <xdr:colOff>219075</xdr:colOff>
      <xdr:row>22</xdr:row>
      <xdr:rowOff>6803</xdr:rowOff>
    </xdr:to>
    <xdr:sp macro="" textlink="">
      <xdr:nvSpPr>
        <xdr:cNvPr id="36" name="Text Box 1">
          <a:extLst>
            <a:ext uri="{FF2B5EF4-FFF2-40B4-BE49-F238E27FC236}">
              <a16:creationId xmlns:a16="http://schemas.microsoft.com/office/drawing/2014/main" id="{7E1AD15D-16EE-E303-0ACB-93010538837E}"/>
            </a:ext>
          </a:extLst>
        </xdr:cNvPr>
        <xdr:cNvSpPr txBox="1">
          <a:spLocks noChangeArrowheads="1"/>
        </xdr:cNvSpPr>
      </xdr:nvSpPr>
      <xdr:spPr bwMode="auto">
        <a:xfrm>
          <a:off x="3845378" y="3807278"/>
          <a:ext cx="3109233" cy="39052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Total Sales By Month</a:t>
          </a:r>
        </a:p>
      </xdr:txBody>
    </xdr:sp>
    <xdr:clientData/>
  </xdr:twoCellAnchor>
  <xdr:twoCellAnchor>
    <xdr:from>
      <xdr:col>12</xdr:col>
      <xdr:colOff>553010</xdr:colOff>
      <xdr:row>19</xdr:row>
      <xdr:rowOff>89647</xdr:rowOff>
    </xdr:from>
    <xdr:to>
      <xdr:col>16</xdr:col>
      <xdr:colOff>481853</xdr:colOff>
      <xdr:row>30</xdr:row>
      <xdr:rowOff>134471</xdr:rowOff>
    </xdr:to>
    <xdr:sp macro="" textlink="">
      <xdr:nvSpPr>
        <xdr:cNvPr id="11" name="Rectangle: Rounded Corners 10">
          <a:extLst>
            <a:ext uri="{FF2B5EF4-FFF2-40B4-BE49-F238E27FC236}">
              <a16:creationId xmlns:a16="http://schemas.microsoft.com/office/drawing/2014/main" id="{430FBBCE-B34C-744C-E7D2-39DAE2007E5B}"/>
            </a:ext>
          </a:extLst>
        </xdr:cNvPr>
        <xdr:cNvSpPr/>
      </xdr:nvSpPr>
      <xdr:spPr>
        <a:xfrm>
          <a:off x="7814422" y="3709147"/>
          <a:ext cx="2349313" cy="2140324"/>
        </a:xfrm>
        <a:prstGeom prst="roundRect">
          <a:avLst>
            <a:gd name="adj" fmla="val 13644"/>
          </a:avLst>
        </a:prstGeom>
        <a:solidFill>
          <a:srgbClr val="00B0F0"/>
        </a:solidFill>
        <a:ln>
          <a:solidFill>
            <a:sysClr val="windowText" lastClr="000000"/>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13</xdr:col>
      <xdr:colOff>36978</xdr:colOff>
      <xdr:row>19</xdr:row>
      <xdr:rowOff>131748</xdr:rowOff>
    </xdr:from>
    <xdr:to>
      <xdr:col>18</xdr:col>
      <xdr:colOff>84603</xdr:colOff>
      <xdr:row>21</xdr:row>
      <xdr:rowOff>141273</xdr:rowOff>
    </xdr:to>
    <xdr:sp macro="" textlink="">
      <xdr:nvSpPr>
        <xdr:cNvPr id="5" name="Text Box 1">
          <a:extLst>
            <a:ext uri="{FF2B5EF4-FFF2-40B4-BE49-F238E27FC236}">
              <a16:creationId xmlns:a16="http://schemas.microsoft.com/office/drawing/2014/main" id="{BEF9A658-17DA-B509-CC61-A86FE5281277}"/>
            </a:ext>
          </a:extLst>
        </xdr:cNvPr>
        <xdr:cNvSpPr txBox="1">
          <a:spLocks noChangeArrowheads="1"/>
        </xdr:cNvSpPr>
      </xdr:nvSpPr>
      <xdr:spPr bwMode="auto">
        <a:xfrm>
          <a:off x="7903507" y="3751248"/>
          <a:ext cx="3073214" cy="390525"/>
        </a:xfrm>
        <a:prstGeom prst="rect">
          <a:avLst/>
        </a:prstGeom>
        <a:noFill/>
        <a:ln w="9525">
          <a:noFill/>
          <a:miter lim="800000"/>
          <a:headEnd/>
          <a:tailEnd/>
        </a:ln>
      </xdr:spPr>
      <xdr:txBody>
        <a:bodyPr vertOverflow="clip" wrap="square" lIns="27432" tIns="27432" rIns="0" bIns="0" anchor="t" upright="1"/>
        <a:lstStyle/>
        <a:p>
          <a:pPr algn="l" rtl="0">
            <a:defRPr sz="1000"/>
          </a:pPr>
          <a:r>
            <a:rPr lang="en-US" sz="1800" b="1" i="0" u="none" strike="noStrike" baseline="0">
              <a:solidFill>
                <a:srgbClr val="000000"/>
              </a:solidFill>
              <a:latin typeface="Aptos Narrow"/>
            </a:rPr>
            <a:t>Top 4 sellers </a:t>
          </a:r>
        </a:p>
      </xdr:txBody>
    </xdr:sp>
    <xdr:clientData/>
  </xdr:twoCellAnchor>
  <xdr:twoCellAnchor>
    <xdr:from>
      <xdr:col>13</xdr:col>
      <xdr:colOff>220128</xdr:colOff>
      <xdr:row>22</xdr:row>
      <xdr:rowOff>168087</xdr:rowOff>
    </xdr:from>
    <xdr:to>
      <xdr:col>15</xdr:col>
      <xdr:colOff>13273</xdr:colOff>
      <xdr:row>24</xdr:row>
      <xdr:rowOff>155698</xdr:rowOff>
    </xdr:to>
    <xdr:sp macro="" textlink="Pivot!S9">
      <xdr:nvSpPr>
        <xdr:cNvPr id="16" name="TextBox 15">
          <a:extLst>
            <a:ext uri="{FF2B5EF4-FFF2-40B4-BE49-F238E27FC236}">
              <a16:creationId xmlns:a16="http://schemas.microsoft.com/office/drawing/2014/main" id="{8979316F-E5D5-CE62-A044-9C34CD1D5128}"/>
            </a:ext>
          </a:extLst>
        </xdr:cNvPr>
        <xdr:cNvSpPr txBox="1"/>
      </xdr:nvSpPr>
      <xdr:spPr>
        <a:xfrm>
          <a:off x="8086657" y="4359087"/>
          <a:ext cx="100338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0CBAA8D-F7E1-452D-B795-077007617B27}" type="TxLink">
            <a:rPr lang="en-US" sz="1200" b="1" i="0" u="none" strike="noStrike">
              <a:solidFill>
                <a:srgbClr val="000000"/>
              </a:solidFill>
              <a:latin typeface="Aptos Narrow"/>
            </a:rPr>
            <a:pPr algn="ctr"/>
            <a:t>Eve</a:t>
          </a:fld>
          <a:endParaRPr lang="en-US" sz="1400" b="1" i="0" u="none" strike="noStrike" baseline="0">
            <a:solidFill>
              <a:schemeClr val="bg1"/>
            </a:solidFill>
            <a:latin typeface="Aptos Narrow"/>
          </a:endParaRPr>
        </a:p>
      </xdr:txBody>
    </xdr:sp>
    <xdr:clientData/>
  </xdr:twoCellAnchor>
  <xdr:twoCellAnchor>
    <xdr:from>
      <xdr:col>13</xdr:col>
      <xdr:colOff>188493</xdr:colOff>
      <xdr:row>24</xdr:row>
      <xdr:rowOff>108717</xdr:rowOff>
    </xdr:from>
    <xdr:to>
      <xdr:col>15</xdr:col>
      <xdr:colOff>13273</xdr:colOff>
      <xdr:row>26</xdr:row>
      <xdr:rowOff>96328</xdr:rowOff>
    </xdr:to>
    <xdr:sp macro="" textlink="Pivot!S10">
      <xdr:nvSpPr>
        <xdr:cNvPr id="17" name="TextBox 16">
          <a:extLst>
            <a:ext uri="{FF2B5EF4-FFF2-40B4-BE49-F238E27FC236}">
              <a16:creationId xmlns:a16="http://schemas.microsoft.com/office/drawing/2014/main" id="{F229BA5F-F636-3068-13B4-898BD6ABCB81}"/>
            </a:ext>
          </a:extLst>
        </xdr:cNvPr>
        <xdr:cNvSpPr txBox="1"/>
      </xdr:nvSpPr>
      <xdr:spPr>
        <a:xfrm>
          <a:off x="8055022" y="4680717"/>
          <a:ext cx="1035016"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F5C5E45-9F08-47E0-A638-E34A0A884CA1}" type="TxLink">
            <a:rPr lang="en-US" sz="1200" b="1" i="0" u="none" strike="noStrike">
              <a:solidFill>
                <a:srgbClr val="000000"/>
              </a:solidFill>
              <a:latin typeface="Aptos Narrow"/>
            </a:rPr>
            <a:pPr algn="ctr"/>
            <a:t>Alice</a:t>
          </a:fld>
          <a:endParaRPr lang="en-US" sz="1400" b="1" i="0" u="none" strike="noStrike" baseline="0">
            <a:solidFill>
              <a:schemeClr val="bg1"/>
            </a:solidFill>
            <a:latin typeface="Aptos Narrow"/>
          </a:endParaRPr>
        </a:p>
      </xdr:txBody>
    </xdr:sp>
    <xdr:clientData/>
  </xdr:twoCellAnchor>
  <xdr:twoCellAnchor>
    <xdr:from>
      <xdr:col>13</xdr:col>
      <xdr:colOff>135765</xdr:colOff>
      <xdr:row>26</xdr:row>
      <xdr:rowOff>49347</xdr:rowOff>
    </xdr:from>
    <xdr:to>
      <xdr:col>15</xdr:col>
      <xdr:colOff>13273</xdr:colOff>
      <xdr:row>28</xdr:row>
      <xdr:rowOff>36958</xdr:rowOff>
    </xdr:to>
    <xdr:sp macro="" textlink="Pivot!S11">
      <xdr:nvSpPr>
        <xdr:cNvPr id="23" name="TextBox 22">
          <a:extLst>
            <a:ext uri="{FF2B5EF4-FFF2-40B4-BE49-F238E27FC236}">
              <a16:creationId xmlns:a16="http://schemas.microsoft.com/office/drawing/2014/main" id="{E3022F92-D0E2-D6EC-D082-1D854AB6A210}"/>
            </a:ext>
          </a:extLst>
        </xdr:cNvPr>
        <xdr:cNvSpPr txBox="1"/>
      </xdr:nvSpPr>
      <xdr:spPr>
        <a:xfrm>
          <a:off x="8002294" y="5002347"/>
          <a:ext cx="1087744"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BD4CA1A-6BDC-4BBE-9D72-C49B22F9311D}" type="TxLink">
            <a:rPr lang="en-US" sz="1200" b="1" i="0" u="none" strike="noStrike">
              <a:solidFill>
                <a:srgbClr val="000000"/>
              </a:solidFill>
              <a:latin typeface="Aptos Narrow"/>
            </a:rPr>
            <a:pPr algn="ctr"/>
            <a:t>Bob</a:t>
          </a:fld>
          <a:endParaRPr lang="en-US" sz="1400" b="1" i="0" u="none" strike="noStrike" baseline="0">
            <a:solidFill>
              <a:schemeClr val="bg1"/>
            </a:solidFill>
            <a:latin typeface="Aptos Narrow"/>
          </a:endParaRPr>
        </a:p>
      </xdr:txBody>
    </xdr:sp>
    <xdr:clientData/>
  </xdr:twoCellAnchor>
  <xdr:twoCellAnchor>
    <xdr:from>
      <xdr:col>13</xdr:col>
      <xdr:colOff>220128</xdr:colOff>
      <xdr:row>27</xdr:row>
      <xdr:rowOff>180476</xdr:rowOff>
    </xdr:from>
    <xdr:to>
      <xdr:col>15</xdr:col>
      <xdr:colOff>13273</xdr:colOff>
      <xdr:row>29</xdr:row>
      <xdr:rowOff>168087</xdr:rowOff>
    </xdr:to>
    <xdr:sp macro="" textlink="Pivot!S12">
      <xdr:nvSpPr>
        <xdr:cNvPr id="24" name="TextBox 23">
          <a:extLst>
            <a:ext uri="{FF2B5EF4-FFF2-40B4-BE49-F238E27FC236}">
              <a16:creationId xmlns:a16="http://schemas.microsoft.com/office/drawing/2014/main" id="{D014A142-E09A-35D2-FAA6-4AF378360CF4}"/>
            </a:ext>
          </a:extLst>
        </xdr:cNvPr>
        <xdr:cNvSpPr txBox="1"/>
      </xdr:nvSpPr>
      <xdr:spPr>
        <a:xfrm>
          <a:off x="8086657" y="5323976"/>
          <a:ext cx="100338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7587708-17DA-4D8E-8E9A-94FB1DB25F7E}" type="TxLink">
            <a:rPr lang="en-US" sz="1200" b="1" i="0" u="none" strike="noStrike">
              <a:solidFill>
                <a:srgbClr val="000000"/>
              </a:solidFill>
              <a:latin typeface="Aptos Narrow"/>
            </a:rPr>
            <a:pPr algn="ctr"/>
            <a:t>Charlie</a:t>
          </a:fld>
          <a:endParaRPr lang="en-US" sz="1400" b="1" i="0" u="none" strike="noStrike" baseline="0">
            <a:solidFill>
              <a:schemeClr val="bg1"/>
            </a:solidFill>
            <a:latin typeface="Aptos Narrow"/>
          </a:endParaRPr>
        </a:p>
      </xdr:txBody>
    </xdr:sp>
    <xdr:clientData/>
  </xdr:twoCellAnchor>
  <xdr:twoCellAnchor>
    <xdr:from>
      <xdr:col>15</xdr:col>
      <xdr:colOff>94689</xdr:colOff>
      <xdr:row>22</xdr:row>
      <xdr:rowOff>187137</xdr:rowOff>
    </xdr:from>
    <xdr:to>
      <xdr:col>16</xdr:col>
      <xdr:colOff>487413</xdr:colOff>
      <xdr:row>24</xdr:row>
      <xdr:rowOff>174748</xdr:rowOff>
    </xdr:to>
    <xdr:sp macro="" textlink="Pivot!T9">
      <xdr:nvSpPr>
        <xdr:cNvPr id="34" name="TextBox 33">
          <a:extLst>
            <a:ext uri="{FF2B5EF4-FFF2-40B4-BE49-F238E27FC236}">
              <a16:creationId xmlns:a16="http://schemas.microsoft.com/office/drawing/2014/main" id="{25C49EF5-A9B0-4DB4-68BD-1AAC78E6AA41}"/>
            </a:ext>
          </a:extLst>
        </xdr:cNvPr>
        <xdr:cNvSpPr txBox="1"/>
      </xdr:nvSpPr>
      <xdr:spPr>
        <a:xfrm>
          <a:off x="9171454" y="4378137"/>
          <a:ext cx="99784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6F36692-F3C4-413A-A26A-396A598E7B92}" type="TxLink">
            <a:rPr lang="en-US" sz="1200" b="1" i="0" u="none" strike="noStrike">
              <a:solidFill>
                <a:srgbClr val="000000"/>
              </a:solidFill>
              <a:latin typeface="Aptos Narrow"/>
            </a:rPr>
            <a:pPr algn="ctr"/>
            <a:t> $55,711.1 </a:t>
          </a:fld>
          <a:endParaRPr lang="en-US" sz="1400" b="1" i="0" u="none" strike="noStrike" baseline="0">
            <a:solidFill>
              <a:schemeClr val="bg1"/>
            </a:solidFill>
            <a:latin typeface="Aptos Narrow"/>
          </a:endParaRPr>
        </a:p>
      </xdr:txBody>
    </xdr:sp>
    <xdr:clientData/>
  </xdr:twoCellAnchor>
  <xdr:twoCellAnchor>
    <xdr:from>
      <xdr:col>15</xdr:col>
      <xdr:colOff>105895</xdr:colOff>
      <xdr:row>24</xdr:row>
      <xdr:rowOff>127767</xdr:rowOff>
    </xdr:from>
    <xdr:to>
      <xdr:col>16</xdr:col>
      <xdr:colOff>529941</xdr:colOff>
      <xdr:row>26</xdr:row>
      <xdr:rowOff>115378</xdr:rowOff>
    </xdr:to>
    <xdr:sp macro="" textlink="Pivot!T10">
      <xdr:nvSpPr>
        <xdr:cNvPr id="35" name="TextBox 34">
          <a:extLst>
            <a:ext uri="{FF2B5EF4-FFF2-40B4-BE49-F238E27FC236}">
              <a16:creationId xmlns:a16="http://schemas.microsoft.com/office/drawing/2014/main" id="{030332BD-683D-C904-BCB9-745A00175891}"/>
            </a:ext>
          </a:extLst>
        </xdr:cNvPr>
        <xdr:cNvSpPr txBox="1"/>
      </xdr:nvSpPr>
      <xdr:spPr>
        <a:xfrm>
          <a:off x="9182660" y="4699767"/>
          <a:ext cx="1029163"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1F140A7-1560-4CE8-8316-0EB22FDBBA77}" type="TxLink">
            <a:rPr lang="en-US" sz="1200" b="1" i="0" u="none" strike="noStrike">
              <a:solidFill>
                <a:srgbClr val="000000"/>
              </a:solidFill>
              <a:latin typeface="Aptos Narrow"/>
            </a:rPr>
            <a:pPr algn="ctr"/>
            <a:t> $45,222.8 </a:t>
          </a:fld>
          <a:endParaRPr lang="en-US" sz="1400" b="1" i="0" u="none" strike="noStrike" baseline="0">
            <a:solidFill>
              <a:schemeClr val="bg1"/>
            </a:solidFill>
            <a:latin typeface="Aptos Narrow"/>
          </a:endParaRPr>
        </a:p>
      </xdr:txBody>
    </xdr:sp>
    <xdr:clientData/>
  </xdr:twoCellAnchor>
  <xdr:twoCellAnchor>
    <xdr:from>
      <xdr:col>15</xdr:col>
      <xdr:colOff>105895</xdr:colOff>
      <xdr:row>26</xdr:row>
      <xdr:rowOff>68397</xdr:rowOff>
    </xdr:from>
    <xdr:to>
      <xdr:col>16</xdr:col>
      <xdr:colOff>577663</xdr:colOff>
      <xdr:row>28</xdr:row>
      <xdr:rowOff>56008</xdr:rowOff>
    </xdr:to>
    <xdr:sp macro="" textlink="Pivot!T11">
      <xdr:nvSpPr>
        <xdr:cNvPr id="37" name="TextBox 36">
          <a:extLst>
            <a:ext uri="{FF2B5EF4-FFF2-40B4-BE49-F238E27FC236}">
              <a16:creationId xmlns:a16="http://schemas.microsoft.com/office/drawing/2014/main" id="{4531B087-02A4-76D8-0552-66AD0070801B}"/>
            </a:ext>
          </a:extLst>
        </xdr:cNvPr>
        <xdr:cNvSpPr txBox="1"/>
      </xdr:nvSpPr>
      <xdr:spPr>
        <a:xfrm>
          <a:off x="9182660" y="5021397"/>
          <a:ext cx="1076885"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5604AB8C-59B5-489D-88EC-EABC96C4F09E}" type="TxLink">
            <a:rPr lang="en-US" sz="1200" b="1" i="0" u="none" strike="noStrike">
              <a:solidFill>
                <a:srgbClr val="000000"/>
              </a:solidFill>
              <a:latin typeface="Aptos Narrow"/>
            </a:rPr>
            <a:pPr algn="ctr"/>
            <a:t> $39,607.4 </a:t>
          </a:fld>
          <a:endParaRPr lang="en-US" sz="1400" b="1" i="0" u="none" strike="noStrike" baseline="0">
            <a:solidFill>
              <a:schemeClr val="bg1"/>
            </a:solidFill>
            <a:latin typeface="Aptos Narrow"/>
          </a:endParaRPr>
        </a:p>
      </xdr:txBody>
    </xdr:sp>
    <xdr:clientData/>
  </xdr:twoCellAnchor>
  <xdr:twoCellAnchor>
    <xdr:from>
      <xdr:col>15</xdr:col>
      <xdr:colOff>105895</xdr:colOff>
      <xdr:row>28</xdr:row>
      <xdr:rowOff>9026</xdr:rowOff>
    </xdr:from>
    <xdr:to>
      <xdr:col>16</xdr:col>
      <xdr:colOff>498619</xdr:colOff>
      <xdr:row>29</xdr:row>
      <xdr:rowOff>187137</xdr:rowOff>
    </xdr:to>
    <xdr:sp macro="" textlink="Pivot!T12">
      <xdr:nvSpPr>
        <xdr:cNvPr id="38" name="TextBox 37">
          <a:extLst>
            <a:ext uri="{FF2B5EF4-FFF2-40B4-BE49-F238E27FC236}">
              <a16:creationId xmlns:a16="http://schemas.microsoft.com/office/drawing/2014/main" id="{6DD82758-71C4-A350-63D6-7CC47AE0B885}"/>
            </a:ext>
          </a:extLst>
        </xdr:cNvPr>
        <xdr:cNvSpPr txBox="1"/>
      </xdr:nvSpPr>
      <xdr:spPr>
        <a:xfrm>
          <a:off x="9182660" y="5343026"/>
          <a:ext cx="997841" cy="36861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834FD6A-3C21-43F0-955B-0C35CFC50967}" type="TxLink">
            <a:rPr lang="en-US" sz="1200" b="1" i="0" u="none" strike="noStrike">
              <a:solidFill>
                <a:srgbClr val="000000"/>
              </a:solidFill>
              <a:latin typeface="Aptos Narrow"/>
            </a:rPr>
            <a:pPr algn="ctr"/>
            <a:t> $35,077.0 </a:t>
          </a:fld>
          <a:endParaRPr lang="en-US" sz="1400" b="1" i="0" u="none" strike="noStrike" baseline="0">
            <a:solidFill>
              <a:schemeClr val="bg1"/>
            </a:solidFill>
            <a:latin typeface="Aptos Narrow"/>
          </a:endParaRPr>
        </a:p>
      </xdr:txBody>
    </xdr:sp>
    <xdr:clientData/>
  </xdr:twoCellAnchor>
  <xdr:twoCellAnchor>
    <xdr:from>
      <xdr:col>13</xdr:col>
      <xdr:colOff>88052</xdr:colOff>
      <xdr:row>22</xdr:row>
      <xdr:rowOff>185458</xdr:rowOff>
    </xdr:from>
    <xdr:to>
      <xdr:col>13</xdr:col>
      <xdr:colOff>372510</xdr:colOff>
      <xdr:row>24</xdr:row>
      <xdr:rowOff>112620</xdr:rowOff>
    </xdr:to>
    <xdr:sp macro="" textlink="">
      <xdr:nvSpPr>
        <xdr:cNvPr id="39" name="Oval 38">
          <a:extLst>
            <a:ext uri="{FF2B5EF4-FFF2-40B4-BE49-F238E27FC236}">
              <a16:creationId xmlns:a16="http://schemas.microsoft.com/office/drawing/2014/main" id="{15EB7CD2-6646-51EC-387C-D49DA030538B}"/>
            </a:ext>
          </a:extLst>
        </xdr:cNvPr>
        <xdr:cNvSpPr/>
      </xdr:nvSpPr>
      <xdr:spPr>
        <a:xfrm>
          <a:off x="7954581" y="4376458"/>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1</a:t>
          </a:r>
        </a:p>
      </xdr:txBody>
    </xdr:sp>
    <xdr:clientData/>
  </xdr:twoCellAnchor>
  <xdr:twoCellAnchor>
    <xdr:from>
      <xdr:col>13</xdr:col>
      <xdr:colOff>88052</xdr:colOff>
      <xdr:row>24</xdr:row>
      <xdr:rowOff>118783</xdr:rowOff>
    </xdr:from>
    <xdr:to>
      <xdr:col>13</xdr:col>
      <xdr:colOff>372510</xdr:colOff>
      <xdr:row>26</xdr:row>
      <xdr:rowOff>45945</xdr:rowOff>
    </xdr:to>
    <xdr:sp macro="" textlink="">
      <xdr:nvSpPr>
        <xdr:cNvPr id="40" name="Oval 39">
          <a:extLst>
            <a:ext uri="{FF2B5EF4-FFF2-40B4-BE49-F238E27FC236}">
              <a16:creationId xmlns:a16="http://schemas.microsoft.com/office/drawing/2014/main" id="{F16EA426-4353-F286-FC92-56ABFC9B6C1B}"/>
            </a:ext>
          </a:extLst>
        </xdr:cNvPr>
        <xdr:cNvSpPr/>
      </xdr:nvSpPr>
      <xdr:spPr>
        <a:xfrm>
          <a:off x="7954581" y="4690783"/>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2</a:t>
          </a:r>
        </a:p>
      </xdr:txBody>
    </xdr:sp>
    <xdr:clientData/>
  </xdr:twoCellAnchor>
  <xdr:twoCellAnchor>
    <xdr:from>
      <xdr:col>13</xdr:col>
      <xdr:colOff>88052</xdr:colOff>
      <xdr:row>26</xdr:row>
      <xdr:rowOff>61633</xdr:rowOff>
    </xdr:from>
    <xdr:to>
      <xdr:col>13</xdr:col>
      <xdr:colOff>372510</xdr:colOff>
      <xdr:row>27</xdr:row>
      <xdr:rowOff>179295</xdr:rowOff>
    </xdr:to>
    <xdr:sp macro="" textlink="">
      <xdr:nvSpPr>
        <xdr:cNvPr id="44" name="Oval 43">
          <a:extLst>
            <a:ext uri="{FF2B5EF4-FFF2-40B4-BE49-F238E27FC236}">
              <a16:creationId xmlns:a16="http://schemas.microsoft.com/office/drawing/2014/main" id="{9FD96312-68D2-103F-F3A2-61AF226E1EEF}"/>
            </a:ext>
          </a:extLst>
        </xdr:cNvPr>
        <xdr:cNvSpPr/>
      </xdr:nvSpPr>
      <xdr:spPr>
        <a:xfrm>
          <a:off x="7954581" y="5014633"/>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3</a:t>
          </a:r>
          <a:endParaRPr lang="en-US" sz="1100" b="1">
            <a:solidFill>
              <a:schemeClr val="lt1"/>
            </a:solidFill>
            <a:latin typeface="+mn-lt"/>
            <a:ea typeface="+mn-ea"/>
            <a:cs typeface="+mn-cs"/>
          </a:endParaRPr>
        </a:p>
      </xdr:txBody>
    </xdr:sp>
    <xdr:clientData/>
  </xdr:twoCellAnchor>
  <xdr:twoCellAnchor>
    <xdr:from>
      <xdr:col>13</xdr:col>
      <xdr:colOff>88052</xdr:colOff>
      <xdr:row>28</xdr:row>
      <xdr:rowOff>4483</xdr:rowOff>
    </xdr:from>
    <xdr:to>
      <xdr:col>13</xdr:col>
      <xdr:colOff>372510</xdr:colOff>
      <xdr:row>29</xdr:row>
      <xdr:rowOff>122145</xdr:rowOff>
    </xdr:to>
    <xdr:sp macro="" textlink="">
      <xdr:nvSpPr>
        <xdr:cNvPr id="48" name="Oval 47">
          <a:extLst>
            <a:ext uri="{FF2B5EF4-FFF2-40B4-BE49-F238E27FC236}">
              <a16:creationId xmlns:a16="http://schemas.microsoft.com/office/drawing/2014/main" id="{A7864F42-25C5-CFC2-6F4E-7318EEEB0CB1}"/>
            </a:ext>
          </a:extLst>
        </xdr:cNvPr>
        <xdr:cNvSpPr/>
      </xdr:nvSpPr>
      <xdr:spPr>
        <a:xfrm>
          <a:off x="7954581" y="5338483"/>
          <a:ext cx="284458" cy="308162"/>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chemeClr val="lt1"/>
              </a:solidFill>
              <a:latin typeface="+mn-lt"/>
              <a:ea typeface="+mn-ea"/>
              <a:cs typeface="+mn-cs"/>
            </a:rPr>
            <a:t>4</a:t>
          </a:r>
          <a:endParaRPr lang="en-US" sz="1100" b="1">
            <a:solidFill>
              <a:schemeClr val="lt1"/>
            </a:solidFill>
            <a:latin typeface="+mn-lt"/>
            <a:ea typeface="+mn-ea"/>
            <a:cs typeface="+mn-cs"/>
          </a:endParaRPr>
        </a:p>
      </xdr:txBody>
    </xdr:sp>
    <xdr:clientData/>
  </xdr:twoCellAnchor>
  <xdr:twoCellAnchor>
    <xdr:from>
      <xdr:col>17</xdr:col>
      <xdr:colOff>224118</xdr:colOff>
      <xdr:row>0</xdr:row>
      <xdr:rowOff>67235</xdr:rowOff>
    </xdr:from>
    <xdr:to>
      <xdr:col>17</xdr:col>
      <xdr:colOff>235323</xdr:colOff>
      <xdr:row>32</xdr:row>
      <xdr:rowOff>179294</xdr:rowOff>
    </xdr:to>
    <xdr:cxnSp macro="">
      <xdr:nvCxnSpPr>
        <xdr:cNvPr id="56" name="Straight Connector 55">
          <a:extLst>
            <a:ext uri="{FF2B5EF4-FFF2-40B4-BE49-F238E27FC236}">
              <a16:creationId xmlns:a16="http://schemas.microsoft.com/office/drawing/2014/main" id="{167F5CBA-F1A5-4AAD-7C2B-DC099BE73C74}"/>
            </a:ext>
          </a:extLst>
        </xdr:cNvPr>
        <xdr:cNvCxnSpPr/>
      </xdr:nvCxnSpPr>
      <xdr:spPr>
        <a:xfrm flipH="1">
          <a:off x="10511118" y="67235"/>
          <a:ext cx="11205" cy="6208059"/>
        </a:xfrm>
        <a:prstGeom prst="line">
          <a:avLst/>
        </a:prstGeom>
        <a:ln w="19050"/>
      </xdr:spPr>
      <xdr:style>
        <a:lnRef idx="2">
          <a:schemeClr val="dk1"/>
        </a:lnRef>
        <a:fillRef idx="0">
          <a:schemeClr val="dk1"/>
        </a:fillRef>
        <a:effectRef idx="1">
          <a:schemeClr val="dk1"/>
        </a:effectRef>
        <a:fontRef idx="minor">
          <a:schemeClr val="tx1"/>
        </a:fontRef>
      </xdr:style>
    </xdr:cxnSp>
    <xdr:clientData/>
  </xdr:twoCellAnchor>
  <xdr:twoCellAnchor>
    <xdr:from>
      <xdr:col>17</xdr:col>
      <xdr:colOff>224118</xdr:colOff>
      <xdr:row>3</xdr:row>
      <xdr:rowOff>56029</xdr:rowOff>
    </xdr:from>
    <xdr:to>
      <xdr:col>22</xdr:col>
      <xdr:colOff>78441</xdr:colOff>
      <xdr:row>3</xdr:row>
      <xdr:rowOff>67235</xdr:rowOff>
    </xdr:to>
    <xdr:cxnSp macro="">
      <xdr:nvCxnSpPr>
        <xdr:cNvPr id="63" name="Straight Connector 62">
          <a:extLst>
            <a:ext uri="{FF2B5EF4-FFF2-40B4-BE49-F238E27FC236}">
              <a16:creationId xmlns:a16="http://schemas.microsoft.com/office/drawing/2014/main" id="{5D75C899-7212-8067-E985-905D47AB4763}"/>
            </a:ext>
          </a:extLst>
        </xdr:cNvPr>
        <xdr:cNvCxnSpPr/>
      </xdr:nvCxnSpPr>
      <xdr:spPr>
        <a:xfrm>
          <a:off x="10511118" y="627529"/>
          <a:ext cx="2879911" cy="11206"/>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266699</xdr:colOff>
      <xdr:row>3</xdr:row>
      <xdr:rowOff>161364</xdr:rowOff>
    </xdr:from>
    <xdr:to>
      <xdr:col>22</xdr:col>
      <xdr:colOff>33616</xdr:colOff>
      <xdr:row>16</xdr:row>
      <xdr:rowOff>11205</xdr:rowOff>
    </xdr:to>
    <xdr:sp macro="" textlink="">
      <xdr:nvSpPr>
        <xdr:cNvPr id="69" name="Rectangle: Rounded Corners 68">
          <a:extLst>
            <a:ext uri="{FF2B5EF4-FFF2-40B4-BE49-F238E27FC236}">
              <a16:creationId xmlns:a16="http://schemas.microsoft.com/office/drawing/2014/main" id="{1D4B798A-6291-D796-8EBF-96E0575051AB}"/>
            </a:ext>
          </a:extLst>
        </xdr:cNvPr>
        <xdr:cNvSpPr/>
      </xdr:nvSpPr>
      <xdr:spPr>
        <a:xfrm>
          <a:off x="10553699" y="732864"/>
          <a:ext cx="2792505" cy="2326341"/>
        </a:xfrm>
        <a:prstGeom prst="roundRect">
          <a:avLst>
            <a:gd name="adj" fmla="val 7382"/>
          </a:avLst>
        </a:prstGeom>
        <a:solidFill>
          <a:srgbClr val="00B0F0"/>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oneCellAnchor>
    <xdr:from>
      <xdr:col>17</xdr:col>
      <xdr:colOff>443753</xdr:colOff>
      <xdr:row>0</xdr:row>
      <xdr:rowOff>151279</xdr:rowOff>
    </xdr:from>
    <xdr:ext cx="1595717" cy="342900"/>
    <xdr:sp macro="" textlink="">
      <xdr:nvSpPr>
        <xdr:cNvPr id="70" name="TextBox 69">
          <a:extLst>
            <a:ext uri="{FF2B5EF4-FFF2-40B4-BE49-F238E27FC236}">
              <a16:creationId xmlns:a16="http://schemas.microsoft.com/office/drawing/2014/main" id="{CB98D3A9-A78F-69D8-9F56-21DAF1B1FED1}"/>
            </a:ext>
          </a:extLst>
        </xdr:cNvPr>
        <xdr:cNvSpPr txBox="1"/>
      </xdr:nvSpPr>
      <xdr:spPr>
        <a:xfrm>
          <a:off x="10730753" y="151279"/>
          <a:ext cx="1595717" cy="342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a:t>Order status</a:t>
          </a:r>
        </a:p>
      </xdr:txBody>
    </xdr:sp>
    <xdr:clientData/>
  </xdr:oneCellAnchor>
  <xdr:twoCellAnchor>
    <xdr:from>
      <xdr:col>17</xdr:col>
      <xdr:colOff>433667</xdr:colOff>
      <xdr:row>1</xdr:row>
      <xdr:rowOff>25772</xdr:rowOff>
    </xdr:from>
    <xdr:to>
      <xdr:col>18</xdr:col>
      <xdr:colOff>29717</xdr:colOff>
      <xdr:row>2</xdr:row>
      <xdr:rowOff>36440</xdr:rowOff>
    </xdr:to>
    <xdr:sp macro="" textlink="">
      <xdr:nvSpPr>
        <xdr:cNvPr id="82" name="Oval 81">
          <a:extLst>
            <a:ext uri="{FF2B5EF4-FFF2-40B4-BE49-F238E27FC236}">
              <a16:creationId xmlns:a16="http://schemas.microsoft.com/office/drawing/2014/main" id="{EDAAA357-0426-91C2-1730-9CF953BF8D81}"/>
            </a:ext>
          </a:extLst>
        </xdr:cNvPr>
        <xdr:cNvSpPr/>
      </xdr:nvSpPr>
      <xdr:spPr>
        <a:xfrm>
          <a:off x="10720667" y="216272"/>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336178</xdr:colOff>
      <xdr:row>3</xdr:row>
      <xdr:rowOff>1</xdr:rowOff>
    </xdr:from>
    <xdr:to>
      <xdr:col>21</xdr:col>
      <xdr:colOff>459441</xdr:colOff>
      <xdr:row>13</xdr:row>
      <xdr:rowOff>134471</xdr:rowOff>
    </xdr:to>
    <xdr:graphicFrame macro="">
      <xdr:nvGraphicFramePr>
        <xdr:cNvPr id="85" name="Chart 84">
          <a:extLst>
            <a:ext uri="{FF2B5EF4-FFF2-40B4-BE49-F238E27FC236}">
              <a16:creationId xmlns:a16="http://schemas.microsoft.com/office/drawing/2014/main" id="{22A5B06F-971B-449B-8D80-0B763E00A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17</xdr:col>
      <xdr:colOff>425823</xdr:colOff>
      <xdr:row>12</xdr:row>
      <xdr:rowOff>156883</xdr:rowOff>
    </xdr:from>
    <xdr:ext cx="2496709" cy="264560"/>
    <xdr:sp macro="" textlink="">
      <xdr:nvSpPr>
        <xdr:cNvPr id="89" name="TextBox 88">
          <a:extLst>
            <a:ext uri="{FF2B5EF4-FFF2-40B4-BE49-F238E27FC236}">
              <a16:creationId xmlns:a16="http://schemas.microsoft.com/office/drawing/2014/main" id="{FC3BCE90-870D-E84A-38A5-CE8F5134E43A}"/>
            </a:ext>
          </a:extLst>
        </xdr:cNvPr>
        <xdr:cNvSpPr txBox="1"/>
      </xdr:nvSpPr>
      <xdr:spPr>
        <a:xfrm>
          <a:off x="10712823" y="2442883"/>
          <a:ext cx="24967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lumMod val="85000"/>
                </a:schemeClr>
              </a:solidFill>
            </a:rPr>
            <a:t>Percentage of the orders based on status </a:t>
          </a:r>
        </a:p>
      </xdr:txBody>
    </xdr:sp>
    <xdr:clientData/>
  </xdr:oneCellAnchor>
  <xdr:twoCellAnchor>
    <xdr:from>
      <xdr:col>17</xdr:col>
      <xdr:colOff>266699</xdr:colOff>
      <xdr:row>16</xdr:row>
      <xdr:rowOff>116541</xdr:rowOff>
    </xdr:from>
    <xdr:to>
      <xdr:col>22</xdr:col>
      <xdr:colOff>33616</xdr:colOff>
      <xdr:row>32</xdr:row>
      <xdr:rowOff>123265</xdr:rowOff>
    </xdr:to>
    <xdr:sp macro="" textlink="">
      <xdr:nvSpPr>
        <xdr:cNvPr id="52" name="Rectangle: Rounded Corners 51">
          <a:extLst>
            <a:ext uri="{FF2B5EF4-FFF2-40B4-BE49-F238E27FC236}">
              <a16:creationId xmlns:a16="http://schemas.microsoft.com/office/drawing/2014/main" id="{59384628-C45D-2CAA-58D4-A9727C86DE79}"/>
            </a:ext>
          </a:extLst>
        </xdr:cNvPr>
        <xdr:cNvSpPr/>
      </xdr:nvSpPr>
      <xdr:spPr>
        <a:xfrm>
          <a:off x="10553699" y="3164541"/>
          <a:ext cx="2792505" cy="3054724"/>
        </a:xfrm>
        <a:prstGeom prst="roundRect">
          <a:avLst>
            <a:gd name="adj" fmla="val 7382"/>
          </a:avLst>
        </a:prstGeom>
        <a:solidFill>
          <a:schemeClr val="accent2">
            <a:lumMod val="20000"/>
            <a:lumOff val="80000"/>
          </a:schemeClr>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twoCellAnchor>
    <xdr:from>
      <xdr:col>17</xdr:col>
      <xdr:colOff>545726</xdr:colOff>
      <xdr:row>17</xdr:row>
      <xdr:rowOff>126626</xdr:rowOff>
    </xdr:from>
    <xdr:to>
      <xdr:col>18</xdr:col>
      <xdr:colOff>141776</xdr:colOff>
      <xdr:row>18</xdr:row>
      <xdr:rowOff>137294</xdr:rowOff>
    </xdr:to>
    <xdr:sp macro="" textlink="">
      <xdr:nvSpPr>
        <xdr:cNvPr id="61" name="Oval 60">
          <a:extLst>
            <a:ext uri="{FF2B5EF4-FFF2-40B4-BE49-F238E27FC236}">
              <a16:creationId xmlns:a16="http://schemas.microsoft.com/office/drawing/2014/main" id="{8FCADA7D-CCE3-AFDF-998D-11DFA5A64E6D}"/>
            </a:ext>
          </a:extLst>
        </xdr:cNvPr>
        <xdr:cNvSpPr/>
      </xdr:nvSpPr>
      <xdr:spPr>
        <a:xfrm>
          <a:off x="10832726" y="3365126"/>
          <a:ext cx="201168" cy="201168"/>
        </a:xfrm>
        <a:prstGeom prst="ellipse">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17</xdr:col>
      <xdr:colOff>168088</xdr:colOff>
      <xdr:row>16</xdr:row>
      <xdr:rowOff>28013</xdr:rowOff>
    </xdr:from>
    <xdr:ext cx="1669677" cy="771527"/>
    <xdr:sp macro="" textlink="">
      <xdr:nvSpPr>
        <xdr:cNvPr id="65" name="TextBox 64">
          <a:extLst>
            <a:ext uri="{FF2B5EF4-FFF2-40B4-BE49-F238E27FC236}">
              <a16:creationId xmlns:a16="http://schemas.microsoft.com/office/drawing/2014/main" id="{0735CCE2-61B9-DB5D-6069-CECCDC1D63D4}"/>
            </a:ext>
          </a:extLst>
        </xdr:cNvPr>
        <xdr:cNvSpPr txBox="1"/>
      </xdr:nvSpPr>
      <xdr:spPr>
        <a:xfrm>
          <a:off x="10455088" y="3076013"/>
          <a:ext cx="1669677" cy="771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i="0" u="none" strike="noStrike">
              <a:solidFill>
                <a:srgbClr val="000000"/>
              </a:solidFill>
              <a:latin typeface="Aptos Narrow"/>
            </a:rPr>
            <a:t>Ontime</a:t>
          </a:r>
        </a:p>
      </xdr:txBody>
    </xdr:sp>
    <xdr:clientData/>
  </xdr:oneCellAnchor>
  <xdr:oneCellAnchor>
    <xdr:from>
      <xdr:col>17</xdr:col>
      <xdr:colOff>283509</xdr:colOff>
      <xdr:row>17</xdr:row>
      <xdr:rowOff>162483</xdr:rowOff>
    </xdr:from>
    <xdr:ext cx="1498226" cy="834841"/>
    <xdr:sp macro="" textlink="">
      <xdr:nvSpPr>
        <xdr:cNvPr id="67" name="TextBox 66">
          <a:extLst>
            <a:ext uri="{FF2B5EF4-FFF2-40B4-BE49-F238E27FC236}">
              <a16:creationId xmlns:a16="http://schemas.microsoft.com/office/drawing/2014/main" id="{06E71DEB-4791-0A9B-1CF0-3CCA4F46FFBC}"/>
            </a:ext>
          </a:extLst>
        </xdr:cNvPr>
        <xdr:cNvSpPr txBox="1"/>
      </xdr:nvSpPr>
      <xdr:spPr>
        <a:xfrm>
          <a:off x="10570509" y="3400983"/>
          <a:ext cx="1498226" cy="834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800" b="0" i="0" u="none" strike="noStrike">
              <a:solidFill>
                <a:srgbClr val="000000"/>
              </a:solidFill>
              <a:latin typeface="Aptos Narrow"/>
            </a:rPr>
            <a:t> Quantity</a:t>
          </a:r>
          <a:r>
            <a:rPr lang="en-US" sz="1800" b="0" i="0" u="none" strike="noStrike" baseline="0">
              <a:solidFill>
                <a:srgbClr val="000000"/>
              </a:solidFill>
              <a:latin typeface="Aptos Narrow"/>
            </a:rPr>
            <a:t> of units sold</a:t>
          </a:r>
          <a:endParaRPr lang="en-US" sz="1800" b="0" i="0" u="none" strike="noStrike">
            <a:solidFill>
              <a:srgbClr val="000000"/>
            </a:solidFill>
            <a:latin typeface="Aptos Narrow"/>
          </a:endParaRPr>
        </a:p>
      </xdr:txBody>
    </xdr:sp>
    <xdr:clientData/>
  </xdr:oneCellAnchor>
  <xdr:oneCellAnchor>
    <xdr:from>
      <xdr:col>17</xdr:col>
      <xdr:colOff>350742</xdr:colOff>
      <xdr:row>20</xdr:row>
      <xdr:rowOff>151278</xdr:rowOff>
    </xdr:from>
    <xdr:ext cx="1323975" cy="771527"/>
    <xdr:sp macro="" textlink="">
      <xdr:nvSpPr>
        <xdr:cNvPr id="90" name="TextBox 89">
          <a:extLst>
            <a:ext uri="{FF2B5EF4-FFF2-40B4-BE49-F238E27FC236}">
              <a16:creationId xmlns:a16="http://schemas.microsoft.com/office/drawing/2014/main" id="{C2783C99-7347-9C3F-2CBE-F3BE50DB37F1}"/>
            </a:ext>
          </a:extLst>
        </xdr:cNvPr>
        <xdr:cNvSpPr txBox="1"/>
      </xdr:nvSpPr>
      <xdr:spPr>
        <a:xfrm>
          <a:off x="10637742" y="3961278"/>
          <a:ext cx="1323975" cy="771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i="0" u="none" strike="noStrike">
              <a:solidFill>
                <a:srgbClr val="000000"/>
              </a:solidFill>
              <a:latin typeface="Aptos Narrow"/>
            </a:rPr>
            <a:t>Quantity</a:t>
          </a:r>
          <a:r>
            <a:rPr lang="en-US" sz="1200" b="0" i="0" u="none" strike="noStrike" baseline="0">
              <a:solidFill>
                <a:srgbClr val="000000"/>
              </a:solidFill>
              <a:latin typeface="Aptos Narrow"/>
            </a:rPr>
            <a:t> sold on time by region</a:t>
          </a:r>
          <a:endParaRPr lang="en-US" sz="1200" b="0" i="0" u="none" strike="noStrike">
            <a:solidFill>
              <a:srgbClr val="000000"/>
            </a:solidFill>
            <a:latin typeface="Aptos Narrow"/>
          </a:endParaRPr>
        </a:p>
      </xdr:txBody>
    </xdr:sp>
    <xdr:clientData/>
  </xdr:oneCellAnchor>
  <xdr:twoCellAnchor>
    <xdr:from>
      <xdr:col>18</xdr:col>
      <xdr:colOff>602876</xdr:colOff>
      <xdr:row>24</xdr:row>
      <xdr:rowOff>105335</xdr:rowOff>
    </xdr:from>
    <xdr:to>
      <xdr:col>21</xdr:col>
      <xdr:colOff>394076</xdr:colOff>
      <xdr:row>31</xdr:row>
      <xdr:rowOff>31835</xdr:rowOff>
    </xdr:to>
    <xdr:sp macro="" textlink="">
      <xdr:nvSpPr>
        <xdr:cNvPr id="93" name="Rectangle: Rounded Corners 92">
          <a:extLst>
            <a:ext uri="{FF2B5EF4-FFF2-40B4-BE49-F238E27FC236}">
              <a16:creationId xmlns:a16="http://schemas.microsoft.com/office/drawing/2014/main" id="{883FC9B7-681C-9A82-B2B8-CE0882C2B993}"/>
            </a:ext>
          </a:extLst>
        </xdr:cNvPr>
        <xdr:cNvSpPr/>
      </xdr:nvSpPr>
      <xdr:spPr>
        <a:xfrm>
          <a:off x="11494994" y="4677335"/>
          <a:ext cx="1606553" cy="1260000"/>
        </a:xfrm>
        <a:prstGeom prst="roundRect">
          <a:avLst>
            <a:gd name="adj" fmla="val 13644"/>
          </a:avLst>
        </a:prstGeom>
        <a:solidFill>
          <a:srgbClr val="00B0F0"/>
        </a:solidFill>
        <a:ln w="19050">
          <a:solidFill>
            <a:schemeClr val="tx1"/>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endParaRPr lang="en-US" sz="1100">
            <a:ln>
              <a:noFill/>
            </a:ln>
          </a:endParaRPr>
        </a:p>
      </xdr:txBody>
    </xdr:sp>
    <xdr:clientData/>
  </xdr:twoCellAnchor>
  <xdr:oneCellAnchor>
    <xdr:from>
      <xdr:col>19</xdr:col>
      <xdr:colOff>115419</xdr:colOff>
      <xdr:row>25</xdr:row>
      <xdr:rowOff>151277</xdr:rowOff>
    </xdr:from>
    <xdr:ext cx="1323975" cy="771527"/>
    <xdr:sp macro="" textlink="Pivot!AC10">
      <xdr:nvSpPr>
        <xdr:cNvPr id="104" name="TextBox 103">
          <a:extLst>
            <a:ext uri="{FF2B5EF4-FFF2-40B4-BE49-F238E27FC236}">
              <a16:creationId xmlns:a16="http://schemas.microsoft.com/office/drawing/2014/main" id="{EDB2AB00-5B93-2DBB-120F-4950D5AA0DBF}"/>
            </a:ext>
          </a:extLst>
        </xdr:cNvPr>
        <xdr:cNvSpPr txBox="1"/>
      </xdr:nvSpPr>
      <xdr:spPr>
        <a:xfrm>
          <a:off x="11612654" y="4913777"/>
          <a:ext cx="1323975" cy="771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BC9E529D-063D-490E-A123-1263B1FCA441}" type="TxLink">
            <a:rPr lang="en-US" sz="2600" b="0" i="0" u="none" strike="noStrike">
              <a:solidFill>
                <a:srgbClr val="000000"/>
              </a:solidFill>
              <a:latin typeface="Aptos Narrow"/>
            </a:rPr>
            <a:t>800</a:t>
          </a:fld>
          <a:endParaRPr lang="en-US" sz="2600" b="1">
            <a:solidFill>
              <a:schemeClr val="tx1"/>
            </a:solidFill>
          </a:endParaRPr>
        </a:p>
      </xdr:txBody>
    </xdr:sp>
    <xdr:clientData/>
  </xdr:oneCellAnchor>
  <xdr:twoCellAnchor>
    <xdr:from>
      <xdr:col>14</xdr:col>
      <xdr:colOff>369794</xdr:colOff>
      <xdr:row>0</xdr:row>
      <xdr:rowOff>33618</xdr:rowOff>
    </xdr:from>
    <xdr:to>
      <xdr:col>16</xdr:col>
      <xdr:colOff>434340</xdr:colOff>
      <xdr:row>1</xdr:row>
      <xdr:rowOff>123265</xdr:rowOff>
    </xdr:to>
    <xdr:sp macro="" textlink="">
      <xdr:nvSpPr>
        <xdr:cNvPr id="105" name="Rectangle: Rounded Corners 104">
          <a:extLst>
            <a:ext uri="{FF2B5EF4-FFF2-40B4-BE49-F238E27FC236}">
              <a16:creationId xmlns:a16="http://schemas.microsoft.com/office/drawing/2014/main" id="{D9061B34-472C-8517-C108-DCB462C94C71}"/>
            </a:ext>
          </a:extLst>
        </xdr:cNvPr>
        <xdr:cNvSpPr/>
      </xdr:nvSpPr>
      <xdr:spPr>
        <a:xfrm>
          <a:off x="8904194" y="33618"/>
          <a:ext cx="1283746" cy="280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449586</xdr:colOff>
      <xdr:row>0</xdr:row>
      <xdr:rowOff>3585</xdr:rowOff>
    </xdr:from>
    <xdr:to>
      <xdr:col>16</xdr:col>
      <xdr:colOff>373386</xdr:colOff>
      <xdr:row>1</xdr:row>
      <xdr:rowOff>107678</xdr:rowOff>
    </xdr:to>
    <xdr:grpSp>
      <xdr:nvGrpSpPr>
        <xdr:cNvPr id="121" name="Group 120">
          <a:extLst>
            <a:ext uri="{FF2B5EF4-FFF2-40B4-BE49-F238E27FC236}">
              <a16:creationId xmlns:a16="http://schemas.microsoft.com/office/drawing/2014/main" id="{D091F9E7-70FB-03DA-3C79-BDD68AC868B0}"/>
            </a:ext>
          </a:extLst>
        </xdr:cNvPr>
        <xdr:cNvGrpSpPr/>
      </xdr:nvGrpSpPr>
      <xdr:grpSpPr>
        <a:xfrm>
          <a:off x="8983986" y="3585"/>
          <a:ext cx="1143000" cy="294593"/>
          <a:chOff x="16550640" y="3585"/>
          <a:chExt cx="1126660" cy="294593"/>
        </a:xfrm>
      </xdr:grpSpPr>
      <xdr:sp macro="" textlink="">
        <xdr:nvSpPr>
          <xdr:cNvPr id="110" name="TextBox 109">
            <a:hlinkClick xmlns:r="http://schemas.openxmlformats.org/officeDocument/2006/relationships" r:id="rId14"/>
            <a:extLst>
              <a:ext uri="{FF2B5EF4-FFF2-40B4-BE49-F238E27FC236}">
                <a16:creationId xmlns:a16="http://schemas.microsoft.com/office/drawing/2014/main" id="{8EFA41CC-8130-2957-1F32-5E4E4D0E12AB}"/>
              </a:ext>
            </a:extLst>
          </xdr:cNvPr>
          <xdr:cNvSpPr txBox="1"/>
        </xdr:nvSpPr>
        <xdr:spPr>
          <a:xfrm>
            <a:off x="16550640" y="33618"/>
            <a:ext cx="11266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Table of data</a:t>
            </a:r>
          </a:p>
        </xdr:txBody>
      </xdr:sp>
      <xdr:pic>
        <xdr:nvPicPr>
          <xdr:cNvPr id="112" name="Graphic 111" descr="Circle with left arrow outline">
            <a:extLst>
              <a:ext uri="{FF2B5EF4-FFF2-40B4-BE49-F238E27FC236}">
                <a16:creationId xmlns:a16="http://schemas.microsoft.com/office/drawing/2014/main" id="{57352927-C66E-15E1-C75E-DFF381D757F9}"/>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340880" y="3585"/>
            <a:ext cx="291354" cy="291354"/>
          </a:xfrm>
          <a:prstGeom prst="rect">
            <a:avLst/>
          </a:prstGeom>
        </xdr:spPr>
      </xdr:pic>
    </xdr:grpSp>
    <xdr:clientData/>
  </xdr:twoCellAnchor>
  <xdr:oneCellAnchor>
    <xdr:from>
      <xdr:col>0</xdr:col>
      <xdr:colOff>24765</xdr:colOff>
      <xdr:row>1</xdr:row>
      <xdr:rowOff>1</xdr:rowOff>
    </xdr:from>
    <xdr:ext cx="981075" cy="388620"/>
    <xdr:sp macro="" textlink="">
      <xdr:nvSpPr>
        <xdr:cNvPr id="123" name="TextBox 122">
          <a:extLst>
            <a:ext uri="{FF2B5EF4-FFF2-40B4-BE49-F238E27FC236}">
              <a16:creationId xmlns:a16="http://schemas.microsoft.com/office/drawing/2014/main" id="{396186CD-E805-5A8F-BAB4-7FED20F14294}"/>
            </a:ext>
          </a:extLst>
        </xdr:cNvPr>
        <xdr:cNvSpPr txBox="1"/>
      </xdr:nvSpPr>
      <xdr:spPr>
        <a:xfrm>
          <a:off x="24765" y="190501"/>
          <a:ext cx="981075" cy="3886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i="0" u="none" strike="noStrike">
              <a:solidFill>
                <a:schemeClr val="bg1"/>
              </a:solidFill>
              <a:latin typeface="Aptos Narrow"/>
            </a:rPr>
            <a:t>Menu</a:t>
          </a:r>
        </a:p>
      </xdr:txBody>
    </xdr:sp>
    <xdr:clientData/>
  </xdr:oneCellAnchor>
  <xdr:twoCellAnchor editAs="oneCell">
    <xdr:from>
      <xdr:col>0</xdr:col>
      <xdr:colOff>0</xdr:colOff>
      <xdr:row>4</xdr:row>
      <xdr:rowOff>83820</xdr:rowOff>
    </xdr:from>
    <xdr:to>
      <xdr:col>1</xdr:col>
      <xdr:colOff>441960</xdr:colOff>
      <xdr:row>12</xdr:row>
      <xdr:rowOff>144780</xdr:rowOff>
    </xdr:to>
    <mc:AlternateContent xmlns:mc="http://schemas.openxmlformats.org/markup-compatibility/2006">
      <mc:Choice xmlns:a14="http://schemas.microsoft.com/office/drawing/2010/main" Requires="a14">
        <xdr:graphicFrame macro="">
          <xdr:nvGraphicFramePr>
            <xdr:cNvPr id="124" name="Region">
              <a:extLst>
                <a:ext uri="{FF2B5EF4-FFF2-40B4-BE49-F238E27FC236}">
                  <a16:creationId xmlns:a16="http://schemas.microsoft.com/office/drawing/2014/main" id="{2BC4BB8D-D265-4651-B0D3-8AEDC1152F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845820"/>
              <a:ext cx="1051560"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30480</xdr:rowOff>
    </xdr:from>
    <xdr:to>
      <xdr:col>1</xdr:col>
      <xdr:colOff>426719</xdr:colOff>
      <xdr:row>22</xdr:row>
      <xdr:rowOff>91440</xdr:rowOff>
    </xdr:to>
    <mc:AlternateContent xmlns:mc="http://schemas.openxmlformats.org/markup-compatibility/2006">
      <mc:Choice xmlns:a14="http://schemas.microsoft.com/office/drawing/2010/main" Requires="a14">
        <xdr:graphicFrame macro="">
          <xdr:nvGraphicFramePr>
            <xdr:cNvPr id="125" name="Payment Method">
              <a:extLst>
                <a:ext uri="{FF2B5EF4-FFF2-40B4-BE49-F238E27FC236}">
                  <a16:creationId xmlns:a16="http://schemas.microsoft.com/office/drawing/2014/main" id="{CF3CDEE6-CC2A-4BE9-A1AD-5411B982B8AA}"/>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0" y="2697480"/>
              <a:ext cx="1036319"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182880</xdr:rowOff>
    </xdr:from>
    <xdr:to>
      <xdr:col>1</xdr:col>
      <xdr:colOff>426719</xdr:colOff>
      <xdr:row>31</xdr:row>
      <xdr:rowOff>53340</xdr:rowOff>
    </xdr:to>
    <mc:AlternateContent xmlns:mc="http://schemas.openxmlformats.org/markup-compatibility/2006">
      <mc:Choice xmlns:a14="http://schemas.microsoft.com/office/drawing/2010/main" Requires="a14">
        <xdr:graphicFrame macro="">
          <xdr:nvGraphicFramePr>
            <xdr:cNvPr id="126" name="Customer Type">
              <a:extLst>
                <a:ext uri="{FF2B5EF4-FFF2-40B4-BE49-F238E27FC236}">
                  <a16:creationId xmlns:a16="http://schemas.microsoft.com/office/drawing/2014/main" id="{FA7F4E81-5E5F-413B-87D2-FB2089892D50}"/>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0" y="4373880"/>
              <a:ext cx="1036319"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9525</xdr:colOff>
      <xdr:row>2</xdr:row>
      <xdr:rowOff>142875</xdr:rowOff>
    </xdr:from>
    <xdr:ext cx="1047750" cy="333376"/>
    <xdr:sp macro="" textlink="">
      <xdr:nvSpPr>
        <xdr:cNvPr id="1026" name="TextBox 1025">
          <a:extLst>
            <a:ext uri="{FF2B5EF4-FFF2-40B4-BE49-F238E27FC236}">
              <a16:creationId xmlns:a16="http://schemas.microsoft.com/office/drawing/2014/main" id="{31E79D12-D2F1-C4AF-897D-743A1D2BDEEA}"/>
            </a:ext>
          </a:extLst>
        </xdr:cNvPr>
        <xdr:cNvSpPr txBox="1"/>
      </xdr:nvSpPr>
      <xdr:spPr>
        <a:xfrm>
          <a:off x="9525" y="523875"/>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i="0" u="none" strike="noStrike">
              <a:solidFill>
                <a:schemeClr val="bg1"/>
              </a:solidFill>
              <a:latin typeface="Aptos Narrow"/>
            </a:rPr>
            <a:t>Region</a:t>
          </a:r>
        </a:p>
      </xdr:txBody>
    </xdr:sp>
    <xdr:clientData/>
  </xdr:oneCellAnchor>
  <xdr:oneCellAnchor>
    <xdr:from>
      <xdr:col>0</xdr:col>
      <xdr:colOff>0</xdr:colOff>
      <xdr:row>12</xdr:row>
      <xdr:rowOff>57150</xdr:rowOff>
    </xdr:from>
    <xdr:ext cx="1047750" cy="333376"/>
    <xdr:sp macro="" textlink="">
      <xdr:nvSpPr>
        <xdr:cNvPr id="1027" name="TextBox 1026">
          <a:extLst>
            <a:ext uri="{FF2B5EF4-FFF2-40B4-BE49-F238E27FC236}">
              <a16:creationId xmlns:a16="http://schemas.microsoft.com/office/drawing/2014/main" id="{5A751E27-DA25-A4E0-8769-7EAEBFBC011D}"/>
            </a:ext>
          </a:extLst>
        </xdr:cNvPr>
        <xdr:cNvSpPr txBox="1"/>
      </xdr:nvSpPr>
      <xdr:spPr>
        <a:xfrm>
          <a:off x="0" y="2343150"/>
          <a:ext cx="104775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i="0" u="none" strike="noStrike">
              <a:solidFill>
                <a:schemeClr val="bg1"/>
              </a:solidFill>
              <a:latin typeface="Aptos Narrow"/>
            </a:rPr>
            <a:t>Payment type</a:t>
          </a:r>
        </a:p>
      </xdr:txBody>
    </xdr:sp>
    <xdr:clientData/>
  </xdr:oneCellAnchor>
  <xdr:oneCellAnchor>
    <xdr:from>
      <xdr:col>0</xdr:col>
      <xdr:colOff>0</xdr:colOff>
      <xdr:row>21</xdr:row>
      <xdr:rowOff>19050</xdr:rowOff>
    </xdr:from>
    <xdr:ext cx="1104900" cy="333376"/>
    <xdr:sp macro="" textlink="">
      <xdr:nvSpPr>
        <xdr:cNvPr id="1030" name="TextBox 1029">
          <a:extLst>
            <a:ext uri="{FF2B5EF4-FFF2-40B4-BE49-F238E27FC236}">
              <a16:creationId xmlns:a16="http://schemas.microsoft.com/office/drawing/2014/main" id="{69053A9A-8B3D-D281-7A56-D25CF71B2866}"/>
            </a:ext>
          </a:extLst>
        </xdr:cNvPr>
        <xdr:cNvSpPr txBox="1"/>
      </xdr:nvSpPr>
      <xdr:spPr>
        <a:xfrm>
          <a:off x="0" y="4019550"/>
          <a:ext cx="1104900" cy="3333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200" b="0" i="0" u="none" strike="noStrike">
              <a:solidFill>
                <a:schemeClr val="bg1"/>
              </a:solidFill>
              <a:latin typeface="Aptos Narrow"/>
            </a:rPr>
            <a:t>Customer</a:t>
          </a:r>
          <a:r>
            <a:rPr lang="en-US" sz="1200" b="0" i="0" u="none" strike="noStrike" baseline="0">
              <a:solidFill>
                <a:schemeClr val="bg1"/>
              </a:solidFill>
              <a:latin typeface="Aptos Narrow"/>
            </a:rPr>
            <a:t> type</a:t>
          </a:r>
          <a:endParaRPr lang="en-US" sz="1200" b="0" i="0" u="none" strike="noStrike">
            <a:solidFill>
              <a:schemeClr val="bg1"/>
            </a:solidFill>
            <a:latin typeface="Aptos Narrow"/>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if Khaled" refreshedDate="45867.932743981481" createdVersion="8" refreshedVersion="8" minRefreshableVersion="3" recordCount="150" xr:uid="{1135F921-0053-414A-B0BF-D60CBFA34B97}">
  <cacheSource type="worksheet">
    <worksheetSource name="Table1"/>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4">
        <s v="West"/>
        <s v="East"/>
        <s v="South"/>
        <s v="North"/>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1/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4"/>
        </groupItems>
      </fieldGroup>
    </cacheField>
    <cacheField name="Months (Date)" numFmtId="0" databaseField="0">
      <fieldGroup base="0">
        <rangePr groupBy="months" startDate="2024-01-04T00:00:00" endDate="2024-12-11T00:00:00"/>
        <groupItems count="14">
          <s v="&lt;1/4/2024"/>
          <s v="Jan"/>
          <s v="Feb"/>
          <s v="Mar"/>
          <s v="Apr"/>
          <s v="May"/>
          <s v="Jun"/>
          <s v="Jul"/>
          <s v="Aug"/>
          <s v="Sep"/>
          <s v="Oct"/>
          <s v="Nov"/>
          <s v="Dec"/>
          <s v="&gt;12/11/2024"/>
        </groupItems>
      </fieldGroup>
    </cacheField>
  </cacheFields>
  <extLst>
    <ext xmlns:x14="http://schemas.microsoft.com/office/spreadsheetml/2009/9/main" uri="{725AE2AE-9491-48be-B2B4-4EB974FC3084}">
      <x14:pivotCacheDefinition pivotCacheId="1492207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Table"/>
    <x v="0"/>
    <x v="0"/>
    <x v="0"/>
    <n v="1"/>
    <n v="91.81"/>
    <n v="91.81"/>
    <n v="51.81"/>
    <n v="40"/>
    <x v="0"/>
    <x v="0"/>
    <x v="0"/>
    <x v="0"/>
  </r>
  <r>
    <x v="1"/>
    <s v="Curtains"/>
    <x v="0"/>
    <x v="1"/>
    <x v="1"/>
    <n v="9"/>
    <n v="462.17"/>
    <n v="4159.53"/>
    <n v="4099.53"/>
    <n v="60"/>
    <x v="1"/>
    <x v="1"/>
    <x v="1"/>
    <x v="1"/>
  </r>
  <r>
    <x v="2"/>
    <s v="Sneakers"/>
    <x v="1"/>
    <x v="1"/>
    <x v="2"/>
    <n v="7"/>
    <n v="198.67"/>
    <n v="1390.69"/>
    <n v="1325.19"/>
    <n v="65.5"/>
    <x v="2"/>
    <x v="2"/>
    <x v="2"/>
    <x v="2"/>
  </r>
  <r>
    <x v="3"/>
    <s v="Chair"/>
    <x v="0"/>
    <x v="1"/>
    <x v="2"/>
    <n v="6"/>
    <n v="125.67"/>
    <n v="754.02"/>
    <n v="705.02"/>
    <n v="49"/>
    <x v="0"/>
    <x v="0"/>
    <x v="3"/>
    <x v="0"/>
  </r>
  <r>
    <x v="4"/>
    <s v="Lamp"/>
    <x v="0"/>
    <x v="1"/>
    <x v="1"/>
    <n v="5"/>
    <n v="244.72"/>
    <n v="1223.5999999999999"/>
    <n v="1183.5999999999999"/>
    <n v="40"/>
    <x v="1"/>
    <x v="1"/>
    <x v="0"/>
    <x v="1"/>
  </r>
  <r>
    <x v="5"/>
    <s v="Laptop"/>
    <x v="2"/>
    <x v="1"/>
    <x v="1"/>
    <n v="3"/>
    <n v="117.66"/>
    <n v="352.98"/>
    <n v="292.98"/>
    <n v="60"/>
    <x v="2"/>
    <x v="0"/>
    <x v="1"/>
    <x v="2"/>
  </r>
  <r>
    <x v="6"/>
    <s v="T-Shirt"/>
    <x v="1"/>
    <x v="2"/>
    <x v="2"/>
    <n v="5"/>
    <n v="249.15"/>
    <n v="1245.75"/>
    <n v="1180.25"/>
    <n v="65.5"/>
    <x v="0"/>
    <x v="2"/>
    <x v="2"/>
    <x v="0"/>
  </r>
  <r>
    <x v="7"/>
    <s v="Yoga Mat"/>
    <x v="3"/>
    <x v="1"/>
    <x v="1"/>
    <n v="5"/>
    <n v="337.68"/>
    <n v="1688.4"/>
    <n v="1639.4"/>
    <n v="49"/>
    <x v="1"/>
    <x v="0"/>
    <x v="3"/>
    <x v="1"/>
  </r>
  <r>
    <x v="8"/>
    <s v="Tennis Racket"/>
    <x v="3"/>
    <x v="2"/>
    <x v="3"/>
    <n v="5"/>
    <n v="491.3"/>
    <n v="2456.5"/>
    <n v="2416.5"/>
    <n v="40"/>
    <x v="2"/>
    <x v="1"/>
    <x v="0"/>
    <x v="2"/>
  </r>
  <r>
    <x v="9"/>
    <s v="Chair"/>
    <x v="0"/>
    <x v="1"/>
    <x v="2"/>
    <n v="4"/>
    <n v="394.42"/>
    <n v="1577.68"/>
    <n v="1517.68"/>
    <n v="60"/>
    <x v="0"/>
    <x v="0"/>
    <x v="1"/>
    <x v="0"/>
  </r>
  <r>
    <x v="10"/>
    <s v="Dumbbells"/>
    <x v="3"/>
    <x v="0"/>
    <x v="3"/>
    <n v="2"/>
    <n v="216.4"/>
    <n v="432.8"/>
    <n v="367.3"/>
    <n v="65.5"/>
    <x v="1"/>
    <x v="1"/>
    <x v="2"/>
    <x v="1"/>
  </r>
  <r>
    <x v="11"/>
    <s v="Yoga Mat"/>
    <x v="3"/>
    <x v="3"/>
    <x v="2"/>
    <n v="6"/>
    <n v="457.22"/>
    <n v="2743.32"/>
    <n v="2694.32"/>
    <n v="49"/>
    <x v="2"/>
    <x v="2"/>
    <x v="3"/>
    <x v="2"/>
  </r>
  <r>
    <x v="12"/>
    <s v="Table"/>
    <x v="0"/>
    <x v="2"/>
    <x v="1"/>
    <n v="8"/>
    <n v="438.33"/>
    <n v="3506.64"/>
    <n v="3466.64"/>
    <n v="40"/>
    <x v="0"/>
    <x v="0"/>
    <x v="0"/>
    <x v="0"/>
  </r>
  <r>
    <x v="13"/>
    <s v="Chair"/>
    <x v="0"/>
    <x v="4"/>
    <x v="2"/>
    <n v="2"/>
    <n v="56.98"/>
    <n v="113.96"/>
    <n v="53.959999999999994"/>
    <n v="60"/>
    <x v="1"/>
    <x v="0"/>
    <x v="1"/>
    <x v="1"/>
  </r>
  <r>
    <x v="14"/>
    <s v="Dumbbells"/>
    <x v="3"/>
    <x v="4"/>
    <x v="3"/>
    <n v="1"/>
    <n v="313.14"/>
    <n v="313.14"/>
    <n v="247.64"/>
    <n v="65.5"/>
    <x v="2"/>
    <x v="2"/>
    <x v="2"/>
    <x v="2"/>
  </r>
  <r>
    <x v="15"/>
    <s v="Lamp"/>
    <x v="0"/>
    <x v="0"/>
    <x v="1"/>
    <n v="4"/>
    <n v="53.03"/>
    <n v="212.12"/>
    <n v="163.12"/>
    <n v="49"/>
    <x v="0"/>
    <x v="1"/>
    <x v="3"/>
    <x v="0"/>
  </r>
  <r>
    <x v="16"/>
    <s v="Smartphone"/>
    <x v="2"/>
    <x v="2"/>
    <x v="3"/>
    <n v="10"/>
    <n v="152.37"/>
    <n v="1523.7"/>
    <n v="1483.7"/>
    <n v="40"/>
    <x v="1"/>
    <x v="0"/>
    <x v="0"/>
    <x v="1"/>
  </r>
  <r>
    <x v="17"/>
    <s v="Chair"/>
    <x v="0"/>
    <x v="3"/>
    <x v="3"/>
    <n v="6"/>
    <n v="132.59"/>
    <n v="795.54"/>
    <n v="735.54"/>
    <n v="60"/>
    <x v="2"/>
    <x v="0"/>
    <x v="1"/>
    <x v="2"/>
  </r>
  <r>
    <x v="18"/>
    <s v="T-Shirt"/>
    <x v="1"/>
    <x v="4"/>
    <x v="0"/>
    <n v="5"/>
    <n v="265.92"/>
    <n v="1329.6"/>
    <n v="1264.0999999999999"/>
    <n v="65.5"/>
    <x v="0"/>
    <x v="1"/>
    <x v="2"/>
    <x v="0"/>
  </r>
  <r>
    <x v="17"/>
    <s v="Chair"/>
    <x v="0"/>
    <x v="4"/>
    <x v="3"/>
    <n v="1"/>
    <n v="492.81"/>
    <n v="492.81"/>
    <n v="443.81"/>
    <n v="49"/>
    <x v="1"/>
    <x v="2"/>
    <x v="3"/>
    <x v="1"/>
  </r>
  <r>
    <x v="19"/>
    <s v="Lamp"/>
    <x v="0"/>
    <x v="4"/>
    <x v="3"/>
    <n v="1"/>
    <n v="434.04"/>
    <n v="434.04"/>
    <n v="394.04"/>
    <n v="40"/>
    <x v="2"/>
    <x v="0"/>
    <x v="0"/>
    <x v="2"/>
  </r>
  <r>
    <x v="20"/>
    <s v="Sneakers"/>
    <x v="1"/>
    <x v="2"/>
    <x v="0"/>
    <n v="10"/>
    <n v="462.7"/>
    <n v="4627"/>
    <n v="4567"/>
    <n v="60"/>
    <x v="0"/>
    <x v="2"/>
    <x v="1"/>
    <x v="0"/>
  </r>
  <r>
    <x v="14"/>
    <s v="Chair"/>
    <x v="0"/>
    <x v="3"/>
    <x v="1"/>
    <n v="2"/>
    <n v="336.04"/>
    <n v="672.08"/>
    <n v="606.58000000000004"/>
    <n v="65.5"/>
    <x v="1"/>
    <x v="0"/>
    <x v="2"/>
    <x v="1"/>
  </r>
  <r>
    <x v="21"/>
    <s v="Perfume"/>
    <x v="4"/>
    <x v="4"/>
    <x v="1"/>
    <n v="7"/>
    <n v="349.53"/>
    <n v="2446.71"/>
    <n v="2397.71"/>
    <n v="49"/>
    <x v="2"/>
    <x v="1"/>
    <x v="3"/>
    <x v="2"/>
  </r>
  <r>
    <x v="22"/>
    <s v="Lamp"/>
    <x v="0"/>
    <x v="1"/>
    <x v="3"/>
    <n v="5"/>
    <n v="178.39"/>
    <n v="891.95"/>
    <n v="851.95"/>
    <n v="40"/>
    <x v="0"/>
    <x v="1"/>
    <x v="0"/>
    <x v="0"/>
  </r>
  <r>
    <x v="23"/>
    <s v="Camera"/>
    <x v="2"/>
    <x v="0"/>
    <x v="2"/>
    <n v="9"/>
    <n v="479.97"/>
    <n v="4319.7299999999996"/>
    <n v="4259.7299999999996"/>
    <n v="60"/>
    <x v="1"/>
    <x v="2"/>
    <x v="1"/>
    <x v="1"/>
  </r>
  <r>
    <x v="24"/>
    <s v="Camera"/>
    <x v="2"/>
    <x v="2"/>
    <x v="0"/>
    <n v="1"/>
    <n v="226.32"/>
    <n v="226.32"/>
    <n v="160.82"/>
    <n v="65.5"/>
    <x v="2"/>
    <x v="0"/>
    <x v="2"/>
    <x v="2"/>
  </r>
  <r>
    <x v="25"/>
    <s v="Camera"/>
    <x v="2"/>
    <x v="1"/>
    <x v="2"/>
    <n v="6"/>
    <n v="430.69"/>
    <n v="2584.14"/>
    <n v="2535.14"/>
    <n v="49"/>
    <x v="0"/>
    <x v="0"/>
    <x v="3"/>
    <x v="0"/>
  </r>
  <r>
    <x v="26"/>
    <s v="T-Shirt"/>
    <x v="1"/>
    <x v="1"/>
    <x v="3"/>
    <n v="3"/>
    <n v="393.27"/>
    <n v="1179.81"/>
    <n v="1139.81"/>
    <n v="40"/>
    <x v="1"/>
    <x v="1"/>
    <x v="0"/>
    <x v="1"/>
  </r>
  <r>
    <x v="27"/>
    <s v="Curtains"/>
    <x v="0"/>
    <x v="0"/>
    <x v="1"/>
    <n v="9"/>
    <n v="475.63"/>
    <n v="4280.67"/>
    <n v="4220.67"/>
    <n v="60"/>
    <x v="2"/>
    <x v="2"/>
    <x v="1"/>
    <x v="2"/>
  </r>
  <r>
    <x v="28"/>
    <s v="Curtains"/>
    <x v="0"/>
    <x v="0"/>
    <x v="0"/>
    <n v="1"/>
    <n v="286.63"/>
    <n v="286.63"/>
    <n v="221.13"/>
    <n v="65.5"/>
    <x v="0"/>
    <x v="0"/>
    <x v="2"/>
    <x v="0"/>
  </r>
  <r>
    <x v="25"/>
    <s v="Sneakers"/>
    <x v="1"/>
    <x v="1"/>
    <x v="2"/>
    <n v="6"/>
    <n v="66.28"/>
    <n v="397.68"/>
    <n v="348.68"/>
    <n v="49"/>
    <x v="1"/>
    <x v="1"/>
    <x v="3"/>
    <x v="1"/>
  </r>
  <r>
    <x v="29"/>
    <s v="Headphones"/>
    <x v="2"/>
    <x v="4"/>
    <x v="0"/>
    <n v="1"/>
    <n v="188.02"/>
    <n v="188.02"/>
    <n v="148.02000000000001"/>
    <n v="40"/>
    <x v="2"/>
    <x v="0"/>
    <x v="0"/>
    <x v="2"/>
  </r>
  <r>
    <x v="30"/>
    <s v="Sneakers"/>
    <x v="1"/>
    <x v="0"/>
    <x v="2"/>
    <n v="2"/>
    <n v="163.61000000000001"/>
    <n v="327.22000000000003"/>
    <n v="267.22000000000003"/>
    <n v="60"/>
    <x v="0"/>
    <x v="2"/>
    <x v="1"/>
    <x v="0"/>
  </r>
  <r>
    <x v="31"/>
    <s v="Smartphone"/>
    <x v="2"/>
    <x v="1"/>
    <x v="1"/>
    <n v="5"/>
    <n v="235.55"/>
    <n v="1177.75"/>
    <n v="1112.25"/>
    <n v="65.5"/>
    <x v="1"/>
    <x v="1"/>
    <x v="2"/>
    <x v="1"/>
  </r>
  <r>
    <x v="32"/>
    <s v="Laptop"/>
    <x v="2"/>
    <x v="3"/>
    <x v="1"/>
    <n v="9"/>
    <n v="342.15"/>
    <n v="3079.35"/>
    <n v="3030.35"/>
    <n v="49"/>
    <x v="2"/>
    <x v="0"/>
    <x v="3"/>
    <x v="2"/>
  </r>
  <r>
    <x v="33"/>
    <s v="Football"/>
    <x v="3"/>
    <x v="1"/>
    <x v="3"/>
    <n v="4"/>
    <n v="117.1"/>
    <n v="468.4"/>
    <n v="428.4"/>
    <n v="40"/>
    <x v="0"/>
    <x v="2"/>
    <x v="0"/>
    <x v="0"/>
  </r>
  <r>
    <x v="34"/>
    <s v="Shampoo"/>
    <x v="4"/>
    <x v="1"/>
    <x v="2"/>
    <n v="2"/>
    <n v="416.69"/>
    <n v="833.38"/>
    <n v="773.38"/>
    <n v="60"/>
    <x v="1"/>
    <x v="0"/>
    <x v="1"/>
    <x v="1"/>
  </r>
  <r>
    <x v="35"/>
    <s v="Table"/>
    <x v="0"/>
    <x v="4"/>
    <x v="0"/>
    <n v="8"/>
    <n v="341.07"/>
    <n v="2728.56"/>
    <n v="2663.06"/>
    <n v="65.5"/>
    <x v="2"/>
    <x v="1"/>
    <x v="2"/>
    <x v="2"/>
  </r>
  <r>
    <x v="36"/>
    <s v="Jeans"/>
    <x v="1"/>
    <x v="0"/>
    <x v="2"/>
    <n v="7"/>
    <n v="76.53"/>
    <n v="535.71"/>
    <n v="486.71000000000004"/>
    <n v="49"/>
    <x v="0"/>
    <x v="2"/>
    <x v="3"/>
    <x v="0"/>
  </r>
  <r>
    <x v="37"/>
    <s v="Chair"/>
    <x v="0"/>
    <x v="4"/>
    <x v="3"/>
    <n v="5"/>
    <n v="302.08"/>
    <n v="1510.4"/>
    <n v="1470.4"/>
    <n v="40"/>
    <x v="1"/>
    <x v="0"/>
    <x v="0"/>
    <x v="1"/>
  </r>
  <r>
    <x v="38"/>
    <s v="Shampoo"/>
    <x v="4"/>
    <x v="2"/>
    <x v="1"/>
    <n v="6"/>
    <n v="343.96"/>
    <n v="2063.7600000000002"/>
    <n v="2003.7600000000002"/>
    <n v="60"/>
    <x v="2"/>
    <x v="1"/>
    <x v="1"/>
    <x v="2"/>
  </r>
  <r>
    <x v="39"/>
    <s v="Chair"/>
    <x v="0"/>
    <x v="2"/>
    <x v="2"/>
    <n v="3"/>
    <n v="334.52"/>
    <n v="1003.56"/>
    <n v="938.06"/>
    <n v="65.5"/>
    <x v="0"/>
    <x v="2"/>
    <x v="2"/>
    <x v="0"/>
  </r>
  <r>
    <x v="40"/>
    <s v="Chair"/>
    <x v="0"/>
    <x v="4"/>
    <x v="0"/>
    <n v="6"/>
    <n v="108.38"/>
    <n v="650.28"/>
    <n v="601.28"/>
    <n v="49"/>
    <x v="1"/>
    <x v="0"/>
    <x v="3"/>
    <x v="1"/>
  </r>
  <r>
    <x v="41"/>
    <s v="Yoga Mat"/>
    <x v="3"/>
    <x v="0"/>
    <x v="0"/>
    <n v="6"/>
    <n v="135.08000000000001"/>
    <n v="810.48"/>
    <n v="770.48"/>
    <n v="40"/>
    <x v="2"/>
    <x v="0"/>
    <x v="0"/>
    <x v="2"/>
  </r>
  <r>
    <x v="42"/>
    <s v="Lamp"/>
    <x v="0"/>
    <x v="4"/>
    <x v="3"/>
    <n v="8"/>
    <n v="217.97"/>
    <n v="1743.76"/>
    <n v="1683.76"/>
    <n v="60"/>
    <x v="0"/>
    <x v="2"/>
    <x v="1"/>
    <x v="0"/>
  </r>
  <r>
    <x v="11"/>
    <s v="Lamp"/>
    <x v="0"/>
    <x v="2"/>
    <x v="2"/>
    <n v="10"/>
    <n v="315.7"/>
    <n v="3157"/>
    <n v="3091.5"/>
    <n v="65.5"/>
    <x v="1"/>
    <x v="0"/>
    <x v="2"/>
    <x v="1"/>
  </r>
  <r>
    <x v="43"/>
    <s v="Camera"/>
    <x v="2"/>
    <x v="2"/>
    <x v="2"/>
    <n v="4"/>
    <n v="275.02999999999997"/>
    <n v="1100.1199999999999"/>
    <n v="1051.1199999999999"/>
    <n v="49"/>
    <x v="2"/>
    <x v="1"/>
    <x v="3"/>
    <x v="2"/>
  </r>
  <r>
    <x v="44"/>
    <s v="Headphones"/>
    <x v="2"/>
    <x v="1"/>
    <x v="3"/>
    <n v="2"/>
    <n v="333.53"/>
    <n v="667.06"/>
    <n v="627.05999999999995"/>
    <n v="40"/>
    <x v="0"/>
    <x v="0"/>
    <x v="0"/>
    <x v="0"/>
  </r>
  <r>
    <x v="45"/>
    <s v="Tennis Racket"/>
    <x v="3"/>
    <x v="1"/>
    <x v="2"/>
    <n v="10"/>
    <n v="493.05"/>
    <n v="4930.5"/>
    <n v="4870.5"/>
    <n v="60"/>
    <x v="1"/>
    <x v="2"/>
    <x v="1"/>
    <x v="1"/>
  </r>
  <r>
    <x v="46"/>
    <s v="Smartphone"/>
    <x v="2"/>
    <x v="0"/>
    <x v="1"/>
    <n v="2"/>
    <n v="154.16"/>
    <n v="308.32"/>
    <n v="242.82"/>
    <n v="65.5"/>
    <x v="2"/>
    <x v="1"/>
    <x v="2"/>
    <x v="2"/>
  </r>
  <r>
    <x v="47"/>
    <s v="Face Cream"/>
    <x v="4"/>
    <x v="3"/>
    <x v="2"/>
    <n v="10"/>
    <n v="294.19"/>
    <n v="2941.9"/>
    <n v="2892.9"/>
    <n v="49"/>
    <x v="0"/>
    <x v="0"/>
    <x v="3"/>
    <x v="0"/>
  </r>
  <r>
    <x v="48"/>
    <s v="Sneakers"/>
    <x v="1"/>
    <x v="0"/>
    <x v="0"/>
    <n v="8"/>
    <n v="307.88"/>
    <n v="2463.04"/>
    <n v="2423.04"/>
    <n v="40"/>
    <x v="1"/>
    <x v="2"/>
    <x v="0"/>
    <x v="1"/>
  </r>
  <r>
    <x v="29"/>
    <s v="Football"/>
    <x v="3"/>
    <x v="3"/>
    <x v="0"/>
    <n v="10"/>
    <n v="223.77"/>
    <n v="2237.6999999999998"/>
    <n v="2177.6999999999998"/>
    <n v="60"/>
    <x v="2"/>
    <x v="0"/>
    <x v="1"/>
    <x v="2"/>
  </r>
  <r>
    <x v="10"/>
    <s v="Jacket"/>
    <x v="1"/>
    <x v="1"/>
    <x v="3"/>
    <n v="5"/>
    <n v="83.92"/>
    <n v="419.6"/>
    <n v="354.1"/>
    <n v="65.5"/>
    <x v="0"/>
    <x v="1"/>
    <x v="2"/>
    <x v="0"/>
  </r>
  <r>
    <x v="49"/>
    <s v="Smartphone"/>
    <x v="2"/>
    <x v="4"/>
    <x v="0"/>
    <n v="3"/>
    <n v="191.55"/>
    <n v="574.65"/>
    <n v="525.65"/>
    <n v="49"/>
    <x v="1"/>
    <x v="2"/>
    <x v="3"/>
    <x v="1"/>
  </r>
  <r>
    <x v="50"/>
    <s v="Table"/>
    <x v="0"/>
    <x v="3"/>
    <x v="2"/>
    <n v="5"/>
    <n v="290.39"/>
    <n v="1451.95"/>
    <n v="1411.95"/>
    <n v="40"/>
    <x v="2"/>
    <x v="0"/>
    <x v="0"/>
    <x v="2"/>
  </r>
  <r>
    <x v="51"/>
    <s v="Headphones"/>
    <x v="2"/>
    <x v="0"/>
    <x v="0"/>
    <n v="8"/>
    <n v="89.62"/>
    <n v="716.96"/>
    <n v="656.96"/>
    <n v="60"/>
    <x v="0"/>
    <x v="1"/>
    <x v="1"/>
    <x v="0"/>
  </r>
  <r>
    <x v="52"/>
    <s v="Jacket"/>
    <x v="1"/>
    <x v="4"/>
    <x v="1"/>
    <n v="7"/>
    <n v="252.53"/>
    <n v="1767.71"/>
    <n v="1702.21"/>
    <n v="65.5"/>
    <x v="1"/>
    <x v="0"/>
    <x v="2"/>
    <x v="1"/>
  </r>
  <r>
    <x v="53"/>
    <s v="Yoga Mat"/>
    <x v="3"/>
    <x v="2"/>
    <x v="1"/>
    <n v="9"/>
    <n v="127.33"/>
    <n v="1145.97"/>
    <n v="1096.97"/>
    <n v="49"/>
    <x v="2"/>
    <x v="2"/>
    <x v="3"/>
    <x v="2"/>
  </r>
  <r>
    <x v="54"/>
    <s v="Camera"/>
    <x v="2"/>
    <x v="4"/>
    <x v="0"/>
    <n v="4"/>
    <n v="165.21"/>
    <n v="660.84"/>
    <n v="620.84"/>
    <n v="40"/>
    <x v="0"/>
    <x v="0"/>
    <x v="0"/>
    <x v="0"/>
  </r>
  <r>
    <x v="55"/>
    <s v="Lamp"/>
    <x v="0"/>
    <x v="0"/>
    <x v="0"/>
    <n v="8"/>
    <n v="292.8"/>
    <n v="2342.4"/>
    <n v="2282.4"/>
    <n v="60"/>
    <x v="1"/>
    <x v="1"/>
    <x v="1"/>
    <x v="1"/>
  </r>
  <r>
    <x v="56"/>
    <s v="Sneakers"/>
    <x v="1"/>
    <x v="2"/>
    <x v="1"/>
    <n v="1"/>
    <n v="327.33"/>
    <n v="327.33"/>
    <n v="261.83"/>
    <n v="65.5"/>
    <x v="2"/>
    <x v="0"/>
    <x v="2"/>
    <x v="2"/>
  </r>
  <r>
    <x v="57"/>
    <s v="Curtains"/>
    <x v="0"/>
    <x v="3"/>
    <x v="3"/>
    <n v="6"/>
    <n v="201.52"/>
    <n v="1209.1199999999999"/>
    <n v="1160.1199999999999"/>
    <n v="49"/>
    <x v="0"/>
    <x v="2"/>
    <x v="3"/>
    <x v="0"/>
  </r>
  <r>
    <x v="58"/>
    <s v="Table"/>
    <x v="0"/>
    <x v="3"/>
    <x v="2"/>
    <n v="3"/>
    <n v="487.82"/>
    <n v="1463.46"/>
    <n v="1423.46"/>
    <n v="40"/>
    <x v="1"/>
    <x v="0"/>
    <x v="0"/>
    <x v="1"/>
  </r>
  <r>
    <x v="59"/>
    <s v="Yoga Mat"/>
    <x v="3"/>
    <x v="3"/>
    <x v="3"/>
    <n v="9"/>
    <n v="334.1"/>
    <n v="3006.9"/>
    <n v="2946.9"/>
    <n v="60"/>
    <x v="2"/>
    <x v="1"/>
    <x v="1"/>
    <x v="2"/>
  </r>
  <r>
    <x v="30"/>
    <s v="Chair"/>
    <x v="0"/>
    <x v="4"/>
    <x v="2"/>
    <n v="10"/>
    <n v="88.48"/>
    <n v="884.8"/>
    <n v="819.3"/>
    <n v="65.5"/>
    <x v="0"/>
    <x v="0"/>
    <x v="2"/>
    <x v="0"/>
  </r>
  <r>
    <x v="27"/>
    <s v="Lamp"/>
    <x v="0"/>
    <x v="1"/>
    <x v="3"/>
    <n v="2"/>
    <n v="115.48"/>
    <n v="230.96"/>
    <n v="181.96"/>
    <n v="49"/>
    <x v="1"/>
    <x v="2"/>
    <x v="3"/>
    <x v="1"/>
  </r>
  <r>
    <x v="35"/>
    <s v="Lamp"/>
    <x v="0"/>
    <x v="4"/>
    <x v="1"/>
    <n v="1"/>
    <n v="187.15"/>
    <n v="187.15"/>
    <n v="147.15"/>
    <n v="40"/>
    <x v="2"/>
    <x v="1"/>
    <x v="0"/>
    <x v="2"/>
  </r>
  <r>
    <x v="60"/>
    <s v="Tennis Racket"/>
    <x v="3"/>
    <x v="3"/>
    <x v="2"/>
    <n v="8"/>
    <n v="300.43"/>
    <n v="2403.44"/>
    <n v="2343.44"/>
    <n v="60"/>
    <x v="0"/>
    <x v="0"/>
    <x v="1"/>
    <x v="0"/>
  </r>
  <r>
    <x v="61"/>
    <s v="Camera"/>
    <x v="2"/>
    <x v="2"/>
    <x v="2"/>
    <n v="3"/>
    <n v="22.62"/>
    <n v="67.86"/>
    <n v="2.3599999999999994"/>
    <n v="65.5"/>
    <x v="1"/>
    <x v="0"/>
    <x v="2"/>
    <x v="1"/>
  </r>
  <r>
    <x v="62"/>
    <s v="Dumbbells"/>
    <x v="3"/>
    <x v="4"/>
    <x v="3"/>
    <n v="3"/>
    <n v="295.91000000000003"/>
    <n v="887.73"/>
    <n v="838.73"/>
    <n v="49"/>
    <x v="2"/>
    <x v="2"/>
    <x v="3"/>
    <x v="2"/>
  </r>
  <r>
    <x v="33"/>
    <s v="Yoga Mat"/>
    <x v="3"/>
    <x v="2"/>
    <x v="0"/>
    <n v="3"/>
    <n v="183.7"/>
    <n v="551.1"/>
    <n v="511.1"/>
    <n v="40"/>
    <x v="0"/>
    <x v="1"/>
    <x v="0"/>
    <x v="0"/>
  </r>
  <r>
    <x v="63"/>
    <s v="Dumbbells"/>
    <x v="3"/>
    <x v="3"/>
    <x v="1"/>
    <n v="3"/>
    <n v="269.45999999999998"/>
    <n v="808.38"/>
    <n v="748.38"/>
    <n v="60"/>
    <x v="1"/>
    <x v="0"/>
    <x v="1"/>
    <x v="1"/>
  </r>
  <r>
    <x v="64"/>
    <s v="Dumbbells"/>
    <x v="3"/>
    <x v="1"/>
    <x v="0"/>
    <n v="4"/>
    <n v="211.28"/>
    <n v="845.12"/>
    <n v="779.62"/>
    <n v="65.5"/>
    <x v="2"/>
    <x v="1"/>
    <x v="2"/>
    <x v="2"/>
  </r>
  <r>
    <x v="26"/>
    <s v="Curtains"/>
    <x v="0"/>
    <x v="2"/>
    <x v="1"/>
    <n v="5"/>
    <n v="362.47"/>
    <n v="1812.35"/>
    <n v="1763.35"/>
    <n v="49"/>
    <x v="0"/>
    <x v="0"/>
    <x v="3"/>
    <x v="0"/>
  </r>
  <r>
    <x v="11"/>
    <s v="Perfume"/>
    <x v="4"/>
    <x v="3"/>
    <x v="3"/>
    <n v="8"/>
    <n v="259.56"/>
    <n v="2076.48"/>
    <n v="2036.48"/>
    <n v="40"/>
    <x v="1"/>
    <x v="0"/>
    <x v="0"/>
    <x v="1"/>
  </r>
  <r>
    <x v="48"/>
    <s v="Curtains"/>
    <x v="0"/>
    <x v="2"/>
    <x v="3"/>
    <n v="1"/>
    <n v="134.63"/>
    <n v="134.63"/>
    <n v="74.63"/>
    <n v="60"/>
    <x v="2"/>
    <x v="2"/>
    <x v="1"/>
    <x v="2"/>
  </r>
  <r>
    <x v="65"/>
    <s v="Dumbbells"/>
    <x v="3"/>
    <x v="3"/>
    <x v="1"/>
    <n v="10"/>
    <n v="272.01"/>
    <n v="2720.1"/>
    <n v="2654.6"/>
    <n v="65.5"/>
    <x v="0"/>
    <x v="1"/>
    <x v="2"/>
    <x v="0"/>
  </r>
  <r>
    <x v="66"/>
    <s v="Laptop"/>
    <x v="2"/>
    <x v="3"/>
    <x v="3"/>
    <n v="4"/>
    <n v="265.89"/>
    <n v="1063.56"/>
    <n v="1014.56"/>
    <n v="49"/>
    <x v="1"/>
    <x v="0"/>
    <x v="3"/>
    <x v="1"/>
  </r>
  <r>
    <x v="67"/>
    <s v="Yoga Mat"/>
    <x v="3"/>
    <x v="0"/>
    <x v="1"/>
    <n v="4"/>
    <n v="327.41000000000003"/>
    <n v="1309.6400000000001"/>
    <n v="1269.6400000000001"/>
    <n v="40"/>
    <x v="2"/>
    <x v="0"/>
    <x v="0"/>
    <x v="2"/>
  </r>
  <r>
    <x v="68"/>
    <s v="T-Shirt"/>
    <x v="1"/>
    <x v="0"/>
    <x v="0"/>
    <n v="2"/>
    <n v="395.91"/>
    <n v="791.82"/>
    <n v="731.82"/>
    <n v="60"/>
    <x v="0"/>
    <x v="2"/>
    <x v="1"/>
    <x v="0"/>
  </r>
  <r>
    <x v="69"/>
    <s v="Tennis Racket"/>
    <x v="3"/>
    <x v="1"/>
    <x v="1"/>
    <n v="10"/>
    <n v="66.56"/>
    <n v="665.6"/>
    <n v="600.1"/>
    <n v="65.5"/>
    <x v="1"/>
    <x v="1"/>
    <x v="2"/>
    <x v="1"/>
  </r>
  <r>
    <x v="70"/>
    <s v="Laptop"/>
    <x v="2"/>
    <x v="3"/>
    <x v="2"/>
    <n v="5"/>
    <n v="432.3"/>
    <n v="2161.5"/>
    <n v="2112.5"/>
    <n v="49"/>
    <x v="2"/>
    <x v="0"/>
    <x v="3"/>
    <x v="2"/>
  </r>
  <r>
    <x v="71"/>
    <s v="Lamp"/>
    <x v="0"/>
    <x v="2"/>
    <x v="2"/>
    <n v="7"/>
    <n v="272.05"/>
    <n v="1904.35"/>
    <n v="1864.35"/>
    <n v="40"/>
    <x v="0"/>
    <x v="0"/>
    <x v="0"/>
    <x v="0"/>
  </r>
  <r>
    <x v="72"/>
    <s v="T-Shirt"/>
    <x v="1"/>
    <x v="3"/>
    <x v="3"/>
    <n v="7"/>
    <n v="301.27999999999997"/>
    <n v="2108.96"/>
    <n v="2048.96"/>
    <n v="60"/>
    <x v="1"/>
    <x v="2"/>
    <x v="1"/>
    <x v="1"/>
  </r>
  <r>
    <x v="73"/>
    <s v="Lamp"/>
    <x v="0"/>
    <x v="2"/>
    <x v="0"/>
    <n v="9"/>
    <n v="23.52"/>
    <n v="211.68"/>
    <n v="146.18"/>
    <n v="65.5"/>
    <x v="2"/>
    <x v="0"/>
    <x v="2"/>
    <x v="2"/>
  </r>
  <r>
    <x v="74"/>
    <s v="Face Cream"/>
    <x v="4"/>
    <x v="1"/>
    <x v="0"/>
    <n v="6"/>
    <n v="281.85000000000002"/>
    <n v="1691.1"/>
    <n v="1642.1"/>
    <n v="49"/>
    <x v="0"/>
    <x v="1"/>
    <x v="3"/>
    <x v="0"/>
  </r>
  <r>
    <x v="75"/>
    <s v="Table"/>
    <x v="0"/>
    <x v="3"/>
    <x v="2"/>
    <n v="6"/>
    <n v="157.88"/>
    <n v="947.28"/>
    <n v="907.28"/>
    <n v="40"/>
    <x v="1"/>
    <x v="2"/>
    <x v="0"/>
    <x v="1"/>
  </r>
  <r>
    <x v="76"/>
    <s v="Face Cream"/>
    <x v="4"/>
    <x v="1"/>
    <x v="0"/>
    <n v="7"/>
    <n v="98.66"/>
    <n v="690.62"/>
    <n v="630.62"/>
    <n v="60"/>
    <x v="2"/>
    <x v="0"/>
    <x v="1"/>
    <x v="2"/>
  </r>
  <r>
    <x v="77"/>
    <s v="Face Cream"/>
    <x v="4"/>
    <x v="2"/>
    <x v="2"/>
    <n v="2"/>
    <n v="37.119999999999997"/>
    <n v="74.239999999999995"/>
    <n v="8.7399999999999949"/>
    <n v="65.5"/>
    <x v="0"/>
    <x v="1"/>
    <x v="2"/>
    <x v="0"/>
  </r>
  <r>
    <x v="78"/>
    <s v="Camera"/>
    <x v="2"/>
    <x v="2"/>
    <x v="0"/>
    <n v="9"/>
    <n v="191.38"/>
    <n v="1722.42"/>
    <n v="1673.42"/>
    <n v="49"/>
    <x v="1"/>
    <x v="2"/>
    <x v="3"/>
    <x v="1"/>
  </r>
  <r>
    <x v="79"/>
    <s v="Smartphone"/>
    <x v="2"/>
    <x v="3"/>
    <x v="1"/>
    <n v="2"/>
    <n v="301.12"/>
    <n v="602.24"/>
    <n v="562.24"/>
    <n v="40"/>
    <x v="2"/>
    <x v="0"/>
    <x v="0"/>
    <x v="2"/>
  </r>
  <r>
    <x v="54"/>
    <s v="Shampoo"/>
    <x v="4"/>
    <x v="4"/>
    <x v="3"/>
    <n v="4"/>
    <n v="415.24"/>
    <n v="1660.96"/>
    <n v="1600.96"/>
    <n v="60"/>
    <x v="0"/>
    <x v="0"/>
    <x v="1"/>
    <x v="0"/>
  </r>
  <r>
    <x v="80"/>
    <s v="Smartphone"/>
    <x v="2"/>
    <x v="2"/>
    <x v="0"/>
    <n v="3"/>
    <n v="115.83"/>
    <n v="347.49"/>
    <n v="281.99"/>
    <n v="65.5"/>
    <x v="1"/>
    <x v="1"/>
    <x v="2"/>
    <x v="1"/>
  </r>
  <r>
    <x v="81"/>
    <s v="Jacket"/>
    <x v="1"/>
    <x v="2"/>
    <x v="3"/>
    <n v="6"/>
    <n v="229.86"/>
    <n v="1379.16"/>
    <n v="1330.16"/>
    <n v="49"/>
    <x v="2"/>
    <x v="0"/>
    <x v="3"/>
    <x v="2"/>
  </r>
  <r>
    <x v="82"/>
    <s v="Tennis Racket"/>
    <x v="3"/>
    <x v="3"/>
    <x v="2"/>
    <n v="10"/>
    <n v="98.84"/>
    <n v="988.4"/>
    <n v="948.4"/>
    <n v="40"/>
    <x v="0"/>
    <x v="2"/>
    <x v="0"/>
    <x v="0"/>
  </r>
  <r>
    <x v="83"/>
    <s v="Lipstick"/>
    <x v="4"/>
    <x v="3"/>
    <x v="1"/>
    <n v="10"/>
    <n v="200.83"/>
    <n v="2008.3"/>
    <n v="1948.3"/>
    <n v="60"/>
    <x v="1"/>
    <x v="1"/>
    <x v="1"/>
    <x v="1"/>
  </r>
  <r>
    <x v="5"/>
    <s v="Lamp"/>
    <x v="0"/>
    <x v="1"/>
    <x v="3"/>
    <n v="1"/>
    <n v="310.54000000000002"/>
    <n v="310.54000000000002"/>
    <n v="245.04000000000002"/>
    <n v="65.5"/>
    <x v="2"/>
    <x v="0"/>
    <x v="2"/>
    <x v="2"/>
  </r>
  <r>
    <x v="43"/>
    <s v="Laptop"/>
    <x v="2"/>
    <x v="3"/>
    <x v="1"/>
    <n v="8"/>
    <n v="228.57"/>
    <n v="1828.56"/>
    <n v="1779.56"/>
    <n v="49"/>
    <x v="0"/>
    <x v="2"/>
    <x v="3"/>
    <x v="0"/>
  </r>
  <r>
    <x v="84"/>
    <s v="Yoga Mat"/>
    <x v="3"/>
    <x v="4"/>
    <x v="2"/>
    <n v="2"/>
    <n v="495.03"/>
    <n v="990.06"/>
    <n v="950.06"/>
    <n v="40"/>
    <x v="1"/>
    <x v="0"/>
    <x v="0"/>
    <x v="1"/>
  </r>
  <r>
    <x v="85"/>
    <s v="Jacket"/>
    <x v="1"/>
    <x v="3"/>
    <x v="3"/>
    <n v="7"/>
    <n v="75.27"/>
    <n v="526.89"/>
    <n v="466.89"/>
    <n v="60"/>
    <x v="2"/>
    <x v="1"/>
    <x v="1"/>
    <x v="2"/>
  </r>
  <r>
    <x v="86"/>
    <s v="Sneakers"/>
    <x v="1"/>
    <x v="1"/>
    <x v="0"/>
    <n v="6"/>
    <n v="156.28"/>
    <n v="937.68"/>
    <n v="872.18"/>
    <n v="65.5"/>
    <x v="0"/>
    <x v="0"/>
    <x v="2"/>
    <x v="0"/>
  </r>
  <r>
    <x v="50"/>
    <s v="Laptop"/>
    <x v="2"/>
    <x v="2"/>
    <x v="3"/>
    <n v="5"/>
    <n v="273.58"/>
    <n v="1367.9"/>
    <n v="1318.9"/>
    <n v="49"/>
    <x v="1"/>
    <x v="2"/>
    <x v="3"/>
    <x v="1"/>
  </r>
  <r>
    <x v="87"/>
    <s v="Table"/>
    <x v="0"/>
    <x v="3"/>
    <x v="1"/>
    <n v="9"/>
    <n v="393.82"/>
    <n v="3544.38"/>
    <n v="3504.38"/>
    <n v="40"/>
    <x v="2"/>
    <x v="0"/>
    <x v="0"/>
    <x v="2"/>
  </r>
  <r>
    <x v="75"/>
    <s v="Dumbbells"/>
    <x v="3"/>
    <x v="4"/>
    <x v="2"/>
    <n v="5"/>
    <n v="439.15"/>
    <n v="2195.75"/>
    <n v="2135.75"/>
    <n v="60"/>
    <x v="0"/>
    <x v="1"/>
    <x v="1"/>
    <x v="0"/>
  </r>
  <r>
    <x v="46"/>
    <s v="Dumbbells"/>
    <x v="3"/>
    <x v="4"/>
    <x v="2"/>
    <n v="5"/>
    <n v="417.04"/>
    <n v="2085.1999999999998"/>
    <n v="2019.6999999999998"/>
    <n v="65.5"/>
    <x v="1"/>
    <x v="0"/>
    <x v="2"/>
    <x v="1"/>
  </r>
  <r>
    <x v="11"/>
    <s v="Dumbbells"/>
    <x v="3"/>
    <x v="2"/>
    <x v="1"/>
    <n v="7"/>
    <n v="178.61"/>
    <n v="1250.27"/>
    <n v="1201.27"/>
    <n v="49"/>
    <x v="2"/>
    <x v="2"/>
    <x v="3"/>
    <x v="2"/>
  </r>
  <r>
    <x v="88"/>
    <s v="Shampoo"/>
    <x v="4"/>
    <x v="2"/>
    <x v="0"/>
    <n v="7"/>
    <n v="161.06"/>
    <n v="1127.42"/>
    <n v="1087.42"/>
    <n v="40"/>
    <x v="0"/>
    <x v="0"/>
    <x v="0"/>
    <x v="0"/>
  </r>
  <r>
    <x v="89"/>
    <s v="Tennis Racket"/>
    <x v="3"/>
    <x v="1"/>
    <x v="3"/>
    <n v="4"/>
    <n v="23.62"/>
    <n v="94.48"/>
    <n v="34.480000000000004"/>
    <n v="60"/>
    <x v="1"/>
    <x v="1"/>
    <x v="1"/>
    <x v="1"/>
  </r>
  <r>
    <x v="29"/>
    <s v="Laptop"/>
    <x v="2"/>
    <x v="0"/>
    <x v="1"/>
    <n v="1"/>
    <n v="340.59"/>
    <n v="340.59"/>
    <n v="275.08999999999997"/>
    <n v="65.5"/>
    <x v="2"/>
    <x v="2"/>
    <x v="2"/>
    <x v="2"/>
  </r>
  <r>
    <x v="44"/>
    <s v="Camera"/>
    <x v="2"/>
    <x v="0"/>
    <x v="0"/>
    <n v="2"/>
    <n v="362.31"/>
    <n v="724.62"/>
    <n v="675.62"/>
    <n v="49"/>
    <x v="0"/>
    <x v="0"/>
    <x v="3"/>
    <x v="0"/>
  </r>
  <r>
    <x v="90"/>
    <s v="Football"/>
    <x v="3"/>
    <x v="2"/>
    <x v="2"/>
    <n v="8"/>
    <n v="418.71"/>
    <n v="3349.68"/>
    <n v="3309.68"/>
    <n v="40"/>
    <x v="1"/>
    <x v="1"/>
    <x v="0"/>
    <x v="1"/>
  </r>
  <r>
    <x v="91"/>
    <s v="Sneakers"/>
    <x v="1"/>
    <x v="0"/>
    <x v="3"/>
    <n v="6"/>
    <n v="111.13"/>
    <n v="666.78"/>
    <n v="606.78"/>
    <n v="60"/>
    <x v="2"/>
    <x v="0"/>
    <x v="1"/>
    <x v="2"/>
  </r>
  <r>
    <x v="92"/>
    <s v="Football"/>
    <x v="3"/>
    <x v="2"/>
    <x v="2"/>
    <n v="9"/>
    <n v="484.72"/>
    <n v="4362.4799999999996"/>
    <n v="4296.9799999999996"/>
    <n v="65.5"/>
    <x v="0"/>
    <x v="0"/>
    <x v="2"/>
    <x v="0"/>
  </r>
  <r>
    <x v="93"/>
    <s v="T-Shirt"/>
    <x v="1"/>
    <x v="2"/>
    <x v="1"/>
    <n v="1"/>
    <n v="67.53"/>
    <n v="67.53"/>
    <n v="18.53"/>
    <n v="49"/>
    <x v="1"/>
    <x v="1"/>
    <x v="3"/>
    <x v="1"/>
  </r>
  <r>
    <x v="90"/>
    <s v="Headphones"/>
    <x v="2"/>
    <x v="2"/>
    <x v="1"/>
    <n v="2"/>
    <n v="368.03"/>
    <n v="736.06"/>
    <n v="696.06"/>
    <n v="40"/>
    <x v="2"/>
    <x v="0"/>
    <x v="0"/>
    <x v="2"/>
  </r>
  <r>
    <x v="94"/>
    <s v="Lamp"/>
    <x v="0"/>
    <x v="4"/>
    <x v="1"/>
    <n v="1"/>
    <n v="372.87"/>
    <n v="372.87"/>
    <n v="312.87"/>
    <n v="60"/>
    <x v="0"/>
    <x v="2"/>
    <x v="1"/>
    <x v="0"/>
  </r>
  <r>
    <x v="95"/>
    <s v="Table"/>
    <x v="0"/>
    <x v="2"/>
    <x v="3"/>
    <n v="10"/>
    <n v="51.96"/>
    <n v="519.6"/>
    <n v="454.1"/>
    <n v="65.5"/>
    <x v="1"/>
    <x v="1"/>
    <x v="2"/>
    <x v="1"/>
  </r>
  <r>
    <x v="96"/>
    <s v="Shampoo"/>
    <x v="4"/>
    <x v="3"/>
    <x v="1"/>
    <n v="8"/>
    <n v="434.36"/>
    <n v="3474.88"/>
    <n v="3425.88"/>
    <n v="49"/>
    <x v="2"/>
    <x v="0"/>
    <x v="3"/>
    <x v="2"/>
  </r>
  <r>
    <x v="14"/>
    <s v="Jeans"/>
    <x v="1"/>
    <x v="1"/>
    <x v="2"/>
    <n v="3"/>
    <n v="400.96"/>
    <n v="1202.8800000000001"/>
    <n v="1162.8800000000001"/>
    <n v="40"/>
    <x v="0"/>
    <x v="1"/>
    <x v="0"/>
    <x v="0"/>
  </r>
  <r>
    <x v="44"/>
    <s v="Shampoo"/>
    <x v="4"/>
    <x v="4"/>
    <x v="1"/>
    <n v="1"/>
    <n v="55.02"/>
    <n v="55.02"/>
    <n v="-4.9799999999999969"/>
    <n v="60"/>
    <x v="1"/>
    <x v="0"/>
    <x v="1"/>
    <x v="1"/>
  </r>
  <r>
    <x v="97"/>
    <s v="Camera"/>
    <x v="2"/>
    <x v="0"/>
    <x v="2"/>
    <n v="5"/>
    <n v="187.23"/>
    <n v="936.15"/>
    <n v="870.65"/>
    <n v="65.5"/>
    <x v="2"/>
    <x v="0"/>
    <x v="2"/>
    <x v="2"/>
  </r>
  <r>
    <x v="98"/>
    <s v="Headphones"/>
    <x v="2"/>
    <x v="3"/>
    <x v="1"/>
    <n v="9"/>
    <n v="202.72"/>
    <n v="1824.48"/>
    <n v="1775.48"/>
    <n v="49"/>
    <x v="0"/>
    <x v="1"/>
    <x v="3"/>
    <x v="0"/>
  </r>
  <r>
    <x v="99"/>
    <s v="Headphones"/>
    <x v="2"/>
    <x v="0"/>
    <x v="2"/>
    <n v="3"/>
    <n v="276.01"/>
    <n v="828.03"/>
    <n v="788.03"/>
    <n v="40"/>
    <x v="1"/>
    <x v="2"/>
    <x v="0"/>
    <x v="1"/>
  </r>
  <r>
    <x v="100"/>
    <s v="Tennis Racket"/>
    <x v="3"/>
    <x v="4"/>
    <x v="1"/>
    <n v="10"/>
    <n v="281.43"/>
    <n v="2814.3"/>
    <n v="2754.3"/>
    <n v="60"/>
    <x v="2"/>
    <x v="0"/>
    <x v="1"/>
    <x v="2"/>
  </r>
  <r>
    <x v="101"/>
    <s v="Shampoo"/>
    <x v="4"/>
    <x v="3"/>
    <x v="2"/>
    <n v="7"/>
    <n v="483.02"/>
    <n v="3381.14"/>
    <n v="3315.64"/>
    <n v="65.5"/>
    <x v="0"/>
    <x v="1"/>
    <x v="2"/>
    <x v="0"/>
  </r>
  <r>
    <x v="102"/>
    <s v="Football"/>
    <x v="3"/>
    <x v="3"/>
    <x v="0"/>
    <n v="10"/>
    <n v="84.68"/>
    <n v="846.8"/>
    <n v="797.8"/>
    <n v="49"/>
    <x v="1"/>
    <x v="0"/>
    <x v="3"/>
    <x v="1"/>
  </r>
  <r>
    <x v="103"/>
    <s v="Laptop"/>
    <x v="2"/>
    <x v="0"/>
    <x v="3"/>
    <n v="3"/>
    <n v="306.7"/>
    <n v="920.1"/>
    <n v="880.1"/>
    <n v="40"/>
    <x v="2"/>
    <x v="0"/>
    <x v="0"/>
    <x v="2"/>
  </r>
  <r>
    <x v="104"/>
    <s v="Laptop"/>
    <x v="2"/>
    <x v="3"/>
    <x v="2"/>
    <n v="2"/>
    <n v="68.94"/>
    <n v="137.88"/>
    <n v="77.88"/>
    <n v="60"/>
    <x v="0"/>
    <x v="2"/>
    <x v="1"/>
    <x v="0"/>
  </r>
  <r>
    <x v="105"/>
    <s v="Smartphone"/>
    <x v="2"/>
    <x v="0"/>
    <x v="3"/>
    <n v="7"/>
    <n v="483.1"/>
    <n v="3381.7"/>
    <n v="3316.2"/>
    <n v="65.5"/>
    <x v="1"/>
    <x v="0"/>
    <x v="2"/>
    <x v="1"/>
  </r>
  <r>
    <x v="106"/>
    <s v="Shampoo"/>
    <x v="4"/>
    <x v="3"/>
    <x v="1"/>
    <n v="2"/>
    <n v="439.62"/>
    <n v="879.24"/>
    <n v="830.24"/>
    <n v="49"/>
    <x v="2"/>
    <x v="1"/>
    <x v="3"/>
    <x v="2"/>
  </r>
  <r>
    <x v="58"/>
    <s v="Football"/>
    <x v="3"/>
    <x v="4"/>
    <x v="3"/>
    <n v="9"/>
    <n v="153.18"/>
    <n v="1378.62"/>
    <n v="1338.62"/>
    <n v="40"/>
    <x v="0"/>
    <x v="0"/>
    <x v="0"/>
    <x v="0"/>
  </r>
  <r>
    <x v="103"/>
    <s v="Tennis Racket"/>
    <x v="3"/>
    <x v="3"/>
    <x v="0"/>
    <n v="5"/>
    <n v="51.53"/>
    <n v="257.64999999999998"/>
    <n v="197.64999999999998"/>
    <n v="60"/>
    <x v="1"/>
    <x v="0"/>
    <x v="1"/>
    <x v="1"/>
  </r>
  <r>
    <x v="107"/>
    <s v="T-Shirt"/>
    <x v="1"/>
    <x v="2"/>
    <x v="3"/>
    <n v="4"/>
    <n v="231.62"/>
    <n v="926.48"/>
    <n v="860.98"/>
    <n v="65.5"/>
    <x v="2"/>
    <x v="1"/>
    <x v="2"/>
    <x v="2"/>
  </r>
  <r>
    <x v="87"/>
    <s v="Dumbbells"/>
    <x v="3"/>
    <x v="3"/>
    <x v="2"/>
    <n v="5"/>
    <n v="303.83999999999997"/>
    <n v="1519.2"/>
    <n v="1470.2"/>
    <n v="49"/>
    <x v="0"/>
    <x v="2"/>
    <x v="3"/>
    <x v="0"/>
  </r>
  <r>
    <x v="0"/>
    <s v="Dumbbells"/>
    <x v="3"/>
    <x v="4"/>
    <x v="3"/>
    <n v="9"/>
    <n v="374.31"/>
    <n v="3368.79"/>
    <n v="3328.79"/>
    <n v="40"/>
    <x v="1"/>
    <x v="0"/>
    <x v="0"/>
    <x v="1"/>
  </r>
  <r>
    <x v="108"/>
    <s v="Laptop"/>
    <x v="2"/>
    <x v="4"/>
    <x v="1"/>
    <n v="5"/>
    <n v="158.87"/>
    <n v="794.35"/>
    <n v="734.35"/>
    <n v="60"/>
    <x v="2"/>
    <x v="0"/>
    <x v="1"/>
    <x v="2"/>
  </r>
  <r>
    <x v="109"/>
    <s v="Jacket"/>
    <x v="1"/>
    <x v="4"/>
    <x v="3"/>
    <n v="3"/>
    <n v="174.34"/>
    <n v="523.02"/>
    <n v="457.52"/>
    <n v="65.5"/>
    <x v="0"/>
    <x v="0"/>
    <x v="2"/>
    <x v="0"/>
  </r>
  <r>
    <x v="110"/>
    <s v="Jeans"/>
    <x v="1"/>
    <x v="1"/>
    <x v="3"/>
    <n v="6"/>
    <n v="237.96"/>
    <n v="1427.76"/>
    <n v="1378.76"/>
    <n v="49"/>
    <x v="1"/>
    <x v="1"/>
    <x v="3"/>
    <x v="1"/>
  </r>
  <r>
    <x v="21"/>
    <s v="T-Shirt"/>
    <x v="1"/>
    <x v="0"/>
    <x v="0"/>
    <n v="1"/>
    <n v="347.92"/>
    <n v="347.92"/>
    <n v="307.92"/>
    <n v="40"/>
    <x v="2"/>
    <x v="2"/>
    <x v="0"/>
    <x v="2"/>
  </r>
  <r>
    <x v="111"/>
    <s v="Camera"/>
    <x v="2"/>
    <x v="0"/>
    <x v="3"/>
    <n v="9"/>
    <n v="227.15"/>
    <n v="2044.35"/>
    <n v="1984.35"/>
    <n v="60"/>
    <x v="0"/>
    <x v="0"/>
    <x v="1"/>
    <x v="0"/>
  </r>
  <r>
    <x v="78"/>
    <s v="Football"/>
    <x v="3"/>
    <x v="1"/>
    <x v="2"/>
    <n v="7"/>
    <n v="459.54"/>
    <n v="3216.78"/>
    <n v="3151.28"/>
    <n v="65.5"/>
    <x v="1"/>
    <x v="0"/>
    <x v="2"/>
    <x v="1"/>
  </r>
  <r>
    <x v="112"/>
    <s v="Shampoo"/>
    <x v="4"/>
    <x v="2"/>
    <x v="1"/>
    <n v="8"/>
    <n v="103.76"/>
    <n v="830.08"/>
    <n v="781.08"/>
    <n v="49"/>
    <x v="2"/>
    <x v="1"/>
    <x v="3"/>
    <x v="2"/>
  </r>
  <r>
    <x v="113"/>
    <s v="Lamp"/>
    <x v="0"/>
    <x v="1"/>
    <x v="2"/>
    <n v="4"/>
    <n v="162.47999999999999"/>
    <n v="649.91999999999996"/>
    <n v="609.91999999999996"/>
    <n v="40"/>
    <x v="0"/>
    <x v="0"/>
    <x v="0"/>
    <x v="0"/>
  </r>
  <r>
    <x v="114"/>
    <s v="Dumbbells"/>
    <x v="3"/>
    <x v="0"/>
    <x v="1"/>
    <n v="10"/>
    <n v="276.17"/>
    <n v="2761.7"/>
    <n v="2701.7"/>
    <n v="60"/>
    <x v="1"/>
    <x v="2"/>
    <x v="1"/>
    <x v="1"/>
  </r>
  <r>
    <x v="115"/>
    <s v="Lipstick"/>
    <x v="4"/>
    <x v="1"/>
    <x v="0"/>
    <n v="1"/>
    <n v="154.79"/>
    <n v="154.79"/>
    <n v="89.289999999999992"/>
    <n v="65.5"/>
    <x v="2"/>
    <x v="0"/>
    <x v="2"/>
    <x v="2"/>
  </r>
  <r>
    <x v="116"/>
    <s v="Table"/>
    <x v="0"/>
    <x v="0"/>
    <x v="3"/>
    <n v="6"/>
    <n v="482.61"/>
    <n v="2895.66"/>
    <n v="2846.66"/>
    <n v="49"/>
    <x v="0"/>
    <x v="1"/>
    <x v="3"/>
    <x v="0"/>
  </r>
  <r>
    <x v="117"/>
    <s v="Jacket"/>
    <x v="1"/>
    <x v="2"/>
    <x v="3"/>
    <n v="1"/>
    <n v="96.33"/>
    <n v="96.33"/>
    <n v="56.33"/>
    <n v="40"/>
    <x v="1"/>
    <x v="2"/>
    <x v="0"/>
    <x v="1"/>
  </r>
  <r>
    <x v="118"/>
    <s v="Lipstick"/>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8E4A4-093D-4123-BAEE-71713A78E4EC}"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A2:AC6"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pivotField showAll="0"/>
    <pivotField showAll="0">
      <items count="6">
        <item x="2"/>
        <item x="1"/>
        <item x="0"/>
        <item x="4"/>
        <item x="3"/>
        <item t="default"/>
      </items>
    </pivotField>
    <pivotField showAll="0">
      <items count="5">
        <item x="1"/>
        <item x="3"/>
        <item x="2"/>
        <item x="0"/>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0" baseItem="0"/>
  </dataFields>
  <formats count="7">
    <format dxfId="959">
      <pivotArea type="all" dataOnly="0" outline="0" fieldPosition="0"/>
    </format>
    <format dxfId="960">
      <pivotArea outline="0" collapsedLevelsAreSubtotals="1" fieldPosition="0"/>
    </format>
    <format dxfId="961">
      <pivotArea field="4" type="button" dataOnly="0" labelOnly="1" outline="0"/>
    </format>
    <format dxfId="962">
      <pivotArea dataOnly="0" labelOnly="1" grandRow="1" outline="0" fieldPosition="0"/>
    </format>
    <format dxfId="963">
      <pivotArea dataOnly="0" labelOnly="1" outline="0" axis="axisValues" fieldPosition="0"/>
    </format>
    <format dxfId="958">
      <pivotArea outline="0" collapsedLevelsAreSubtotals="1" fieldPosition="0"/>
    </format>
    <format dxfId="957">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2C36E-4B54-43C2-ACC2-6CD1A0B818C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S2:T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axis="axisRow" showAll="0" sortType="de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i>
    <i>
      <x v="1"/>
    </i>
    <i>
      <x v="2"/>
    </i>
    <i>
      <x v="3"/>
    </i>
    <i t="grand">
      <x/>
    </i>
  </rowItems>
  <colItems count="1">
    <i/>
  </colItems>
  <dataFields count="1">
    <dataField name="Sum of Total Sale" fld="7" baseField="0" baseItem="0"/>
  </dataFields>
  <formats count="6">
    <format dxfId="985">
      <pivotArea type="all" dataOnly="0" outline="0" fieldPosition="0"/>
    </format>
    <format dxfId="984">
      <pivotArea outline="0" collapsedLevelsAreSubtotals="1" fieldPosition="0"/>
    </format>
    <format dxfId="983">
      <pivotArea field="4" type="button" dataOnly="0" labelOnly="1" outline="0"/>
    </format>
    <format dxfId="982">
      <pivotArea dataOnly="0" labelOnly="1" grandRow="1" outline="0" fieldPosition="0"/>
    </format>
    <format dxfId="981">
      <pivotArea dataOnly="0" labelOnly="1" outline="0" axis="axisValues" fieldPosition="0"/>
    </format>
    <format dxfId="980">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A0F538-BF9A-4DF5-9CD4-948836C60667}" name="PivotTable5" cacheId="1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0">
  <location ref="P2:Q15" firstHeaderRow="1" firstDataRow="1" firstDataCol="1"/>
  <pivotFields count="16">
    <pivotField axis="axisRow"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5"/>
    <field x="14"/>
    <field x="0"/>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6">
    <format dxfId="991">
      <pivotArea type="all" dataOnly="0" outline="0" fieldPosition="0"/>
    </format>
    <format dxfId="990">
      <pivotArea outline="0" collapsedLevelsAreSubtotals="1" fieldPosition="0"/>
    </format>
    <format dxfId="989">
      <pivotArea field="4" type="button" dataOnly="0" labelOnly="1" outline="0"/>
    </format>
    <format dxfId="988">
      <pivotArea dataOnly="0" labelOnly="1" outline="0" axis="axisValues" fieldPosition="0"/>
    </format>
    <format dxfId="987">
      <pivotArea outline="0" collapsedLevelsAreSubtotals="1" fieldPosition="0"/>
    </format>
    <format dxfId="986">
      <pivotArea outline="0" collapsedLevelsAreSubtotals="1" fieldPosition="0"/>
    </format>
  </formats>
  <chartFormats count="7">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5C6D92-EF0D-45F4-AC2A-BE8DA6A87F5A}" name="PivotTable4" cacheId="1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M2:N7"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v="3"/>
    </i>
    <i>
      <x v="2"/>
    </i>
    <i>
      <x/>
    </i>
    <i>
      <x v="1"/>
    </i>
    <i t="grand">
      <x/>
    </i>
  </rowItems>
  <colItems count="1">
    <i/>
  </colItems>
  <dataFields count="1">
    <dataField name="Sum of Total Sale" fld="7" baseField="0" baseItem="0"/>
  </dataFields>
  <formats count="6">
    <format dxfId="997">
      <pivotArea type="all" dataOnly="0" outline="0" fieldPosition="0"/>
    </format>
    <format dxfId="996">
      <pivotArea outline="0" collapsedLevelsAreSubtotals="1" fieldPosition="0"/>
    </format>
    <format dxfId="995">
      <pivotArea field="4" type="button" dataOnly="0" labelOnly="1" outline="0"/>
    </format>
    <format dxfId="994">
      <pivotArea dataOnly="0" labelOnly="1" outline="0" axis="axisValues" fieldPosition="0"/>
    </format>
    <format dxfId="993">
      <pivotArea outline="0" collapsedLevelsAreSubtotals="1" fieldPosition="0"/>
    </format>
    <format dxfId="992">
      <pivotArea outline="0" collapsedLevelsAreSubtotals="1" fieldPosition="0"/>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A153FD-69F6-4FF8-AE91-4EF9150CEDBF}" name="profit_for_region"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7"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7">
    <format dxfId="1004">
      <pivotArea type="all" dataOnly="0" outline="0" fieldPosition="0"/>
    </format>
    <format dxfId="1003">
      <pivotArea outline="0" collapsedLevelsAreSubtotals="1" fieldPosition="0"/>
    </format>
    <format dxfId="1002">
      <pivotArea field="4" type="button" dataOnly="0" labelOnly="1" outline="0" axis="axisRow" fieldPosition="0"/>
    </format>
    <format dxfId="1001">
      <pivotArea dataOnly="0" labelOnly="1" fieldPosition="0">
        <references count="1">
          <reference field="4" count="0"/>
        </references>
      </pivotArea>
    </format>
    <format dxfId="1000">
      <pivotArea dataOnly="0" labelOnly="1" grandRow="1" outline="0" fieldPosition="0"/>
    </format>
    <format dxfId="999">
      <pivotArea dataOnly="0" labelOnly="1" outline="0" axis="axisValues" fieldPosition="0"/>
    </format>
    <format dxfId="998">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B9EF6F-3719-4A9A-999C-BCDA4A6CBD8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2:K7"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6">
    <format dxfId="1010">
      <pivotArea type="all" dataOnly="0" outline="0" fieldPosition="0"/>
    </format>
    <format dxfId="1009">
      <pivotArea outline="0" collapsedLevelsAreSubtotals="1" fieldPosition="0"/>
    </format>
    <format dxfId="1008">
      <pivotArea field="4" type="button" dataOnly="0" labelOnly="1" outline="0" axis="axisRow" fieldPosition="0"/>
    </format>
    <format dxfId="1007">
      <pivotArea dataOnly="0" labelOnly="1" grandRow="1" outline="0" fieldPosition="0"/>
    </format>
    <format dxfId="1006">
      <pivotArea dataOnly="0" labelOnly="1" outline="0" axis="axisValues" fieldPosition="0"/>
    </format>
    <format dxfId="1005">
      <pivotArea outline="0" collapsedLevelsAreSubtotals="1" fieldPosition="0"/>
    </format>
  </format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D12BC77-F3FF-4C44-B43E-3528A8FF873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G8"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5">
        <item x="1"/>
        <item x="3"/>
        <item x="2"/>
        <item x="0"/>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6">
    <format dxfId="1016">
      <pivotArea type="all" dataOnly="0" outline="0" fieldPosition="0"/>
    </format>
    <format dxfId="1015">
      <pivotArea outline="0" collapsedLevelsAreSubtotals="1" fieldPosition="0"/>
    </format>
    <format dxfId="1014">
      <pivotArea field="4" type="button" dataOnly="0" labelOnly="1" outline="0"/>
    </format>
    <format dxfId="1013">
      <pivotArea dataOnly="0" labelOnly="1" grandRow="1" outline="0" fieldPosition="0"/>
    </format>
    <format dxfId="1012">
      <pivotArea dataOnly="0" labelOnly="1" outline="0" axis="axisValues" fieldPosition="0"/>
    </format>
    <format dxfId="1011">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0ED810-72F1-4418-9DBF-81321C7B8554}" name="PivotTable6" cacheId="11"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7">
  <location ref="V2:X6"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dataField="1" showAll="0"/>
    <pivotField showAll="0"/>
    <pivotField showAll="0"/>
    <pivotField showAll="0">
      <items count="5">
        <item x="1"/>
        <item x="3"/>
        <item x="2"/>
        <item x="0"/>
        <item t="default"/>
      </items>
    </pivotField>
    <pivotField dataField="1" showAll="0"/>
    <pivotField showAll="0"/>
    <pivotField showAll="0"/>
    <pivotField showAll="0"/>
    <pivotField showAll="0"/>
    <pivotField showAll="0">
      <items count="4">
        <item x="1"/>
        <item x="0"/>
        <item x="2"/>
        <item t="default"/>
      </items>
    </pivotField>
    <pivotField axis="axisRow" showAll="0">
      <items count="4">
        <item x="2"/>
        <item x="0"/>
        <item x="1"/>
        <item t="default"/>
      </items>
    </pivotField>
    <pivotField showAll="0"/>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4">
    <i>
      <x/>
    </i>
    <i>
      <x v="1"/>
    </i>
    <i>
      <x v="2"/>
    </i>
    <i t="grand">
      <x/>
    </i>
  </rowItems>
  <colFields count="1">
    <field x="-2"/>
  </colFields>
  <colItems count="2">
    <i>
      <x/>
    </i>
    <i i="1">
      <x v="1"/>
    </i>
  </colItems>
  <dataFields count="2">
    <dataField name="Count of Product Name" fld="1" subtotal="count" baseField="0" baseItem="0"/>
    <dataField name="Sum of Quantity Sold" fld="5" baseField="11" baseItem="0"/>
  </dataFields>
  <formats count="7">
    <format dxfId="1023">
      <pivotArea type="all" dataOnly="0" outline="0" fieldPosition="0"/>
    </format>
    <format dxfId="1022">
      <pivotArea outline="0" collapsedLevelsAreSubtotals="1" fieldPosition="0"/>
    </format>
    <format dxfId="1021">
      <pivotArea field="4" type="button" dataOnly="0" labelOnly="1" outline="0"/>
    </format>
    <format dxfId="1020">
      <pivotArea dataOnly="0" labelOnly="1" outline="0" axis="axisValues" fieldPosition="0"/>
    </format>
    <format dxfId="1019">
      <pivotArea outline="0" collapsedLevelsAreSubtotals="1" fieldPosition="0"/>
    </format>
    <format dxfId="1018">
      <pivotArea outline="0" collapsedLevelsAreSubtotals="1" fieldPosition="0"/>
    </format>
    <format dxfId="1017">
      <pivotArea outline="0" collapsedLevelsAreSubtotals="1" fieldPosition="0"/>
    </format>
  </formats>
  <chartFormats count="18">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11" count="1" selected="0">
            <x v="0"/>
          </reference>
        </references>
      </pivotArea>
    </chartFormat>
    <chartFormat chart="22" format="4">
      <pivotArea type="data" outline="0" fieldPosition="0">
        <references count="2">
          <reference field="4294967294" count="1" selected="0">
            <x v="0"/>
          </reference>
          <reference field="11" count="1" selected="0">
            <x v="1"/>
          </reference>
        </references>
      </pivotArea>
    </chartFormat>
    <chartFormat chart="22" format="5">
      <pivotArea type="data" outline="0" fieldPosition="0">
        <references count="2">
          <reference field="4294967294" count="1" selected="0">
            <x v="0"/>
          </reference>
          <reference field="11" count="1" selected="0">
            <x v="2"/>
          </reference>
        </references>
      </pivotArea>
    </chartFormat>
    <chartFormat chart="22" format="6" series="1">
      <pivotArea type="data" outline="0" fieldPosition="0">
        <references count="1">
          <reference field="4294967294" count="1" selected="0">
            <x v="1"/>
          </reference>
        </references>
      </pivotArea>
    </chartFormat>
    <chartFormat chart="22" format="7">
      <pivotArea type="data" outline="0" fieldPosition="0">
        <references count="2">
          <reference field="4294967294" count="1" selected="0">
            <x v="1"/>
          </reference>
          <reference field="11" count="1" selected="0">
            <x v="0"/>
          </reference>
        </references>
      </pivotArea>
    </chartFormat>
    <chartFormat chart="22" format="8">
      <pivotArea type="data" outline="0" fieldPosition="0">
        <references count="2">
          <reference field="4294967294" count="1" selected="0">
            <x v="1"/>
          </reference>
          <reference field="11" count="1" selected="0">
            <x v="1"/>
          </reference>
        </references>
      </pivotArea>
    </chartFormat>
    <chartFormat chart="22" format="9">
      <pivotArea type="data" outline="0" fieldPosition="0">
        <references count="2">
          <reference field="4294967294" count="1" selected="0">
            <x v="1"/>
          </reference>
          <reference field="11" count="1" selected="0">
            <x v="2"/>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1" count="1" selected="0">
            <x v="0"/>
          </reference>
        </references>
      </pivotArea>
    </chartFormat>
    <chartFormat chart="23" format="12">
      <pivotArea type="data" outline="0" fieldPosition="0">
        <references count="2">
          <reference field="4294967294" count="1" selected="0">
            <x v="0"/>
          </reference>
          <reference field="11" count="1" selected="0">
            <x v="1"/>
          </reference>
        </references>
      </pivotArea>
    </chartFormat>
    <chartFormat chart="23" format="13">
      <pivotArea type="data" outline="0" fieldPosition="0">
        <references count="2">
          <reference field="4294967294" count="1" selected="0">
            <x v="0"/>
          </reference>
          <reference field="11" count="1" selected="0">
            <x v="2"/>
          </reference>
        </references>
      </pivotArea>
    </chartFormat>
    <chartFormat chart="23" format="14" series="1">
      <pivotArea type="data" outline="0" fieldPosition="0">
        <references count="1">
          <reference field="4294967294" count="1" selected="0">
            <x v="1"/>
          </reference>
        </references>
      </pivotArea>
    </chartFormat>
    <chartFormat chart="23" format="15">
      <pivotArea type="data" outline="0" fieldPosition="0">
        <references count="2">
          <reference field="4294967294" count="1" selected="0">
            <x v="1"/>
          </reference>
          <reference field="11" count="1" selected="0">
            <x v="0"/>
          </reference>
        </references>
      </pivotArea>
    </chartFormat>
    <chartFormat chart="23" format="16">
      <pivotArea type="data" outline="0" fieldPosition="0">
        <references count="2">
          <reference field="4294967294" count="1" selected="0">
            <x v="1"/>
          </reference>
          <reference field="11" count="1" selected="0">
            <x v="1"/>
          </reference>
        </references>
      </pivotArea>
    </chartFormat>
    <chartFormat chart="23" format="17">
      <pivotArea type="data" outline="0" fieldPosition="0">
        <references count="2">
          <reference field="4294967294" count="1" selected="0">
            <x v="1"/>
          </reference>
          <reference field="11" count="1" selected="0">
            <x v="2"/>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7BF786-8D8B-4440-9CC3-D5CFE530D416}" sourceName="Region">
  <pivotTables>
    <pivotTable tabId="4" name="PivotTable1"/>
    <pivotTable tabId="4" name="PivotTable3"/>
    <pivotTable tabId="4" name="PivotTable4"/>
    <pivotTable tabId="4" name="PivotTable5"/>
    <pivotTable tabId="4" name="PivotTable7"/>
  </pivotTables>
  <data>
    <tabular pivotCacheId="1492207278">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F6E06CA-E2AB-4162-998F-3AE6BCC72289}" sourceName="Payment Method">
  <pivotTables>
    <pivotTable tabId="4" name="PivotTable1"/>
    <pivotTable tabId="4" name="PivotTable2"/>
    <pivotTable tabId="4" name="PivotTable3"/>
    <pivotTable tabId="4" name="PivotTable4"/>
    <pivotTable tabId="4" name="PivotTable5"/>
    <pivotTable tabId="4" name="PivotTable6"/>
    <pivotTable tabId="4" name="PivotTable7"/>
    <pivotTable tabId="4" name="profit_for_region"/>
  </pivotTables>
  <data>
    <tabular pivotCacheId="1492207278">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DD98EE2-0E0C-45B1-A223-07CB571673E1}" sourceName="Customer Type">
  <pivotTables>
    <pivotTable tabId="4" name="PivotTable1"/>
    <pivotTable tabId="4" name="PivotTable2"/>
    <pivotTable tabId="4" name="PivotTable3"/>
    <pivotTable tabId="4" name="PivotTable4"/>
    <pivotTable tabId="4" name="PivotTable5"/>
    <pivotTable tabId="4" name="PivotTable6"/>
    <pivotTable tabId="4" name="PivotTable7"/>
    <pivotTable tabId="4" name="profit_for_region"/>
  </pivotTables>
  <data>
    <tabular pivotCacheId="149220727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26F73F6-BB25-4F41-8796-9E7484505538}" cache="Slicer_Region" style="Slicer Style 3" rowHeight="257175"/>
  <slicer name="Payment Method" xr10:uid="{B40467C0-E67E-4FC9-8B06-9DD32238FD1E}" cache="Slicer_Payment_Method" style="Slicer Style 3" rowHeight="257175"/>
  <slicer name="Customer Type" xr10:uid="{61936811-5CC1-4068-B91D-E7C5124A17E1}" cache="Slicer_Customer_Type" style="Slicer Style 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7443DC-DCAB-4118-B822-6849CEB21E23}" name="Table1" displayName="Table1" ref="A4:N154" totalsRowShown="0" headerRowDxfId="965" dataDxfId="964">
  <autoFilter ref="A4:N154" xr:uid="{F37443DC-DCAB-4118-B822-6849CEB21E23}"/>
  <tableColumns count="14">
    <tableColumn id="1" xr3:uid="{AC57D33B-686C-435D-A866-8D9C0044AA8F}" name="Date" dataDxfId="979"/>
    <tableColumn id="2" xr3:uid="{B99422F7-48A5-45E4-B4A7-D7204EBAA8CD}" name="Product Name" dataDxfId="978"/>
    <tableColumn id="3" xr3:uid="{1D3EA729-C9EE-4E6D-9632-7DBF0BDAD19E}" name="Category" dataDxfId="977"/>
    <tableColumn id="4" xr3:uid="{BFD03A13-AA88-49FA-92DB-0E5BCF34F944}" name="Sales Representative" dataDxfId="976"/>
    <tableColumn id="5" xr3:uid="{D024DE2B-9265-4C49-9A69-DE3679196B05}" name="Region" dataDxfId="975"/>
    <tableColumn id="6" xr3:uid="{08945E20-2212-49F9-AAB8-7C1C146F8FDB}" name="Quantity Sold" dataDxfId="974"/>
    <tableColumn id="7" xr3:uid="{5BF57DA6-15DB-4F43-877A-083991D4985B}" name="Unit Price" dataDxfId="973"/>
    <tableColumn id="8" xr3:uid="{EF4CF917-1CDF-4292-82F8-10E0A660D2DB}" name="Total Sale" dataDxfId="972"/>
    <tableColumn id="9" xr3:uid="{762EB677-878A-49EE-88BB-7420ADBDC4B9}" name="Cost Price" dataDxfId="971"/>
    <tableColumn id="10" xr3:uid="{EC93C746-7356-403E-9B1A-D5ECE0488775}" name="Profit" dataDxfId="970"/>
    <tableColumn id="11" xr3:uid="{6B532384-819F-4794-9B31-5A317B0133B3}" name="Payment Method" dataDxfId="969"/>
    <tableColumn id="12" xr3:uid="{CE25D3A6-3778-4EF3-A447-31D94A324862}" name="Order Status" dataDxfId="968"/>
    <tableColumn id="13" xr3:uid="{F6A3A2E6-D802-4745-867A-4CDAB6141B60}" name="Region Manager" dataDxfId="967"/>
    <tableColumn id="14" xr3:uid="{D79FCEBB-5B4D-4BF1-929A-83F36AC0C4D7}" name="Customer Type" dataDxfId="966"/>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4:N154"/>
  <sheetViews>
    <sheetView showGridLines="0" zoomScale="70" zoomScaleNormal="70" workbookViewId="0"/>
  </sheetViews>
  <sheetFormatPr defaultRowHeight="15" x14ac:dyDescent="0.25"/>
  <cols>
    <col min="1" max="1" width="13.140625" style="15" bestFit="1" customWidth="1"/>
    <col min="2" max="2" width="29.42578125" style="15" customWidth="1"/>
    <col min="3" max="3" width="28.42578125" style="15" customWidth="1"/>
    <col min="4" max="4" width="38.85546875" style="15" customWidth="1"/>
    <col min="5" max="5" width="23.28515625" style="15" customWidth="1"/>
    <col min="6" max="6" width="16.7109375" style="15" customWidth="1"/>
    <col min="7" max="7" width="13.140625" style="15" customWidth="1"/>
    <col min="8" max="8" width="13.28515625" style="15" customWidth="1"/>
    <col min="9" max="9" width="13.7109375" style="15" customWidth="1"/>
    <col min="10" max="10" width="8.7109375" style="15" customWidth="1"/>
    <col min="11" max="11" width="20" style="15" customWidth="1"/>
    <col min="12" max="12" width="16.140625" style="15" customWidth="1"/>
    <col min="13" max="13" width="19.85546875" style="15" customWidth="1"/>
    <col min="14" max="14" width="18.5703125" style="15" customWidth="1"/>
    <col min="15" max="16384" width="9.140625" style="15"/>
  </cols>
  <sheetData>
    <row r="4" spans="1:14" ht="38.25" customHeight="1" x14ac:dyDescent="0.25">
      <c r="A4" s="14" t="s">
        <v>0</v>
      </c>
      <c r="B4" s="14" t="s">
        <v>1</v>
      </c>
      <c r="C4" s="14" t="s">
        <v>2</v>
      </c>
      <c r="D4" s="14" t="s">
        <v>3</v>
      </c>
      <c r="E4" s="14" t="s">
        <v>4</v>
      </c>
      <c r="F4" s="14" t="s">
        <v>5</v>
      </c>
      <c r="G4" s="14" t="s">
        <v>6</v>
      </c>
      <c r="H4" s="14" t="s">
        <v>7</v>
      </c>
      <c r="I4" s="14" t="s">
        <v>8</v>
      </c>
      <c r="J4" s="14" t="s">
        <v>9</v>
      </c>
      <c r="K4" s="14" t="s">
        <v>10</v>
      </c>
      <c r="L4" s="14" t="s">
        <v>11</v>
      </c>
      <c r="M4" s="14" t="s">
        <v>12</v>
      </c>
      <c r="N4" s="14" t="s">
        <v>13</v>
      </c>
    </row>
    <row r="5" spans="1:14" x14ac:dyDescent="0.25">
      <c r="A5" s="16">
        <v>45313</v>
      </c>
      <c r="B5" s="15" t="s">
        <v>14</v>
      </c>
      <c r="C5" s="15" t="s">
        <v>15</v>
      </c>
      <c r="D5" s="15" t="s">
        <v>16</v>
      </c>
      <c r="E5" s="15" t="s">
        <v>17</v>
      </c>
      <c r="F5" s="15">
        <v>1</v>
      </c>
      <c r="G5" s="15">
        <v>91.81</v>
      </c>
      <c r="H5" s="15">
        <v>91.81</v>
      </c>
      <c r="I5" s="15">
        <v>51.81</v>
      </c>
      <c r="J5" s="15">
        <v>40</v>
      </c>
      <c r="K5" s="15" t="s">
        <v>18</v>
      </c>
      <c r="L5" s="15" t="s">
        <v>19</v>
      </c>
      <c r="M5" s="15" t="s">
        <v>20</v>
      </c>
      <c r="N5" s="15" t="s">
        <v>21</v>
      </c>
    </row>
    <row r="6" spans="1:14" x14ac:dyDescent="0.25">
      <c r="A6" s="16">
        <v>45571</v>
      </c>
      <c r="B6" s="15" t="s">
        <v>22</v>
      </c>
      <c r="C6" s="15" t="s">
        <v>15</v>
      </c>
      <c r="D6" s="15" t="s">
        <v>23</v>
      </c>
      <c r="E6" s="15" t="s">
        <v>24</v>
      </c>
      <c r="F6" s="15">
        <v>9</v>
      </c>
      <c r="G6" s="15">
        <v>462.17</v>
      </c>
      <c r="H6" s="15">
        <v>4159.53</v>
      </c>
      <c r="I6" s="15">
        <v>4099.53</v>
      </c>
      <c r="J6" s="15">
        <v>60</v>
      </c>
      <c r="K6" s="15" t="s">
        <v>25</v>
      </c>
      <c r="L6" s="15" t="s">
        <v>26</v>
      </c>
      <c r="M6" s="15" t="s">
        <v>27</v>
      </c>
      <c r="N6" s="15" t="s">
        <v>28</v>
      </c>
    </row>
    <row r="7" spans="1:14" x14ac:dyDescent="0.25">
      <c r="A7" s="16">
        <v>45615</v>
      </c>
      <c r="B7" s="15" t="s">
        <v>29</v>
      </c>
      <c r="C7" s="15" t="s">
        <v>30</v>
      </c>
      <c r="D7" s="15" t="s">
        <v>23</v>
      </c>
      <c r="E7" s="15" t="s">
        <v>31</v>
      </c>
      <c r="F7" s="15">
        <v>7</v>
      </c>
      <c r="G7" s="15">
        <v>198.67</v>
      </c>
      <c r="H7" s="15">
        <v>1390.69</v>
      </c>
      <c r="I7" s="15">
        <v>1325.19</v>
      </c>
      <c r="J7" s="15">
        <v>65.5</v>
      </c>
      <c r="K7" s="15" t="s">
        <v>32</v>
      </c>
      <c r="L7" s="15" t="s">
        <v>33</v>
      </c>
      <c r="M7" s="15" t="s">
        <v>34</v>
      </c>
      <c r="N7" s="15" t="s">
        <v>35</v>
      </c>
    </row>
    <row r="8" spans="1:14" x14ac:dyDescent="0.25">
      <c r="A8" s="16">
        <v>45530</v>
      </c>
      <c r="B8" s="15" t="s">
        <v>36</v>
      </c>
      <c r="C8" s="15" t="s">
        <v>15</v>
      </c>
      <c r="D8" s="15" t="s">
        <v>23</v>
      </c>
      <c r="E8" s="15" t="s">
        <v>31</v>
      </c>
      <c r="F8" s="15">
        <v>6</v>
      </c>
      <c r="G8" s="15">
        <v>125.67</v>
      </c>
      <c r="H8" s="15">
        <v>754.02</v>
      </c>
      <c r="I8" s="15">
        <v>705.02</v>
      </c>
      <c r="J8" s="15">
        <v>49</v>
      </c>
      <c r="K8" s="15" t="s">
        <v>18</v>
      </c>
      <c r="L8" s="15" t="s">
        <v>19</v>
      </c>
      <c r="M8" s="15" t="s">
        <v>37</v>
      </c>
      <c r="N8" s="15" t="s">
        <v>21</v>
      </c>
    </row>
    <row r="9" spans="1:14" x14ac:dyDescent="0.25">
      <c r="A9" s="16">
        <v>45502</v>
      </c>
      <c r="B9" s="15" t="s">
        <v>38</v>
      </c>
      <c r="C9" s="15" t="s">
        <v>15</v>
      </c>
      <c r="D9" s="15" t="s">
        <v>23</v>
      </c>
      <c r="E9" s="15" t="s">
        <v>24</v>
      </c>
      <c r="F9" s="15">
        <v>5</v>
      </c>
      <c r="G9" s="15">
        <v>244.72</v>
      </c>
      <c r="H9" s="15">
        <v>1223.5999999999999</v>
      </c>
      <c r="I9" s="15">
        <v>1183.5999999999999</v>
      </c>
      <c r="J9" s="15">
        <v>40</v>
      </c>
      <c r="K9" s="15" t="s">
        <v>25</v>
      </c>
      <c r="L9" s="15" t="s">
        <v>26</v>
      </c>
      <c r="M9" s="15" t="s">
        <v>20</v>
      </c>
      <c r="N9" s="15" t="s">
        <v>28</v>
      </c>
    </row>
    <row r="10" spans="1:14" x14ac:dyDescent="0.25">
      <c r="A10" s="16">
        <v>45633</v>
      </c>
      <c r="B10" s="15" t="s">
        <v>39</v>
      </c>
      <c r="C10" s="15" t="s">
        <v>40</v>
      </c>
      <c r="D10" s="15" t="s">
        <v>23</v>
      </c>
      <c r="E10" s="15" t="s">
        <v>24</v>
      </c>
      <c r="F10" s="15">
        <v>3</v>
      </c>
      <c r="G10" s="15">
        <v>117.66</v>
      </c>
      <c r="H10" s="15">
        <v>352.98</v>
      </c>
      <c r="I10" s="15">
        <v>292.98</v>
      </c>
      <c r="J10" s="15">
        <v>60</v>
      </c>
      <c r="K10" s="15" t="s">
        <v>32</v>
      </c>
      <c r="L10" s="15" t="s">
        <v>19</v>
      </c>
      <c r="M10" s="15" t="s">
        <v>27</v>
      </c>
      <c r="N10" s="15" t="s">
        <v>35</v>
      </c>
    </row>
    <row r="11" spans="1:14" x14ac:dyDescent="0.25">
      <c r="A11" s="16">
        <v>45402</v>
      </c>
      <c r="B11" s="15" t="s">
        <v>41</v>
      </c>
      <c r="C11" s="15" t="s">
        <v>30</v>
      </c>
      <c r="D11" s="15" t="s">
        <v>42</v>
      </c>
      <c r="E11" s="15" t="s">
        <v>31</v>
      </c>
      <c r="F11" s="15">
        <v>5</v>
      </c>
      <c r="G11" s="15">
        <v>249.15</v>
      </c>
      <c r="H11" s="15">
        <v>1245.75</v>
      </c>
      <c r="I11" s="15">
        <v>1180.25</v>
      </c>
      <c r="J11" s="15">
        <v>65.5</v>
      </c>
      <c r="K11" s="15" t="s">
        <v>18</v>
      </c>
      <c r="L11" s="15" t="s">
        <v>33</v>
      </c>
      <c r="M11" s="15" t="s">
        <v>34</v>
      </c>
      <c r="N11" s="15" t="s">
        <v>21</v>
      </c>
    </row>
    <row r="12" spans="1:14" x14ac:dyDescent="0.25">
      <c r="A12" s="16">
        <v>45614</v>
      </c>
      <c r="B12" s="15" t="s">
        <v>43</v>
      </c>
      <c r="C12" s="15" t="s">
        <v>44</v>
      </c>
      <c r="D12" s="15" t="s">
        <v>23</v>
      </c>
      <c r="E12" s="15" t="s">
        <v>24</v>
      </c>
      <c r="F12" s="15">
        <v>5</v>
      </c>
      <c r="G12" s="15">
        <v>337.68</v>
      </c>
      <c r="H12" s="15">
        <v>1688.4</v>
      </c>
      <c r="I12" s="15">
        <v>1639.4</v>
      </c>
      <c r="J12" s="15">
        <v>49</v>
      </c>
      <c r="K12" s="15" t="s">
        <v>25</v>
      </c>
      <c r="L12" s="15" t="s">
        <v>19</v>
      </c>
      <c r="M12" s="15" t="s">
        <v>37</v>
      </c>
      <c r="N12" s="15" t="s">
        <v>28</v>
      </c>
    </row>
    <row r="13" spans="1:14" x14ac:dyDescent="0.25">
      <c r="A13" s="16">
        <v>45513</v>
      </c>
      <c r="B13" s="15" t="s">
        <v>45</v>
      </c>
      <c r="C13" s="15" t="s">
        <v>44</v>
      </c>
      <c r="D13" s="15" t="s">
        <v>42</v>
      </c>
      <c r="E13" s="15" t="s">
        <v>46</v>
      </c>
      <c r="F13" s="15">
        <v>5</v>
      </c>
      <c r="G13" s="15">
        <v>491.3</v>
      </c>
      <c r="H13" s="15">
        <v>2456.5</v>
      </c>
      <c r="I13" s="15">
        <v>2416.5</v>
      </c>
      <c r="J13" s="15">
        <v>40</v>
      </c>
      <c r="K13" s="15" t="s">
        <v>32</v>
      </c>
      <c r="L13" s="15" t="s">
        <v>26</v>
      </c>
      <c r="M13" s="15" t="s">
        <v>20</v>
      </c>
      <c r="N13" s="15" t="s">
        <v>35</v>
      </c>
    </row>
    <row r="14" spans="1:14" x14ac:dyDescent="0.25">
      <c r="A14" s="16">
        <v>45597</v>
      </c>
      <c r="B14" s="15" t="s">
        <v>36</v>
      </c>
      <c r="C14" s="15" t="s">
        <v>15</v>
      </c>
      <c r="D14" s="15" t="s">
        <v>23</v>
      </c>
      <c r="E14" s="15" t="s">
        <v>31</v>
      </c>
      <c r="F14" s="15">
        <v>4</v>
      </c>
      <c r="G14" s="15">
        <v>394.42</v>
      </c>
      <c r="H14" s="15">
        <v>1577.68</v>
      </c>
      <c r="I14" s="15">
        <v>1517.68</v>
      </c>
      <c r="J14" s="15">
        <v>60</v>
      </c>
      <c r="K14" s="15" t="s">
        <v>18</v>
      </c>
      <c r="L14" s="15" t="s">
        <v>19</v>
      </c>
      <c r="M14" s="15" t="s">
        <v>27</v>
      </c>
      <c r="N14" s="15" t="s">
        <v>21</v>
      </c>
    </row>
    <row r="15" spans="1:14" x14ac:dyDescent="0.25">
      <c r="A15" s="16">
        <v>45369</v>
      </c>
      <c r="B15" s="15" t="s">
        <v>47</v>
      </c>
      <c r="C15" s="15" t="s">
        <v>44</v>
      </c>
      <c r="D15" s="15" t="s">
        <v>16</v>
      </c>
      <c r="E15" s="15" t="s">
        <v>46</v>
      </c>
      <c r="F15" s="15">
        <v>2</v>
      </c>
      <c r="G15" s="15">
        <v>216.4</v>
      </c>
      <c r="H15" s="15">
        <v>432.8</v>
      </c>
      <c r="I15" s="15">
        <v>367.3</v>
      </c>
      <c r="J15" s="15">
        <v>65.5</v>
      </c>
      <c r="K15" s="15" t="s">
        <v>25</v>
      </c>
      <c r="L15" s="15" t="s">
        <v>26</v>
      </c>
      <c r="M15" s="15" t="s">
        <v>34</v>
      </c>
      <c r="N15" s="15" t="s">
        <v>28</v>
      </c>
    </row>
    <row r="16" spans="1:14" x14ac:dyDescent="0.25">
      <c r="A16" s="16">
        <v>45318</v>
      </c>
      <c r="B16" s="15" t="s">
        <v>43</v>
      </c>
      <c r="C16" s="15" t="s">
        <v>44</v>
      </c>
      <c r="D16" s="15" t="s">
        <v>48</v>
      </c>
      <c r="E16" s="15" t="s">
        <v>31</v>
      </c>
      <c r="F16" s="15">
        <v>6</v>
      </c>
      <c r="G16" s="15">
        <v>457.22</v>
      </c>
      <c r="H16" s="15">
        <v>2743.32</v>
      </c>
      <c r="I16" s="15">
        <v>2694.32</v>
      </c>
      <c r="J16" s="15">
        <v>49</v>
      </c>
      <c r="K16" s="15" t="s">
        <v>32</v>
      </c>
      <c r="L16" s="15" t="s">
        <v>33</v>
      </c>
      <c r="M16" s="15" t="s">
        <v>37</v>
      </c>
      <c r="N16" s="15" t="s">
        <v>35</v>
      </c>
    </row>
    <row r="17" spans="1:14" x14ac:dyDescent="0.25">
      <c r="A17" s="16">
        <v>45471</v>
      </c>
      <c r="B17" s="15" t="s">
        <v>14</v>
      </c>
      <c r="C17" s="15" t="s">
        <v>15</v>
      </c>
      <c r="D17" s="15" t="s">
        <v>42</v>
      </c>
      <c r="E17" s="15" t="s">
        <v>24</v>
      </c>
      <c r="F17" s="15">
        <v>8</v>
      </c>
      <c r="G17" s="15">
        <v>438.33</v>
      </c>
      <c r="H17" s="15">
        <v>3506.64</v>
      </c>
      <c r="I17" s="15">
        <v>3466.64</v>
      </c>
      <c r="J17" s="15">
        <v>40</v>
      </c>
      <c r="K17" s="15" t="s">
        <v>18</v>
      </c>
      <c r="L17" s="15" t="s">
        <v>19</v>
      </c>
      <c r="M17" s="15" t="s">
        <v>20</v>
      </c>
      <c r="N17" s="15" t="s">
        <v>21</v>
      </c>
    </row>
    <row r="18" spans="1:14" x14ac:dyDescent="0.25">
      <c r="A18" s="16">
        <v>45587</v>
      </c>
      <c r="B18" s="15" t="s">
        <v>36</v>
      </c>
      <c r="C18" s="15" t="s">
        <v>15</v>
      </c>
      <c r="D18" s="15" t="s">
        <v>49</v>
      </c>
      <c r="E18" s="15" t="s">
        <v>31</v>
      </c>
      <c r="F18" s="15">
        <v>2</v>
      </c>
      <c r="G18" s="15">
        <v>56.98</v>
      </c>
      <c r="H18" s="15">
        <v>113.96</v>
      </c>
      <c r="I18" s="15">
        <v>53.959999999999994</v>
      </c>
      <c r="J18" s="15">
        <v>60</v>
      </c>
      <c r="K18" s="15" t="s">
        <v>25</v>
      </c>
      <c r="L18" s="15" t="s">
        <v>19</v>
      </c>
      <c r="M18" s="15" t="s">
        <v>27</v>
      </c>
      <c r="N18" s="15" t="s">
        <v>28</v>
      </c>
    </row>
    <row r="19" spans="1:14" x14ac:dyDescent="0.25">
      <c r="A19" s="16">
        <v>45423</v>
      </c>
      <c r="B19" s="15" t="s">
        <v>47</v>
      </c>
      <c r="C19" s="15" t="s">
        <v>44</v>
      </c>
      <c r="D19" s="15" t="s">
        <v>49</v>
      </c>
      <c r="E19" s="15" t="s">
        <v>46</v>
      </c>
      <c r="F19" s="15">
        <v>1</v>
      </c>
      <c r="G19" s="15">
        <v>313.14</v>
      </c>
      <c r="H19" s="15">
        <v>313.14</v>
      </c>
      <c r="I19" s="15">
        <v>247.64</v>
      </c>
      <c r="J19" s="15">
        <v>65.5</v>
      </c>
      <c r="K19" s="15" t="s">
        <v>32</v>
      </c>
      <c r="L19" s="15" t="s">
        <v>33</v>
      </c>
      <c r="M19" s="15" t="s">
        <v>34</v>
      </c>
      <c r="N19" s="15" t="s">
        <v>35</v>
      </c>
    </row>
    <row r="20" spans="1:14" x14ac:dyDescent="0.25">
      <c r="A20" s="16">
        <v>45322</v>
      </c>
      <c r="B20" s="15" t="s">
        <v>38</v>
      </c>
      <c r="C20" s="15" t="s">
        <v>15</v>
      </c>
      <c r="D20" s="15" t="s">
        <v>16</v>
      </c>
      <c r="E20" s="15" t="s">
        <v>24</v>
      </c>
      <c r="F20" s="15">
        <v>4</v>
      </c>
      <c r="G20" s="15">
        <v>53.03</v>
      </c>
      <c r="H20" s="15">
        <v>212.12</v>
      </c>
      <c r="I20" s="15">
        <v>163.12</v>
      </c>
      <c r="J20" s="15">
        <v>49</v>
      </c>
      <c r="K20" s="15" t="s">
        <v>18</v>
      </c>
      <c r="L20" s="15" t="s">
        <v>26</v>
      </c>
      <c r="M20" s="15" t="s">
        <v>37</v>
      </c>
      <c r="N20" s="15" t="s">
        <v>21</v>
      </c>
    </row>
    <row r="21" spans="1:14" x14ac:dyDescent="0.25">
      <c r="A21" s="16">
        <v>45540</v>
      </c>
      <c r="B21" s="15" t="s">
        <v>50</v>
      </c>
      <c r="C21" s="15" t="s">
        <v>40</v>
      </c>
      <c r="D21" s="15" t="s">
        <v>42</v>
      </c>
      <c r="E21" s="15" t="s">
        <v>46</v>
      </c>
      <c r="F21" s="15">
        <v>10</v>
      </c>
      <c r="G21" s="15">
        <v>152.37</v>
      </c>
      <c r="H21" s="15">
        <v>1523.7</v>
      </c>
      <c r="I21" s="15">
        <v>1483.7</v>
      </c>
      <c r="J21" s="15">
        <v>40</v>
      </c>
      <c r="K21" s="15" t="s">
        <v>25</v>
      </c>
      <c r="L21" s="15" t="s">
        <v>19</v>
      </c>
      <c r="M21" s="15" t="s">
        <v>20</v>
      </c>
      <c r="N21" s="15" t="s">
        <v>28</v>
      </c>
    </row>
    <row r="22" spans="1:14" x14ac:dyDescent="0.25">
      <c r="A22" s="16">
        <v>45461</v>
      </c>
      <c r="B22" s="15" t="s">
        <v>36</v>
      </c>
      <c r="C22" s="15" t="s">
        <v>15</v>
      </c>
      <c r="D22" s="15" t="s">
        <v>48</v>
      </c>
      <c r="E22" s="15" t="s">
        <v>46</v>
      </c>
      <c r="F22" s="15">
        <v>6</v>
      </c>
      <c r="G22" s="15">
        <v>132.59</v>
      </c>
      <c r="H22" s="15">
        <v>795.54</v>
      </c>
      <c r="I22" s="15">
        <v>735.54</v>
      </c>
      <c r="J22" s="15">
        <v>60</v>
      </c>
      <c r="K22" s="15" t="s">
        <v>32</v>
      </c>
      <c r="L22" s="15" t="s">
        <v>19</v>
      </c>
      <c r="M22" s="15" t="s">
        <v>27</v>
      </c>
      <c r="N22" s="15" t="s">
        <v>35</v>
      </c>
    </row>
    <row r="23" spans="1:14" x14ac:dyDescent="0.25">
      <c r="A23" s="16">
        <v>45533</v>
      </c>
      <c r="B23" s="15" t="s">
        <v>41</v>
      </c>
      <c r="C23" s="15" t="s">
        <v>30</v>
      </c>
      <c r="D23" s="15" t="s">
        <v>49</v>
      </c>
      <c r="E23" s="15" t="s">
        <v>17</v>
      </c>
      <c r="F23" s="15">
        <v>5</v>
      </c>
      <c r="G23" s="15">
        <v>265.92</v>
      </c>
      <c r="H23" s="15">
        <v>1329.6</v>
      </c>
      <c r="I23" s="15">
        <v>1264.0999999999999</v>
      </c>
      <c r="J23" s="15">
        <v>65.5</v>
      </c>
      <c r="K23" s="15" t="s">
        <v>18</v>
      </c>
      <c r="L23" s="15" t="s">
        <v>26</v>
      </c>
      <c r="M23" s="15" t="s">
        <v>34</v>
      </c>
      <c r="N23" s="15" t="s">
        <v>21</v>
      </c>
    </row>
    <row r="24" spans="1:14" x14ac:dyDescent="0.25">
      <c r="A24" s="16">
        <v>45461</v>
      </c>
      <c r="B24" s="15" t="s">
        <v>36</v>
      </c>
      <c r="C24" s="15" t="s">
        <v>15</v>
      </c>
      <c r="D24" s="15" t="s">
        <v>49</v>
      </c>
      <c r="E24" s="15" t="s">
        <v>46</v>
      </c>
      <c r="F24" s="15">
        <v>1</v>
      </c>
      <c r="G24" s="15">
        <v>492.81</v>
      </c>
      <c r="H24" s="15">
        <v>492.81</v>
      </c>
      <c r="I24" s="15">
        <v>443.81</v>
      </c>
      <c r="J24" s="15">
        <v>49</v>
      </c>
      <c r="K24" s="15" t="s">
        <v>25</v>
      </c>
      <c r="L24" s="15" t="s">
        <v>33</v>
      </c>
      <c r="M24" s="15" t="s">
        <v>37</v>
      </c>
      <c r="N24" s="15" t="s">
        <v>28</v>
      </c>
    </row>
    <row r="25" spans="1:14" x14ac:dyDescent="0.25">
      <c r="A25" s="16">
        <v>45357</v>
      </c>
      <c r="B25" s="15" t="s">
        <v>38</v>
      </c>
      <c r="C25" s="15" t="s">
        <v>15</v>
      </c>
      <c r="D25" s="15" t="s">
        <v>49</v>
      </c>
      <c r="E25" s="15" t="s">
        <v>46</v>
      </c>
      <c r="F25" s="15">
        <v>1</v>
      </c>
      <c r="G25" s="15">
        <v>434.04</v>
      </c>
      <c r="H25" s="15">
        <v>434.04</v>
      </c>
      <c r="I25" s="15">
        <v>394.04</v>
      </c>
      <c r="J25" s="15">
        <v>40</v>
      </c>
      <c r="K25" s="15" t="s">
        <v>32</v>
      </c>
      <c r="L25" s="15" t="s">
        <v>19</v>
      </c>
      <c r="M25" s="15" t="s">
        <v>20</v>
      </c>
      <c r="N25" s="15" t="s">
        <v>35</v>
      </c>
    </row>
    <row r="26" spans="1:14" x14ac:dyDescent="0.25">
      <c r="A26" s="16">
        <v>45436</v>
      </c>
      <c r="B26" s="15" t="s">
        <v>29</v>
      </c>
      <c r="C26" s="15" t="s">
        <v>30</v>
      </c>
      <c r="D26" s="15" t="s">
        <v>42</v>
      </c>
      <c r="E26" s="15" t="s">
        <v>17</v>
      </c>
      <c r="F26" s="15">
        <v>10</v>
      </c>
      <c r="G26" s="15">
        <v>462.7</v>
      </c>
      <c r="H26" s="15">
        <v>4627</v>
      </c>
      <c r="I26" s="15">
        <v>4567</v>
      </c>
      <c r="J26" s="15">
        <v>60</v>
      </c>
      <c r="K26" s="15" t="s">
        <v>18</v>
      </c>
      <c r="L26" s="15" t="s">
        <v>33</v>
      </c>
      <c r="M26" s="15" t="s">
        <v>27</v>
      </c>
      <c r="N26" s="15" t="s">
        <v>21</v>
      </c>
    </row>
    <row r="27" spans="1:14" x14ac:dyDescent="0.25">
      <c r="A27" s="16">
        <v>45423</v>
      </c>
      <c r="B27" s="15" t="s">
        <v>36</v>
      </c>
      <c r="C27" s="15" t="s">
        <v>15</v>
      </c>
      <c r="D27" s="15" t="s">
        <v>48</v>
      </c>
      <c r="E27" s="15" t="s">
        <v>24</v>
      </c>
      <c r="F27" s="15">
        <v>2</v>
      </c>
      <c r="G27" s="15">
        <v>336.04</v>
      </c>
      <c r="H27" s="15">
        <v>672.08</v>
      </c>
      <c r="I27" s="15">
        <v>606.58000000000004</v>
      </c>
      <c r="J27" s="15">
        <v>65.5</v>
      </c>
      <c r="K27" s="15" t="s">
        <v>25</v>
      </c>
      <c r="L27" s="15" t="s">
        <v>19</v>
      </c>
      <c r="M27" s="15" t="s">
        <v>34</v>
      </c>
      <c r="N27" s="15" t="s">
        <v>28</v>
      </c>
    </row>
    <row r="28" spans="1:14" x14ac:dyDescent="0.25">
      <c r="A28" s="16">
        <v>45578</v>
      </c>
      <c r="B28" s="15" t="s">
        <v>51</v>
      </c>
      <c r="C28" s="15" t="s">
        <v>52</v>
      </c>
      <c r="D28" s="15" t="s">
        <v>49</v>
      </c>
      <c r="E28" s="15" t="s">
        <v>24</v>
      </c>
      <c r="F28" s="15">
        <v>7</v>
      </c>
      <c r="G28" s="15">
        <v>349.53</v>
      </c>
      <c r="H28" s="15">
        <v>2446.71</v>
      </c>
      <c r="I28" s="15">
        <v>2397.71</v>
      </c>
      <c r="J28" s="15">
        <v>49</v>
      </c>
      <c r="K28" s="15" t="s">
        <v>32</v>
      </c>
      <c r="L28" s="15" t="s">
        <v>26</v>
      </c>
      <c r="M28" s="15" t="s">
        <v>37</v>
      </c>
      <c r="N28" s="15" t="s">
        <v>35</v>
      </c>
    </row>
    <row r="29" spans="1:14" x14ac:dyDescent="0.25">
      <c r="A29" s="16">
        <v>45365</v>
      </c>
      <c r="B29" s="15" t="s">
        <v>38</v>
      </c>
      <c r="C29" s="15" t="s">
        <v>15</v>
      </c>
      <c r="D29" s="15" t="s">
        <v>23</v>
      </c>
      <c r="E29" s="15" t="s">
        <v>46</v>
      </c>
      <c r="F29" s="15">
        <v>5</v>
      </c>
      <c r="G29" s="15">
        <v>178.39</v>
      </c>
      <c r="H29" s="15">
        <v>891.95</v>
      </c>
      <c r="I29" s="15">
        <v>851.95</v>
      </c>
      <c r="J29" s="15">
        <v>40</v>
      </c>
      <c r="K29" s="15" t="s">
        <v>18</v>
      </c>
      <c r="L29" s="15" t="s">
        <v>26</v>
      </c>
      <c r="M29" s="15" t="s">
        <v>20</v>
      </c>
      <c r="N29" s="15" t="s">
        <v>21</v>
      </c>
    </row>
    <row r="30" spans="1:14" x14ac:dyDescent="0.25">
      <c r="A30" s="16">
        <v>45559</v>
      </c>
      <c r="B30" s="15" t="s">
        <v>53</v>
      </c>
      <c r="C30" s="15" t="s">
        <v>40</v>
      </c>
      <c r="D30" s="15" t="s">
        <v>16</v>
      </c>
      <c r="E30" s="15" t="s">
        <v>31</v>
      </c>
      <c r="F30" s="15">
        <v>9</v>
      </c>
      <c r="G30" s="15">
        <v>479.97</v>
      </c>
      <c r="H30" s="15">
        <v>4319.7299999999996</v>
      </c>
      <c r="I30" s="15">
        <v>4259.7299999999996</v>
      </c>
      <c r="J30" s="15">
        <v>60</v>
      </c>
      <c r="K30" s="15" t="s">
        <v>25</v>
      </c>
      <c r="L30" s="15" t="s">
        <v>33</v>
      </c>
      <c r="M30" s="15" t="s">
        <v>27</v>
      </c>
      <c r="N30" s="15" t="s">
        <v>28</v>
      </c>
    </row>
    <row r="31" spans="1:14" x14ac:dyDescent="0.25">
      <c r="A31" s="16">
        <v>45303</v>
      </c>
      <c r="B31" s="15" t="s">
        <v>53</v>
      </c>
      <c r="C31" s="15" t="s">
        <v>40</v>
      </c>
      <c r="D31" s="15" t="s">
        <v>42</v>
      </c>
      <c r="E31" s="15" t="s">
        <v>17</v>
      </c>
      <c r="F31" s="15">
        <v>1</v>
      </c>
      <c r="G31" s="15">
        <v>226.32</v>
      </c>
      <c r="H31" s="15">
        <v>226.32</v>
      </c>
      <c r="I31" s="15">
        <v>160.82</v>
      </c>
      <c r="J31" s="15">
        <v>65.5</v>
      </c>
      <c r="K31" s="15" t="s">
        <v>32</v>
      </c>
      <c r="L31" s="15" t="s">
        <v>19</v>
      </c>
      <c r="M31" s="15" t="s">
        <v>34</v>
      </c>
      <c r="N31" s="15" t="s">
        <v>35</v>
      </c>
    </row>
    <row r="32" spans="1:14" x14ac:dyDescent="0.25">
      <c r="A32" s="16">
        <v>45545</v>
      </c>
      <c r="B32" s="15" t="s">
        <v>53</v>
      </c>
      <c r="C32" s="15" t="s">
        <v>40</v>
      </c>
      <c r="D32" s="15" t="s">
        <v>23</v>
      </c>
      <c r="E32" s="15" t="s">
        <v>31</v>
      </c>
      <c r="F32" s="15">
        <v>6</v>
      </c>
      <c r="G32" s="15">
        <v>430.69</v>
      </c>
      <c r="H32" s="15">
        <v>2584.14</v>
      </c>
      <c r="I32" s="15">
        <v>2535.14</v>
      </c>
      <c r="J32" s="15">
        <v>49</v>
      </c>
      <c r="K32" s="15" t="s">
        <v>18</v>
      </c>
      <c r="L32" s="15" t="s">
        <v>19</v>
      </c>
      <c r="M32" s="15" t="s">
        <v>37</v>
      </c>
      <c r="N32" s="15" t="s">
        <v>21</v>
      </c>
    </row>
    <row r="33" spans="1:14" x14ac:dyDescent="0.25">
      <c r="A33" s="16">
        <v>45490</v>
      </c>
      <c r="B33" s="15" t="s">
        <v>41</v>
      </c>
      <c r="C33" s="15" t="s">
        <v>30</v>
      </c>
      <c r="D33" s="15" t="s">
        <v>23</v>
      </c>
      <c r="E33" s="15" t="s">
        <v>46</v>
      </c>
      <c r="F33" s="15">
        <v>3</v>
      </c>
      <c r="G33" s="15">
        <v>393.27</v>
      </c>
      <c r="H33" s="15">
        <v>1179.81</v>
      </c>
      <c r="I33" s="15">
        <v>1139.81</v>
      </c>
      <c r="J33" s="15">
        <v>40</v>
      </c>
      <c r="K33" s="15" t="s">
        <v>25</v>
      </c>
      <c r="L33" s="15" t="s">
        <v>26</v>
      </c>
      <c r="M33" s="15" t="s">
        <v>20</v>
      </c>
      <c r="N33" s="15" t="s">
        <v>28</v>
      </c>
    </row>
    <row r="34" spans="1:14" x14ac:dyDescent="0.25">
      <c r="A34" s="16">
        <v>45371</v>
      </c>
      <c r="B34" s="15" t="s">
        <v>22</v>
      </c>
      <c r="C34" s="15" t="s">
        <v>15</v>
      </c>
      <c r="D34" s="15" t="s">
        <v>16</v>
      </c>
      <c r="E34" s="15" t="s">
        <v>24</v>
      </c>
      <c r="F34" s="15">
        <v>9</v>
      </c>
      <c r="G34" s="15">
        <v>475.63</v>
      </c>
      <c r="H34" s="15">
        <v>4280.67</v>
      </c>
      <c r="I34" s="15">
        <v>4220.67</v>
      </c>
      <c r="J34" s="15">
        <v>60</v>
      </c>
      <c r="K34" s="15" t="s">
        <v>32</v>
      </c>
      <c r="L34" s="15" t="s">
        <v>33</v>
      </c>
      <c r="M34" s="15" t="s">
        <v>27</v>
      </c>
      <c r="N34" s="15" t="s">
        <v>35</v>
      </c>
    </row>
    <row r="35" spans="1:14" x14ac:dyDescent="0.25">
      <c r="A35" s="16">
        <v>45565</v>
      </c>
      <c r="B35" s="15" t="s">
        <v>22</v>
      </c>
      <c r="C35" s="15" t="s">
        <v>15</v>
      </c>
      <c r="D35" s="15" t="s">
        <v>16</v>
      </c>
      <c r="E35" s="15" t="s">
        <v>17</v>
      </c>
      <c r="F35" s="15">
        <v>1</v>
      </c>
      <c r="G35" s="15">
        <v>286.63</v>
      </c>
      <c r="H35" s="15">
        <v>286.63</v>
      </c>
      <c r="I35" s="15">
        <v>221.13</v>
      </c>
      <c r="J35" s="15">
        <v>65.5</v>
      </c>
      <c r="K35" s="15" t="s">
        <v>18</v>
      </c>
      <c r="L35" s="15" t="s">
        <v>19</v>
      </c>
      <c r="M35" s="15" t="s">
        <v>34</v>
      </c>
      <c r="N35" s="15" t="s">
        <v>21</v>
      </c>
    </row>
    <row r="36" spans="1:14" x14ac:dyDescent="0.25">
      <c r="A36" s="16">
        <v>45545</v>
      </c>
      <c r="B36" s="15" t="s">
        <v>29</v>
      </c>
      <c r="C36" s="15" t="s">
        <v>30</v>
      </c>
      <c r="D36" s="15" t="s">
        <v>23</v>
      </c>
      <c r="E36" s="15" t="s">
        <v>31</v>
      </c>
      <c r="F36" s="15">
        <v>6</v>
      </c>
      <c r="G36" s="15">
        <v>66.28</v>
      </c>
      <c r="H36" s="15">
        <v>397.68</v>
      </c>
      <c r="I36" s="15">
        <v>348.68</v>
      </c>
      <c r="J36" s="15">
        <v>49</v>
      </c>
      <c r="K36" s="15" t="s">
        <v>25</v>
      </c>
      <c r="L36" s="15" t="s">
        <v>26</v>
      </c>
      <c r="M36" s="15" t="s">
        <v>37</v>
      </c>
      <c r="N36" s="15" t="s">
        <v>28</v>
      </c>
    </row>
    <row r="37" spans="1:14" x14ac:dyDescent="0.25">
      <c r="A37" s="16">
        <v>45373</v>
      </c>
      <c r="B37" s="15" t="s">
        <v>54</v>
      </c>
      <c r="C37" s="15" t="s">
        <v>40</v>
      </c>
      <c r="D37" s="15" t="s">
        <v>49</v>
      </c>
      <c r="E37" s="15" t="s">
        <v>17</v>
      </c>
      <c r="F37" s="15">
        <v>1</v>
      </c>
      <c r="G37" s="15">
        <v>188.02</v>
      </c>
      <c r="H37" s="15">
        <v>188.02</v>
      </c>
      <c r="I37" s="15">
        <v>148.02000000000001</v>
      </c>
      <c r="J37" s="15">
        <v>40</v>
      </c>
      <c r="K37" s="15" t="s">
        <v>32</v>
      </c>
      <c r="L37" s="15" t="s">
        <v>19</v>
      </c>
      <c r="M37" s="15" t="s">
        <v>20</v>
      </c>
      <c r="N37" s="15" t="s">
        <v>35</v>
      </c>
    </row>
    <row r="38" spans="1:14" x14ac:dyDescent="0.25">
      <c r="A38" s="16">
        <v>45328</v>
      </c>
      <c r="B38" s="15" t="s">
        <v>29</v>
      </c>
      <c r="C38" s="15" t="s">
        <v>30</v>
      </c>
      <c r="D38" s="15" t="s">
        <v>16</v>
      </c>
      <c r="E38" s="15" t="s">
        <v>31</v>
      </c>
      <c r="F38" s="15">
        <v>2</v>
      </c>
      <c r="G38" s="15">
        <v>163.61000000000001</v>
      </c>
      <c r="H38" s="15">
        <v>327.22000000000003</v>
      </c>
      <c r="I38" s="15">
        <v>267.22000000000003</v>
      </c>
      <c r="J38" s="15">
        <v>60</v>
      </c>
      <c r="K38" s="15" t="s">
        <v>18</v>
      </c>
      <c r="L38" s="15" t="s">
        <v>33</v>
      </c>
      <c r="M38" s="15" t="s">
        <v>27</v>
      </c>
      <c r="N38" s="15" t="s">
        <v>21</v>
      </c>
    </row>
    <row r="39" spans="1:14" x14ac:dyDescent="0.25">
      <c r="A39" s="16">
        <v>45387</v>
      </c>
      <c r="B39" s="15" t="s">
        <v>50</v>
      </c>
      <c r="C39" s="15" t="s">
        <v>40</v>
      </c>
      <c r="D39" s="15" t="s">
        <v>23</v>
      </c>
      <c r="E39" s="15" t="s">
        <v>24</v>
      </c>
      <c r="F39" s="15">
        <v>5</v>
      </c>
      <c r="G39" s="15">
        <v>235.55</v>
      </c>
      <c r="H39" s="15">
        <v>1177.75</v>
      </c>
      <c r="I39" s="15">
        <v>1112.25</v>
      </c>
      <c r="J39" s="15">
        <v>65.5</v>
      </c>
      <c r="K39" s="15" t="s">
        <v>25</v>
      </c>
      <c r="L39" s="15" t="s">
        <v>26</v>
      </c>
      <c r="M39" s="15" t="s">
        <v>34</v>
      </c>
      <c r="N39" s="15" t="s">
        <v>28</v>
      </c>
    </row>
    <row r="40" spans="1:14" x14ac:dyDescent="0.25">
      <c r="A40" s="16">
        <v>45408</v>
      </c>
      <c r="B40" s="15" t="s">
        <v>39</v>
      </c>
      <c r="C40" s="15" t="s">
        <v>40</v>
      </c>
      <c r="D40" s="15" t="s">
        <v>48</v>
      </c>
      <c r="E40" s="15" t="s">
        <v>24</v>
      </c>
      <c r="F40" s="15">
        <v>9</v>
      </c>
      <c r="G40" s="15">
        <v>342.15</v>
      </c>
      <c r="H40" s="15">
        <v>3079.35</v>
      </c>
      <c r="I40" s="15">
        <v>3030.35</v>
      </c>
      <c r="J40" s="15">
        <v>49</v>
      </c>
      <c r="K40" s="15" t="s">
        <v>32</v>
      </c>
      <c r="L40" s="15" t="s">
        <v>19</v>
      </c>
      <c r="M40" s="15" t="s">
        <v>37</v>
      </c>
      <c r="N40" s="15" t="s">
        <v>35</v>
      </c>
    </row>
    <row r="41" spans="1:14" x14ac:dyDescent="0.25">
      <c r="A41" s="16">
        <v>45569</v>
      </c>
      <c r="B41" s="15" t="s">
        <v>55</v>
      </c>
      <c r="C41" s="15" t="s">
        <v>44</v>
      </c>
      <c r="D41" s="15" t="s">
        <v>23</v>
      </c>
      <c r="E41" s="15" t="s">
        <v>46</v>
      </c>
      <c r="F41" s="15">
        <v>4</v>
      </c>
      <c r="G41" s="15">
        <v>117.1</v>
      </c>
      <c r="H41" s="15">
        <v>468.4</v>
      </c>
      <c r="I41" s="15">
        <v>428.4</v>
      </c>
      <c r="J41" s="15">
        <v>40</v>
      </c>
      <c r="K41" s="15" t="s">
        <v>18</v>
      </c>
      <c r="L41" s="15" t="s">
        <v>33</v>
      </c>
      <c r="M41" s="15" t="s">
        <v>20</v>
      </c>
      <c r="N41" s="15" t="s">
        <v>21</v>
      </c>
    </row>
    <row r="42" spans="1:14" x14ac:dyDescent="0.25">
      <c r="A42" s="16">
        <v>45396</v>
      </c>
      <c r="B42" s="15" t="s">
        <v>56</v>
      </c>
      <c r="C42" s="15" t="s">
        <v>52</v>
      </c>
      <c r="D42" s="15" t="s">
        <v>23</v>
      </c>
      <c r="E42" s="15" t="s">
        <v>31</v>
      </c>
      <c r="F42" s="15">
        <v>2</v>
      </c>
      <c r="G42" s="15">
        <v>416.69</v>
      </c>
      <c r="H42" s="15">
        <v>833.38</v>
      </c>
      <c r="I42" s="15">
        <v>773.38</v>
      </c>
      <c r="J42" s="15">
        <v>60</v>
      </c>
      <c r="K42" s="15" t="s">
        <v>25</v>
      </c>
      <c r="L42" s="15" t="s">
        <v>19</v>
      </c>
      <c r="M42" s="15" t="s">
        <v>27</v>
      </c>
      <c r="N42" s="15" t="s">
        <v>28</v>
      </c>
    </row>
    <row r="43" spans="1:14" x14ac:dyDescent="0.25">
      <c r="A43" s="16">
        <v>45425</v>
      </c>
      <c r="B43" s="15" t="s">
        <v>14</v>
      </c>
      <c r="C43" s="15" t="s">
        <v>15</v>
      </c>
      <c r="D43" s="15" t="s">
        <v>49</v>
      </c>
      <c r="E43" s="15" t="s">
        <v>17</v>
      </c>
      <c r="F43" s="15">
        <v>8</v>
      </c>
      <c r="G43" s="15">
        <v>341.07</v>
      </c>
      <c r="H43" s="15">
        <v>2728.56</v>
      </c>
      <c r="I43" s="15">
        <v>2663.06</v>
      </c>
      <c r="J43" s="15">
        <v>65.5</v>
      </c>
      <c r="K43" s="15" t="s">
        <v>32</v>
      </c>
      <c r="L43" s="15" t="s">
        <v>26</v>
      </c>
      <c r="M43" s="15" t="s">
        <v>34</v>
      </c>
      <c r="N43" s="15" t="s">
        <v>35</v>
      </c>
    </row>
    <row r="44" spans="1:14" x14ac:dyDescent="0.25">
      <c r="A44" s="16">
        <v>45460</v>
      </c>
      <c r="B44" s="15" t="s">
        <v>57</v>
      </c>
      <c r="C44" s="15" t="s">
        <v>30</v>
      </c>
      <c r="D44" s="15" t="s">
        <v>16</v>
      </c>
      <c r="E44" s="15" t="s">
        <v>31</v>
      </c>
      <c r="F44" s="15">
        <v>7</v>
      </c>
      <c r="G44" s="15">
        <v>76.53</v>
      </c>
      <c r="H44" s="15">
        <v>535.71</v>
      </c>
      <c r="I44" s="15">
        <v>486.71000000000004</v>
      </c>
      <c r="J44" s="15">
        <v>49</v>
      </c>
      <c r="K44" s="15" t="s">
        <v>18</v>
      </c>
      <c r="L44" s="15" t="s">
        <v>33</v>
      </c>
      <c r="M44" s="15" t="s">
        <v>37</v>
      </c>
      <c r="N44" s="15" t="s">
        <v>21</v>
      </c>
    </row>
    <row r="45" spans="1:14" x14ac:dyDescent="0.25">
      <c r="A45" s="16">
        <v>45508</v>
      </c>
      <c r="B45" s="15" t="s">
        <v>36</v>
      </c>
      <c r="C45" s="15" t="s">
        <v>15</v>
      </c>
      <c r="D45" s="15" t="s">
        <v>49</v>
      </c>
      <c r="E45" s="15" t="s">
        <v>46</v>
      </c>
      <c r="F45" s="15">
        <v>5</v>
      </c>
      <c r="G45" s="15">
        <v>302.08</v>
      </c>
      <c r="H45" s="15">
        <v>1510.4</v>
      </c>
      <c r="I45" s="15">
        <v>1470.4</v>
      </c>
      <c r="J45" s="15">
        <v>40</v>
      </c>
      <c r="K45" s="15" t="s">
        <v>25</v>
      </c>
      <c r="L45" s="15" t="s">
        <v>19</v>
      </c>
      <c r="M45" s="15" t="s">
        <v>20</v>
      </c>
      <c r="N45" s="15" t="s">
        <v>28</v>
      </c>
    </row>
    <row r="46" spans="1:14" x14ac:dyDescent="0.25">
      <c r="A46" s="16">
        <v>45406</v>
      </c>
      <c r="B46" s="15" t="s">
        <v>56</v>
      </c>
      <c r="C46" s="15" t="s">
        <v>52</v>
      </c>
      <c r="D46" s="15" t="s">
        <v>42</v>
      </c>
      <c r="E46" s="15" t="s">
        <v>24</v>
      </c>
      <c r="F46" s="15">
        <v>6</v>
      </c>
      <c r="G46" s="15">
        <v>343.96</v>
      </c>
      <c r="H46" s="15">
        <v>2063.7600000000002</v>
      </c>
      <c r="I46" s="15">
        <v>2003.7600000000002</v>
      </c>
      <c r="J46" s="15">
        <v>60</v>
      </c>
      <c r="K46" s="15" t="s">
        <v>32</v>
      </c>
      <c r="L46" s="15" t="s">
        <v>26</v>
      </c>
      <c r="M46" s="15" t="s">
        <v>27</v>
      </c>
      <c r="N46" s="15" t="s">
        <v>35</v>
      </c>
    </row>
    <row r="47" spans="1:14" x14ac:dyDescent="0.25">
      <c r="A47" s="16">
        <v>45442</v>
      </c>
      <c r="B47" s="15" t="s">
        <v>36</v>
      </c>
      <c r="C47" s="15" t="s">
        <v>15</v>
      </c>
      <c r="D47" s="15" t="s">
        <v>42</v>
      </c>
      <c r="E47" s="15" t="s">
        <v>31</v>
      </c>
      <c r="F47" s="15">
        <v>3</v>
      </c>
      <c r="G47" s="15">
        <v>334.52</v>
      </c>
      <c r="H47" s="15">
        <v>1003.56</v>
      </c>
      <c r="I47" s="15">
        <v>938.06</v>
      </c>
      <c r="J47" s="15">
        <v>65.5</v>
      </c>
      <c r="K47" s="15" t="s">
        <v>18</v>
      </c>
      <c r="L47" s="15" t="s">
        <v>33</v>
      </c>
      <c r="M47" s="15" t="s">
        <v>34</v>
      </c>
      <c r="N47" s="15" t="s">
        <v>21</v>
      </c>
    </row>
    <row r="48" spans="1:14" x14ac:dyDescent="0.25">
      <c r="A48" s="16">
        <v>45527</v>
      </c>
      <c r="B48" s="15" t="s">
        <v>36</v>
      </c>
      <c r="C48" s="15" t="s">
        <v>15</v>
      </c>
      <c r="D48" s="15" t="s">
        <v>49</v>
      </c>
      <c r="E48" s="15" t="s">
        <v>17</v>
      </c>
      <c r="F48" s="15">
        <v>6</v>
      </c>
      <c r="G48" s="15">
        <v>108.38</v>
      </c>
      <c r="H48" s="15">
        <v>650.28</v>
      </c>
      <c r="I48" s="15">
        <v>601.28</v>
      </c>
      <c r="J48" s="15">
        <v>49</v>
      </c>
      <c r="K48" s="15" t="s">
        <v>25</v>
      </c>
      <c r="L48" s="15" t="s">
        <v>19</v>
      </c>
      <c r="M48" s="15" t="s">
        <v>37</v>
      </c>
      <c r="N48" s="15" t="s">
        <v>28</v>
      </c>
    </row>
    <row r="49" spans="1:14" x14ac:dyDescent="0.25">
      <c r="A49" s="16">
        <v>45511</v>
      </c>
      <c r="B49" s="15" t="s">
        <v>43</v>
      </c>
      <c r="C49" s="15" t="s">
        <v>44</v>
      </c>
      <c r="D49" s="15" t="s">
        <v>16</v>
      </c>
      <c r="E49" s="15" t="s">
        <v>17</v>
      </c>
      <c r="F49" s="15">
        <v>6</v>
      </c>
      <c r="G49" s="15">
        <v>135.08000000000001</v>
      </c>
      <c r="H49" s="15">
        <v>810.48</v>
      </c>
      <c r="I49" s="15">
        <v>770.48</v>
      </c>
      <c r="J49" s="15">
        <v>40</v>
      </c>
      <c r="K49" s="15" t="s">
        <v>32</v>
      </c>
      <c r="L49" s="15" t="s">
        <v>19</v>
      </c>
      <c r="M49" s="15" t="s">
        <v>20</v>
      </c>
      <c r="N49" s="15" t="s">
        <v>35</v>
      </c>
    </row>
    <row r="50" spans="1:14" x14ac:dyDescent="0.25">
      <c r="A50" s="16">
        <v>45382</v>
      </c>
      <c r="B50" s="15" t="s">
        <v>38</v>
      </c>
      <c r="C50" s="15" t="s">
        <v>15</v>
      </c>
      <c r="D50" s="15" t="s">
        <v>49</v>
      </c>
      <c r="E50" s="15" t="s">
        <v>46</v>
      </c>
      <c r="F50" s="15">
        <v>8</v>
      </c>
      <c r="G50" s="15">
        <v>217.97</v>
      </c>
      <c r="H50" s="15">
        <v>1743.76</v>
      </c>
      <c r="I50" s="15">
        <v>1683.76</v>
      </c>
      <c r="J50" s="15">
        <v>60</v>
      </c>
      <c r="K50" s="15" t="s">
        <v>18</v>
      </c>
      <c r="L50" s="15" t="s">
        <v>33</v>
      </c>
      <c r="M50" s="15" t="s">
        <v>27</v>
      </c>
      <c r="N50" s="15" t="s">
        <v>21</v>
      </c>
    </row>
    <row r="51" spans="1:14" x14ac:dyDescent="0.25">
      <c r="A51" s="16">
        <v>45318</v>
      </c>
      <c r="B51" s="15" t="s">
        <v>38</v>
      </c>
      <c r="C51" s="15" t="s">
        <v>15</v>
      </c>
      <c r="D51" s="15" t="s">
        <v>42</v>
      </c>
      <c r="E51" s="15" t="s">
        <v>31</v>
      </c>
      <c r="F51" s="15">
        <v>10</v>
      </c>
      <c r="G51" s="15">
        <v>315.7</v>
      </c>
      <c r="H51" s="15">
        <v>3157</v>
      </c>
      <c r="I51" s="15">
        <v>3091.5</v>
      </c>
      <c r="J51" s="15">
        <v>65.5</v>
      </c>
      <c r="K51" s="15" t="s">
        <v>25</v>
      </c>
      <c r="L51" s="15" t="s">
        <v>19</v>
      </c>
      <c r="M51" s="15" t="s">
        <v>34</v>
      </c>
      <c r="N51" s="15" t="s">
        <v>28</v>
      </c>
    </row>
    <row r="52" spans="1:14" x14ac:dyDescent="0.25">
      <c r="A52" s="16">
        <v>45444</v>
      </c>
      <c r="B52" s="15" t="s">
        <v>53</v>
      </c>
      <c r="C52" s="15" t="s">
        <v>40</v>
      </c>
      <c r="D52" s="15" t="s">
        <v>42</v>
      </c>
      <c r="E52" s="15" t="s">
        <v>31</v>
      </c>
      <c r="F52" s="15">
        <v>4</v>
      </c>
      <c r="G52" s="15">
        <v>275.02999999999997</v>
      </c>
      <c r="H52" s="15">
        <v>1100.1199999999999</v>
      </c>
      <c r="I52" s="15">
        <v>1051.1199999999999</v>
      </c>
      <c r="J52" s="15">
        <v>49</v>
      </c>
      <c r="K52" s="15" t="s">
        <v>32</v>
      </c>
      <c r="L52" s="15" t="s">
        <v>26</v>
      </c>
      <c r="M52" s="15" t="s">
        <v>37</v>
      </c>
      <c r="N52" s="15" t="s">
        <v>35</v>
      </c>
    </row>
    <row r="53" spans="1:14" x14ac:dyDescent="0.25">
      <c r="A53" s="16">
        <v>45389</v>
      </c>
      <c r="B53" s="15" t="s">
        <v>54</v>
      </c>
      <c r="C53" s="15" t="s">
        <v>40</v>
      </c>
      <c r="D53" s="15" t="s">
        <v>23</v>
      </c>
      <c r="E53" s="15" t="s">
        <v>46</v>
      </c>
      <c r="F53" s="15">
        <v>2</v>
      </c>
      <c r="G53" s="15">
        <v>333.53</v>
      </c>
      <c r="H53" s="15">
        <v>667.06</v>
      </c>
      <c r="I53" s="15">
        <v>627.05999999999995</v>
      </c>
      <c r="J53" s="15">
        <v>40</v>
      </c>
      <c r="K53" s="15" t="s">
        <v>18</v>
      </c>
      <c r="L53" s="15" t="s">
        <v>19</v>
      </c>
      <c r="M53" s="15" t="s">
        <v>20</v>
      </c>
      <c r="N53" s="15" t="s">
        <v>21</v>
      </c>
    </row>
    <row r="54" spans="1:14" x14ac:dyDescent="0.25">
      <c r="A54" s="16">
        <v>45393</v>
      </c>
      <c r="B54" s="15" t="s">
        <v>45</v>
      </c>
      <c r="C54" s="15" t="s">
        <v>44</v>
      </c>
      <c r="D54" s="15" t="s">
        <v>23</v>
      </c>
      <c r="E54" s="15" t="s">
        <v>31</v>
      </c>
      <c r="F54" s="15">
        <v>10</v>
      </c>
      <c r="G54" s="15">
        <v>493.05</v>
      </c>
      <c r="H54" s="15">
        <v>4930.5</v>
      </c>
      <c r="I54" s="15">
        <v>4870.5</v>
      </c>
      <c r="J54" s="15">
        <v>60</v>
      </c>
      <c r="K54" s="15" t="s">
        <v>25</v>
      </c>
      <c r="L54" s="15" t="s">
        <v>33</v>
      </c>
      <c r="M54" s="15" t="s">
        <v>27</v>
      </c>
      <c r="N54" s="15" t="s">
        <v>28</v>
      </c>
    </row>
    <row r="55" spans="1:14" x14ac:dyDescent="0.25">
      <c r="A55" s="16">
        <v>45314</v>
      </c>
      <c r="B55" s="15" t="s">
        <v>50</v>
      </c>
      <c r="C55" s="15" t="s">
        <v>40</v>
      </c>
      <c r="D55" s="15" t="s">
        <v>16</v>
      </c>
      <c r="E55" s="15" t="s">
        <v>24</v>
      </c>
      <c r="F55" s="15">
        <v>2</v>
      </c>
      <c r="G55" s="15">
        <v>154.16</v>
      </c>
      <c r="H55" s="15">
        <v>308.32</v>
      </c>
      <c r="I55" s="15">
        <v>242.82</v>
      </c>
      <c r="J55" s="15">
        <v>65.5</v>
      </c>
      <c r="K55" s="15" t="s">
        <v>32</v>
      </c>
      <c r="L55" s="15" t="s">
        <v>26</v>
      </c>
      <c r="M55" s="15" t="s">
        <v>34</v>
      </c>
      <c r="N55" s="15" t="s">
        <v>35</v>
      </c>
    </row>
    <row r="56" spans="1:14" x14ac:dyDescent="0.25">
      <c r="A56" s="16">
        <v>45306</v>
      </c>
      <c r="B56" s="15" t="s">
        <v>58</v>
      </c>
      <c r="C56" s="15" t="s">
        <v>52</v>
      </c>
      <c r="D56" s="15" t="s">
        <v>48</v>
      </c>
      <c r="E56" s="15" t="s">
        <v>31</v>
      </c>
      <c r="F56" s="15">
        <v>10</v>
      </c>
      <c r="G56" s="15">
        <v>294.19</v>
      </c>
      <c r="H56" s="15">
        <v>2941.9</v>
      </c>
      <c r="I56" s="15">
        <v>2892.9</v>
      </c>
      <c r="J56" s="15">
        <v>49</v>
      </c>
      <c r="K56" s="15" t="s">
        <v>18</v>
      </c>
      <c r="L56" s="15" t="s">
        <v>19</v>
      </c>
      <c r="M56" s="15" t="s">
        <v>37</v>
      </c>
      <c r="N56" s="15" t="s">
        <v>21</v>
      </c>
    </row>
    <row r="57" spans="1:14" x14ac:dyDescent="0.25">
      <c r="A57" s="16">
        <v>45330</v>
      </c>
      <c r="B57" s="15" t="s">
        <v>29</v>
      </c>
      <c r="C57" s="15" t="s">
        <v>30</v>
      </c>
      <c r="D57" s="15" t="s">
        <v>16</v>
      </c>
      <c r="E57" s="15" t="s">
        <v>17</v>
      </c>
      <c r="F57" s="15">
        <v>8</v>
      </c>
      <c r="G57" s="15">
        <v>307.88</v>
      </c>
      <c r="H57" s="15">
        <v>2463.04</v>
      </c>
      <c r="I57" s="15">
        <v>2423.04</v>
      </c>
      <c r="J57" s="15">
        <v>40</v>
      </c>
      <c r="K57" s="15" t="s">
        <v>25</v>
      </c>
      <c r="L57" s="15" t="s">
        <v>33</v>
      </c>
      <c r="M57" s="15" t="s">
        <v>20</v>
      </c>
      <c r="N57" s="15" t="s">
        <v>28</v>
      </c>
    </row>
    <row r="58" spans="1:14" x14ac:dyDescent="0.25">
      <c r="A58" s="16">
        <v>45373</v>
      </c>
      <c r="B58" s="15" t="s">
        <v>55</v>
      </c>
      <c r="C58" s="15" t="s">
        <v>44</v>
      </c>
      <c r="D58" s="15" t="s">
        <v>48</v>
      </c>
      <c r="E58" s="15" t="s">
        <v>17</v>
      </c>
      <c r="F58" s="15">
        <v>10</v>
      </c>
      <c r="G58" s="15">
        <v>223.77</v>
      </c>
      <c r="H58" s="15">
        <v>2237.6999999999998</v>
      </c>
      <c r="I58" s="15">
        <v>2177.6999999999998</v>
      </c>
      <c r="J58" s="15">
        <v>60</v>
      </c>
      <c r="K58" s="15" t="s">
        <v>32</v>
      </c>
      <c r="L58" s="15" t="s">
        <v>19</v>
      </c>
      <c r="M58" s="15" t="s">
        <v>27</v>
      </c>
      <c r="N58" s="15" t="s">
        <v>35</v>
      </c>
    </row>
    <row r="59" spans="1:14" x14ac:dyDescent="0.25">
      <c r="A59" s="16">
        <v>45369</v>
      </c>
      <c r="B59" s="15" t="s">
        <v>59</v>
      </c>
      <c r="C59" s="15" t="s">
        <v>30</v>
      </c>
      <c r="D59" s="15" t="s">
        <v>23</v>
      </c>
      <c r="E59" s="15" t="s">
        <v>46</v>
      </c>
      <c r="F59" s="15">
        <v>5</v>
      </c>
      <c r="G59" s="15">
        <v>83.92</v>
      </c>
      <c r="H59" s="15">
        <v>419.6</v>
      </c>
      <c r="I59" s="15">
        <v>354.1</v>
      </c>
      <c r="J59" s="15">
        <v>65.5</v>
      </c>
      <c r="K59" s="15" t="s">
        <v>18</v>
      </c>
      <c r="L59" s="15" t="s">
        <v>26</v>
      </c>
      <c r="M59" s="15" t="s">
        <v>34</v>
      </c>
      <c r="N59" s="15" t="s">
        <v>21</v>
      </c>
    </row>
    <row r="60" spans="1:14" x14ac:dyDescent="0.25">
      <c r="A60" s="16">
        <v>45501</v>
      </c>
      <c r="B60" s="15" t="s">
        <v>50</v>
      </c>
      <c r="C60" s="15" t="s">
        <v>40</v>
      </c>
      <c r="D60" s="15" t="s">
        <v>49</v>
      </c>
      <c r="E60" s="15" t="s">
        <v>17</v>
      </c>
      <c r="F60" s="15">
        <v>3</v>
      </c>
      <c r="G60" s="15">
        <v>191.55</v>
      </c>
      <c r="H60" s="15">
        <v>574.65</v>
      </c>
      <c r="I60" s="15">
        <v>525.65</v>
      </c>
      <c r="J60" s="15">
        <v>49</v>
      </c>
      <c r="K60" s="15" t="s">
        <v>25</v>
      </c>
      <c r="L60" s="15" t="s">
        <v>33</v>
      </c>
      <c r="M60" s="15" t="s">
        <v>37</v>
      </c>
      <c r="N60" s="15" t="s">
        <v>28</v>
      </c>
    </row>
    <row r="61" spans="1:14" x14ac:dyDescent="0.25">
      <c r="A61" s="16">
        <v>45536</v>
      </c>
      <c r="B61" s="15" t="s">
        <v>14</v>
      </c>
      <c r="C61" s="15" t="s">
        <v>15</v>
      </c>
      <c r="D61" s="15" t="s">
        <v>48</v>
      </c>
      <c r="E61" s="15" t="s">
        <v>31</v>
      </c>
      <c r="F61" s="15">
        <v>5</v>
      </c>
      <c r="G61" s="15">
        <v>290.39</v>
      </c>
      <c r="H61" s="15">
        <v>1451.95</v>
      </c>
      <c r="I61" s="15">
        <v>1411.95</v>
      </c>
      <c r="J61" s="15">
        <v>40</v>
      </c>
      <c r="K61" s="15" t="s">
        <v>32</v>
      </c>
      <c r="L61" s="15" t="s">
        <v>19</v>
      </c>
      <c r="M61" s="15" t="s">
        <v>20</v>
      </c>
      <c r="N61" s="15" t="s">
        <v>35</v>
      </c>
    </row>
    <row r="62" spans="1:14" x14ac:dyDescent="0.25">
      <c r="A62" s="16">
        <v>45510</v>
      </c>
      <c r="B62" s="15" t="s">
        <v>54</v>
      </c>
      <c r="C62" s="15" t="s">
        <v>40</v>
      </c>
      <c r="D62" s="15" t="s">
        <v>16</v>
      </c>
      <c r="E62" s="15" t="s">
        <v>17</v>
      </c>
      <c r="F62" s="15">
        <v>8</v>
      </c>
      <c r="G62" s="15">
        <v>89.62</v>
      </c>
      <c r="H62" s="15">
        <v>716.96</v>
      </c>
      <c r="I62" s="15">
        <v>656.96</v>
      </c>
      <c r="J62" s="15">
        <v>60</v>
      </c>
      <c r="K62" s="15" t="s">
        <v>18</v>
      </c>
      <c r="L62" s="15" t="s">
        <v>26</v>
      </c>
      <c r="M62" s="15" t="s">
        <v>27</v>
      </c>
      <c r="N62" s="15" t="s">
        <v>21</v>
      </c>
    </row>
    <row r="63" spans="1:14" x14ac:dyDescent="0.25">
      <c r="A63" s="16">
        <v>45543</v>
      </c>
      <c r="B63" s="15" t="s">
        <v>59</v>
      </c>
      <c r="C63" s="15" t="s">
        <v>30</v>
      </c>
      <c r="D63" s="15" t="s">
        <v>49</v>
      </c>
      <c r="E63" s="15" t="s">
        <v>24</v>
      </c>
      <c r="F63" s="15">
        <v>7</v>
      </c>
      <c r="G63" s="15">
        <v>252.53</v>
      </c>
      <c r="H63" s="15">
        <v>1767.71</v>
      </c>
      <c r="I63" s="15">
        <v>1702.21</v>
      </c>
      <c r="J63" s="15">
        <v>65.5</v>
      </c>
      <c r="K63" s="15" t="s">
        <v>25</v>
      </c>
      <c r="L63" s="15" t="s">
        <v>19</v>
      </c>
      <c r="M63" s="15" t="s">
        <v>34</v>
      </c>
      <c r="N63" s="15" t="s">
        <v>28</v>
      </c>
    </row>
    <row r="64" spans="1:14" x14ac:dyDescent="0.25">
      <c r="A64" s="16">
        <v>45332</v>
      </c>
      <c r="B64" s="15" t="s">
        <v>43</v>
      </c>
      <c r="C64" s="15" t="s">
        <v>44</v>
      </c>
      <c r="D64" s="15" t="s">
        <v>42</v>
      </c>
      <c r="E64" s="15" t="s">
        <v>24</v>
      </c>
      <c r="F64" s="15">
        <v>9</v>
      </c>
      <c r="G64" s="15">
        <v>127.33</v>
      </c>
      <c r="H64" s="15">
        <v>1145.97</v>
      </c>
      <c r="I64" s="15">
        <v>1096.97</v>
      </c>
      <c r="J64" s="15">
        <v>49</v>
      </c>
      <c r="K64" s="15" t="s">
        <v>32</v>
      </c>
      <c r="L64" s="15" t="s">
        <v>33</v>
      </c>
      <c r="M64" s="15" t="s">
        <v>37</v>
      </c>
      <c r="N64" s="15" t="s">
        <v>35</v>
      </c>
    </row>
    <row r="65" spans="1:14" x14ac:dyDescent="0.25">
      <c r="A65" s="16">
        <v>45537</v>
      </c>
      <c r="B65" s="15" t="s">
        <v>53</v>
      </c>
      <c r="C65" s="15" t="s">
        <v>40</v>
      </c>
      <c r="D65" s="15" t="s">
        <v>49</v>
      </c>
      <c r="E65" s="15" t="s">
        <v>17</v>
      </c>
      <c r="F65" s="15">
        <v>4</v>
      </c>
      <c r="G65" s="15">
        <v>165.21</v>
      </c>
      <c r="H65" s="15">
        <v>660.84</v>
      </c>
      <c r="I65" s="15">
        <v>620.84</v>
      </c>
      <c r="J65" s="15">
        <v>40</v>
      </c>
      <c r="K65" s="15" t="s">
        <v>18</v>
      </c>
      <c r="L65" s="15" t="s">
        <v>19</v>
      </c>
      <c r="M65" s="15" t="s">
        <v>20</v>
      </c>
      <c r="N65" s="15" t="s">
        <v>21</v>
      </c>
    </row>
    <row r="66" spans="1:14" x14ac:dyDescent="0.25">
      <c r="A66" s="16">
        <v>45325</v>
      </c>
      <c r="B66" s="15" t="s">
        <v>38</v>
      </c>
      <c r="C66" s="15" t="s">
        <v>15</v>
      </c>
      <c r="D66" s="15" t="s">
        <v>16</v>
      </c>
      <c r="E66" s="15" t="s">
        <v>17</v>
      </c>
      <c r="F66" s="15">
        <v>8</v>
      </c>
      <c r="G66" s="15">
        <v>292.8</v>
      </c>
      <c r="H66" s="15">
        <v>2342.4</v>
      </c>
      <c r="I66" s="15">
        <v>2282.4</v>
      </c>
      <c r="J66" s="15">
        <v>60</v>
      </c>
      <c r="K66" s="15" t="s">
        <v>25</v>
      </c>
      <c r="L66" s="15" t="s">
        <v>26</v>
      </c>
      <c r="M66" s="15" t="s">
        <v>27</v>
      </c>
      <c r="N66" s="15" t="s">
        <v>28</v>
      </c>
    </row>
    <row r="67" spans="1:14" x14ac:dyDescent="0.25">
      <c r="A67" s="16">
        <v>45341</v>
      </c>
      <c r="B67" s="15" t="s">
        <v>29</v>
      </c>
      <c r="C67" s="15" t="s">
        <v>30</v>
      </c>
      <c r="D67" s="15" t="s">
        <v>42</v>
      </c>
      <c r="E67" s="15" t="s">
        <v>24</v>
      </c>
      <c r="F67" s="15">
        <v>1</v>
      </c>
      <c r="G67" s="15">
        <v>327.33</v>
      </c>
      <c r="H67" s="15">
        <v>327.33</v>
      </c>
      <c r="I67" s="15">
        <v>261.83</v>
      </c>
      <c r="J67" s="15">
        <v>65.5</v>
      </c>
      <c r="K67" s="15" t="s">
        <v>32</v>
      </c>
      <c r="L67" s="15" t="s">
        <v>19</v>
      </c>
      <c r="M67" s="15" t="s">
        <v>34</v>
      </c>
      <c r="N67" s="15" t="s">
        <v>35</v>
      </c>
    </row>
    <row r="68" spans="1:14" x14ac:dyDescent="0.25">
      <c r="A68" s="16">
        <v>45437</v>
      </c>
      <c r="B68" s="15" t="s">
        <v>22</v>
      </c>
      <c r="C68" s="15" t="s">
        <v>15</v>
      </c>
      <c r="D68" s="15" t="s">
        <v>48</v>
      </c>
      <c r="E68" s="15" t="s">
        <v>46</v>
      </c>
      <c r="F68" s="15">
        <v>6</v>
      </c>
      <c r="G68" s="15">
        <v>201.52</v>
      </c>
      <c r="H68" s="15">
        <v>1209.1199999999999</v>
      </c>
      <c r="I68" s="15">
        <v>1160.1199999999999</v>
      </c>
      <c r="J68" s="15">
        <v>49</v>
      </c>
      <c r="K68" s="15" t="s">
        <v>18</v>
      </c>
      <c r="L68" s="15" t="s">
        <v>33</v>
      </c>
      <c r="M68" s="15" t="s">
        <v>37</v>
      </c>
      <c r="N68" s="15" t="s">
        <v>21</v>
      </c>
    </row>
    <row r="69" spans="1:14" x14ac:dyDescent="0.25">
      <c r="A69" s="16">
        <v>45399</v>
      </c>
      <c r="B69" s="15" t="s">
        <v>14</v>
      </c>
      <c r="C69" s="15" t="s">
        <v>15</v>
      </c>
      <c r="D69" s="15" t="s">
        <v>48</v>
      </c>
      <c r="E69" s="15" t="s">
        <v>31</v>
      </c>
      <c r="F69" s="15">
        <v>3</v>
      </c>
      <c r="G69" s="15">
        <v>487.82</v>
      </c>
      <c r="H69" s="15">
        <v>1463.46</v>
      </c>
      <c r="I69" s="15">
        <v>1423.46</v>
      </c>
      <c r="J69" s="15">
        <v>40</v>
      </c>
      <c r="K69" s="15" t="s">
        <v>25</v>
      </c>
      <c r="L69" s="15" t="s">
        <v>19</v>
      </c>
      <c r="M69" s="15" t="s">
        <v>20</v>
      </c>
      <c r="N69" s="15" t="s">
        <v>28</v>
      </c>
    </row>
    <row r="70" spans="1:14" x14ac:dyDescent="0.25">
      <c r="A70" s="16">
        <v>45563</v>
      </c>
      <c r="B70" s="15" t="s">
        <v>43</v>
      </c>
      <c r="C70" s="15" t="s">
        <v>44</v>
      </c>
      <c r="D70" s="15" t="s">
        <v>48</v>
      </c>
      <c r="E70" s="15" t="s">
        <v>46</v>
      </c>
      <c r="F70" s="15">
        <v>9</v>
      </c>
      <c r="G70" s="15">
        <v>334.1</v>
      </c>
      <c r="H70" s="15">
        <v>3006.9</v>
      </c>
      <c r="I70" s="15">
        <v>2946.9</v>
      </c>
      <c r="J70" s="15">
        <v>60</v>
      </c>
      <c r="K70" s="15" t="s">
        <v>32</v>
      </c>
      <c r="L70" s="15" t="s">
        <v>26</v>
      </c>
      <c r="M70" s="15" t="s">
        <v>27</v>
      </c>
      <c r="N70" s="15" t="s">
        <v>35</v>
      </c>
    </row>
    <row r="71" spans="1:14" x14ac:dyDescent="0.25">
      <c r="A71" s="16">
        <v>45328</v>
      </c>
      <c r="B71" s="15" t="s">
        <v>36</v>
      </c>
      <c r="C71" s="15" t="s">
        <v>15</v>
      </c>
      <c r="D71" s="15" t="s">
        <v>49</v>
      </c>
      <c r="E71" s="15" t="s">
        <v>31</v>
      </c>
      <c r="F71" s="15">
        <v>10</v>
      </c>
      <c r="G71" s="15">
        <v>88.48</v>
      </c>
      <c r="H71" s="15">
        <v>884.8</v>
      </c>
      <c r="I71" s="15">
        <v>819.3</v>
      </c>
      <c r="J71" s="15">
        <v>65.5</v>
      </c>
      <c r="K71" s="15" t="s">
        <v>18</v>
      </c>
      <c r="L71" s="15" t="s">
        <v>19</v>
      </c>
      <c r="M71" s="15" t="s">
        <v>34</v>
      </c>
      <c r="N71" s="15" t="s">
        <v>21</v>
      </c>
    </row>
    <row r="72" spans="1:14" x14ac:dyDescent="0.25">
      <c r="A72" s="16">
        <v>45371</v>
      </c>
      <c r="B72" s="15" t="s">
        <v>38</v>
      </c>
      <c r="C72" s="15" t="s">
        <v>15</v>
      </c>
      <c r="D72" s="15" t="s">
        <v>23</v>
      </c>
      <c r="E72" s="15" t="s">
        <v>46</v>
      </c>
      <c r="F72" s="15">
        <v>2</v>
      </c>
      <c r="G72" s="15">
        <v>115.48</v>
      </c>
      <c r="H72" s="15">
        <v>230.96</v>
      </c>
      <c r="I72" s="15">
        <v>181.96</v>
      </c>
      <c r="J72" s="15">
        <v>49</v>
      </c>
      <c r="K72" s="15" t="s">
        <v>25</v>
      </c>
      <c r="L72" s="15" t="s">
        <v>33</v>
      </c>
      <c r="M72" s="15" t="s">
        <v>37</v>
      </c>
      <c r="N72" s="15" t="s">
        <v>28</v>
      </c>
    </row>
    <row r="73" spans="1:14" x14ac:dyDescent="0.25">
      <c r="A73" s="16">
        <v>45425</v>
      </c>
      <c r="B73" s="15" t="s">
        <v>38</v>
      </c>
      <c r="C73" s="15" t="s">
        <v>15</v>
      </c>
      <c r="D73" s="15" t="s">
        <v>49</v>
      </c>
      <c r="E73" s="15" t="s">
        <v>24</v>
      </c>
      <c r="F73" s="15">
        <v>1</v>
      </c>
      <c r="G73" s="15">
        <v>187.15</v>
      </c>
      <c r="H73" s="15">
        <v>187.15</v>
      </c>
      <c r="I73" s="15">
        <v>147.15</v>
      </c>
      <c r="J73" s="15">
        <v>40</v>
      </c>
      <c r="K73" s="15" t="s">
        <v>32</v>
      </c>
      <c r="L73" s="15" t="s">
        <v>26</v>
      </c>
      <c r="M73" s="15" t="s">
        <v>20</v>
      </c>
      <c r="N73" s="15" t="s">
        <v>35</v>
      </c>
    </row>
    <row r="74" spans="1:14" x14ac:dyDescent="0.25">
      <c r="A74" s="16">
        <v>45430</v>
      </c>
      <c r="B74" s="15" t="s">
        <v>45</v>
      </c>
      <c r="C74" s="15" t="s">
        <v>44</v>
      </c>
      <c r="D74" s="15" t="s">
        <v>48</v>
      </c>
      <c r="E74" s="15" t="s">
        <v>31</v>
      </c>
      <c r="F74" s="15">
        <v>8</v>
      </c>
      <c r="G74" s="15">
        <v>300.43</v>
      </c>
      <c r="H74" s="15">
        <v>2403.44</v>
      </c>
      <c r="I74" s="15">
        <v>2343.44</v>
      </c>
      <c r="J74" s="15">
        <v>60</v>
      </c>
      <c r="K74" s="15" t="s">
        <v>18</v>
      </c>
      <c r="L74" s="15" t="s">
        <v>19</v>
      </c>
      <c r="M74" s="15" t="s">
        <v>27</v>
      </c>
      <c r="N74" s="15" t="s">
        <v>21</v>
      </c>
    </row>
    <row r="75" spans="1:14" x14ac:dyDescent="0.25">
      <c r="A75" s="16">
        <v>45295</v>
      </c>
      <c r="B75" s="15" t="s">
        <v>53</v>
      </c>
      <c r="C75" s="15" t="s">
        <v>40</v>
      </c>
      <c r="D75" s="15" t="s">
        <v>42</v>
      </c>
      <c r="E75" s="15" t="s">
        <v>31</v>
      </c>
      <c r="F75" s="15">
        <v>3</v>
      </c>
      <c r="G75" s="15">
        <v>22.62</v>
      </c>
      <c r="H75" s="15">
        <v>67.86</v>
      </c>
      <c r="I75" s="15">
        <v>2.3599999999999994</v>
      </c>
      <c r="J75" s="15">
        <v>65.5</v>
      </c>
      <c r="K75" s="15" t="s">
        <v>25</v>
      </c>
      <c r="L75" s="15" t="s">
        <v>19</v>
      </c>
      <c r="M75" s="15" t="s">
        <v>34</v>
      </c>
      <c r="N75" s="15" t="s">
        <v>28</v>
      </c>
    </row>
    <row r="76" spans="1:14" x14ac:dyDescent="0.25">
      <c r="A76" s="16">
        <v>45384</v>
      </c>
      <c r="B76" s="15" t="s">
        <v>47</v>
      </c>
      <c r="C76" s="15" t="s">
        <v>44</v>
      </c>
      <c r="D76" s="15" t="s">
        <v>49</v>
      </c>
      <c r="E76" s="15" t="s">
        <v>46</v>
      </c>
      <c r="F76" s="15">
        <v>3</v>
      </c>
      <c r="G76" s="15">
        <v>295.91000000000003</v>
      </c>
      <c r="H76" s="15">
        <v>887.73</v>
      </c>
      <c r="I76" s="15">
        <v>838.73</v>
      </c>
      <c r="J76" s="15">
        <v>49</v>
      </c>
      <c r="K76" s="15" t="s">
        <v>32</v>
      </c>
      <c r="L76" s="15" t="s">
        <v>33</v>
      </c>
      <c r="M76" s="15" t="s">
        <v>37</v>
      </c>
      <c r="N76" s="15" t="s">
        <v>35</v>
      </c>
    </row>
    <row r="77" spans="1:14" x14ac:dyDescent="0.25">
      <c r="A77" s="16">
        <v>45569</v>
      </c>
      <c r="B77" s="15" t="s">
        <v>43</v>
      </c>
      <c r="C77" s="15" t="s">
        <v>44</v>
      </c>
      <c r="D77" s="15" t="s">
        <v>42</v>
      </c>
      <c r="E77" s="15" t="s">
        <v>17</v>
      </c>
      <c r="F77" s="15">
        <v>3</v>
      </c>
      <c r="G77" s="15">
        <v>183.7</v>
      </c>
      <c r="H77" s="15">
        <v>551.1</v>
      </c>
      <c r="I77" s="15">
        <v>511.1</v>
      </c>
      <c r="J77" s="15">
        <v>40</v>
      </c>
      <c r="K77" s="15" t="s">
        <v>18</v>
      </c>
      <c r="L77" s="15" t="s">
        <v>26</v>
      </c>
      <c r="M77" s="15" t="s">
        <v>20</v>
      </c>
      <c r="N77" s="15" t="s">
        <v>21</v>
      </c>
    </row>
    <row r="78" spans="1:14" x14ac:dyDescent="0.25">
      <c r="A78" s="16">
        <v>45416</v>
      </c>
      <c r="B78" s="15" t="s">
        <v>47</v>
      </c>
      <c r="C78" s="15" t="s">
        <v>44</v>
      </c>
      <c r="D78" s="15" t="s">
        <v>48</v>
      </c>
      <c r="E78" s="15" t="s">
        <v>24</v>
      </c>
      <c r="F78" s="15">
        <v>3</v>
      </c>
      <c r="G78" s="15">
        <v>269.45999999999998</v>
      </c>
      <c r="H78" s="15">
        <v>808.38</v>
      </c>
      <c r="I78" s="15">
        <v>748.38</v>
      </c>
      <c r="J78" s="15">
        <v>60</v>
      </c>
      <c r="K78" s="15" t="s">
        <v>25</v>
      </c>
      <c r="L78" s="15" t="s">
        <v>19</v>
      </c>
      <c r="M78" s="15" t="s">
        <v>27</v>
      </c>
      <c r="N78" s="15" t="s">
        <v>28</v>
      </c>
    </row>
    <row r="79" spans="1:14" x14ac:dyDescent="0.25">
      <c r="A79" s="16">
        <v>45486</v>
      </c>
      <c r="B79" s="15" t="s">
        <v>47</v>
      </c>
      <c r="C79" s="15" t="s">
        <v>44</v>
      </c>
      <c r="D79" s="15" t="s">
        <v>23</v>
      </c>
      <c r="E79" s="15" t="s">
        <v>17</v>
      </c>
      <c r="F79" s="15">
        <v>4</v>
      </c>
      <c r="G79" s="15">
        <v>211.28</v>
      </c>
      <c r="H79" s="15">
        <v>845.12</v>
      </c>
      <c r="I79" s="15">
        <v>779.62</v>
      </c>
      <c r="J79" s="15">
        <v>65.5</v>
      </c>
      <c r="K79" s="15" t="s">
        <v>32</v>
      </c>
      <c r="L79" s="15" t="s">
        <v>26</v>
      </c>
      <c r="M79" s="15" t="s">
        <v>34</v>
      </c>
      <c r="N79" s="15" t="s">
        <v>35</v>
      </c>
    </row>
    <row r="80" spans="1:14" x14ac:dyDescent="0.25">
      <c r="A80" s="16">
        <v>45490</v>
      </c>
      <c r="B80" s="15" t="s">
        <v>22</v>
      </c>
      <c r="C80" s="15" t="s">
        <v>15</v>
      </c>
      <c r="D80" s="15" t="s">
        <v>42</v>
      </c>
      <c r="E80" s="15" t="s">
        <v>24</v>
      </c>
      <c r="F80" s="15">
        <v>5</v>
      </c>
      <c r="G80" s="15">
        <v>362.47</v>
      </c>
      <c r="H80" s="15">
        <v>1812.35</v>
      </c>
      <c r="I80" s="15">
        <v>1763.35</v>
      </c>
      <c r="J80" s="15">
        <v>49</v>
      </c>
      <c r="K80" s="15" t="s">
        <v>18</v>
      </c>
      <c r="L80" s="15" t="s">
        <v>19</v>
      </c>
      <c r="M80" s="15" t="s">
        <v>37</v>
      </c>
      <c r="N80" s="15" t="s">
        <v>21</v>
      </c>
    </row>
    <row r="81" spans="1:14" x14ac:dyDescent="0.25">
      <c r="A81" s="16">
        <v>45318</v>
      </c>
      <c r="B81" s="15" t="s">
        <v>51</v>
      </c>
      <c r="C81" s="15" t="s">
        <v>52</v>
      </c>
      <c r="D81" s="15" t="s">
        <v>48</v>
      </c>
      <c r="E81" s="15" t="s">
        <v>46</v>
      </c>
      <c r="F81" s="15">
        <v>8</v>
      </c>
      <c r="G81" s="15">
        <v>259.56</v>
      </c>
      <c r="H81" s="15">
        <v>2076.48</v>
      </c>
      <c r="I81" s="15">
        <v>2036.48</v>
      </c>
      <c r="J81" s="15">
        <v>40</v>
      </c>
      <c r="K81" s="15" t="s">
        <v>25</v>
      </c>
      <c r="L81" s="15" t="s">
        <v>19</v>
      </c>
      <c r="M81" s="15" t="s">
        <v>20</v>
      </c>
      <c r="N81" s="15" t="s">
        <v>28</v>
      </c>
    </row>
    <row r="82" spans="1:14" x14ac:dyDescent="0.25">
      <c r="A82" s="16">
        <v>45330</v>
      </c>
      <c r="B82" s="15" t="s">
        <v>22</v>
      </c>
      <c r="C82" s="15" t="s">
        <v>15</v>
      </c>
      <c r="D82" s="15" t="s">
        <v>42</v>
      </c>
      <c r="E82" s="15" t="s">
        <v>46</v>
      </c>
      <c r="F82" s="15">
        <v>1</v>
      </c>
      <c r="G82" s="15">
        <v>134.63</v>
      </c>
      <c r="H82" s="15">
        <v>134.63</v>
      </c>
      <c r="I82" s="15">
        <v>74.63</v>
      </c>
      <c r="J82" s="15">
        <v>60</v>
      </c>
      <c r="K82" s="15" t="s">
        <v>32</v>
      </c>
      <c r="L82" s="15" t="s">
        <v>33</v>
      </c>
      <c r="M82" s="15" t="s">
        <v>27</v>
      </c>
      <c r="N82" s="15" t="s">
        <v>35</v>
      </c>
    </row>
    <row r="83" spans="1:14" x14ac:dyDescent="0.25">
      <c r="A83" s="16">
        <v>45351</v>
      </c>
      <c r="B83" s="15" t="s">
        <v>47</v>
      </c>
      <c r="C83" s="15" t="s">
        <v>44</v>
      </c>
      <c r="D83" s="15" t="s">
        <v>48</v>
      </c>
      <c r="E83" s="15" t="s">
        <v>24</v>
      </c>
      <c r="F83" s="15">
        <v>10</v>
      </c>
      <c r="G83" s="15">
        <v>272.01</v>
      </c>
      <c r="H83" s="15">
        <v>2720.1</v>
      </c>
      <c r="I83" s="15">
        <v>2654.6</v>
      </c>
      <c r="J83" s="15">
        <v>65.5</v>
      </c>
      <c r="K83" s="15" t="s">
        <v>18</v>
      </c>
      <c r="L83" s="15" t="s">
        <v>26</v>
      </c>
      <c r="M83" s="15" t="s">
        <v>34</v>
      </c>
      <c r="N83" s="15" t="s">
        <v>21</v>
      </c>
    </row>
    <row r="84" spans="1:14" x14ac:dyDescent="0.25">
      <c r="A84" s="16">
        <v>45473</v>
      </c>
      <c r="B84" s="15" t="s">
        <v>39</v>
      </c>
      <c r="C84" s="15" t="s">
        <v>40</v>
      </c>
      <c r="D84" s="15" t="s">
        <v>48</v>
      </c>
      <c r="E84" s="15" t="s">
        <v>46</v>
      </c>
      <c r="F84" s="15">
        <v>4</v>
      </c>
      <c r="G84" s="15">
        <v>265.89</v>
      </c>
      <c r="H84" s="15">
        <v>1063.56</v>
      </c>
      <c r="I84" s="15">
        <v>1014.56</v>
      </c>
      <c r="J84" s="15">
        <v>49</v>
      </c>
      <c r="K84" s="15" t="s">
        <v>25</v>
      </c>
      <c r="L84" s="15" t="s">
        <v>19</v>
      </c>
      <c r="M84" s="15" t="s">
        <v>37</v>
      </c>
      <c r="N84" s="15" t="s">
        <v>28</v>
      </c>
    </row>
    <row r="85" spans="1:14" x14ac:dyDescent="0.25">
      <c r="A85" s="16">
        <v>45558</v>
      </c>
      <c r="B85" s="15" t="s">
        <v>43</v>
      </c>
      <c r="C85" s="15" t="s">
        <v>44</v>
      </c>
      <c r="D85" s="15" t="s">
        <v>16</v>
      </c>
      <c r="E85" s="15" t="s">
        <v>24</v>
      </c>
      <c r="F85" s="15">
        <v>4</v>
      </c>
      <c r="G85" s="15">
        <v>327.41000000000003</v>
      </c>
      <c r="H85" s="15">
        <v>1309.6400000000001</v>
      </c>
      <c r="I85" s="15">
        <v>1269.6400000000001</v>
      </c>
      <c r="J85" s="15">
        <v>40</v>
      </c>
      <c r="K85" s="15" t="s">
        <v>32</v>
      </c>
      <c r="L85" s="15" t="s">
        <v>19</v>
      </c>
      <c r="M85" s="15" t="s">
        <v>20</v>
      </c>
      <c r="N85" s="15" t="s">
        <v>35</v>
      </c>
    </row>
    <row r="86" spans="1:14" x14ac:dyDescent="0.25">
      <c r="A86" s="16">
        <v>45309</v>
      </c>
      <c r="B86" s="15" t="s">
        <v>41</v>
      </c>
      <c r="C86" s="15" t="s">
        <v>30</v>
      </c>
      <c r="D86" s="15" t="s">
        <v>16</v>
      </c>
      <c r="E86" s="15" t="s">
        <v>17</v>
      </c>
      <c r="F86" s="15">
        <v>2</v>
      </c>
      <c r="G86" s="15">
        <v>395.91</v>
      </c>
      <c r="H86" s="15">
        <v>791.82</v>
      </c>
      <c r="I86" s="15">
        <v>731.82</v>
      </c>
      <c r="J86" s="15">
        <v>60</v>
      </c>
      <c r="K86" s="15" t="s">
        <v>18</v>
      </c>
      <c r="L86" s="15" t="s">
        <v>33</v>
      </c>
      <c r="M86" s="15" t="s">
        <v>27</v>
      </c>
      <c r="N86" s="15" t="s">
        <v>21</v>
      </c>
    </row>
    <row r="87" spans="1:14" x14ac:dyDescent="0.25">
      <c r="A87" s="16">
        <v>45421</v>
      </c>
      <c r="B87" s="15" t="s">
        <v>45</v>
      </c>
      <c r="C87" s="15" t="s">
        <v>44</v>
      </c>
      <c r="D87" s="15" t="s">
        <v>23</v>
      </c>
      <c r="E87" s="15" t="s">
        <v>24</v>
      </c>
      <c r="F87" s="15">
        <v>10</v>
      </c>
      <c r="G87" s="15">
        <v>66.56</v>
      </c>
      <c r="H87" s="15">
        <v>665.6</v>
      </c>
      <c r="I87" s="15">
        <v>600.1</v>
      </c>
      <c r="J87" s="15">
        <v>65.5</v>
      </c>
      <c r="K87" s="15" t="s">
        <v>25</v>
      </c>
      <c r="L87" s="15" t="s">
        <v>26</v>
      </c>
      <c r="M87" s="15" t="s">
        <v>34</v>
      </c>
      <c r="N87" s="15" t="s">
        <v>28</v>
      </c>
    </row>
    <row r="88" spans="1:14" x14ac:dyDescent="0.25">
      <c r="A88" s="16">
        <v>45469</v>
      </c>
      <c r="B88" s="15" t="s">
        <v>39</v>
      </c>
      <c r="C88" s="15" t="s">
        <v>40</v>
      </c>
      <c r="D88" s="15" t="s">
        <v>48</v>
      </c>
      <c r="E88" s="15" t="s">
        <v>31</v>
      </c>
      <c r="F88" s="15">
        <v>5</v>
      </c>
      <c r="G88" s="15">
        <v>432.3</v>
      </c>
      <c r="H88" s="15">
        <v>2161.5</v>
      </c>
      <c r="I88" s="15">
        <v>2112.5</v>
      </c>
      <c r="J88" s="15">
        <v>49</v>
      </c>
      <c r="K88" s="15" t="s">
        <v>32</v>
      </c>
      <c r="L88" s="15" t="s">
        <v>19</v>
      </c>
      <c r="M88" s="15" t="s">
        <v>37</v>
      </c>
      <c r="N88" s="15" t="s">
        <v>35</v>
      </c>
    </row>
    <row r="89" spans="1:14" x14ac:dyDescent="0.25">
      <c r="A89" s="16">
        <v>45549</v>
      </c>
      <c r="B89" s="15" t="s">
        <v>38</v>
      </c>
      <c r="C89" s="15" t="s">
        <v>15</v>
      </c>
      <c r="D89" s="15" t="s">
        <v>42</v>
      </c>
      <c r="E89" s="15" t="s">
        <v>31</v>
      </c>
      <c r="F89" s="15">
        <v>7</v>
      </c>
      <c r="G89" s="15">
        <v>272.05</v>
      </c>
      <c r="H89" s="15">
        <v>1904.35</v>
      </c>
      <c r="I89" s="15">
        <v>1864.35</v>
      </c>
      <c r="J89" s="15">
        <v>40</v>
      </c>
      <c r="K89" s="15" t="s">
        <v>18</v>
      </c>
      <c r="L89" s="15" t="s">
        <v>19</v>
      </c>
      <c r="M89" s="15" t="s">
        <v>20</v>
      </c>
      <c r="N89" s="15" t="s">
        <v>21</v>
      </c>
    </row>
    <row r="90" spans="1:14" x14ac:dyDescent="0.25">
      <c r="A90" s="16">
        <v>45484</v>
      </c>
      <c r="B90" s="15" t="s">
        <v>41</v>
      </c>
      <c r="C90" s="15" t="s">
        <v>30</v>
      </c>
      <c r="D90" s="15" t="s">
        <v>48</v>
      </c>
      <c r="E90" s="15" t="s">
        <v>46</v>
      </c>
      <c r="F90" s="15">
        <v>7</v>
      </c>
      <c r="G90" s="15">
        <v>301.27999999999997</v>
      </c>
      <c r="H90" s="15">
        <v>2108.96</v>
      </c>
      <c r="I90" s="15">
        <v>2048.96</v>
      </c>
      <c r="J90" s="15">
        <v>60</v>
      </c>
      <c r="K90" s="15" t="s">
        <v>25</v>
      </c>
      <c r="L90" s="15" t="s">
        <v>33</v>
      </c>
      <c r="M90" s="15" t="s">
        <v>27</v>
      </c>
      <c r="N90" s="15" t="s">
        <v>28</v>
      </c>
    </row>
    <row r="91" spans="1:14" x14ac:dyDescent="0.25">
      <c r="A91" s="16">
        <v>45450</v>
      </c>
      <c r="B91" s="15" t="s">
        <v>38</v>
      </c>
      <c r="C91" s="15" t="s">
        <v>15</v>
      </c>
      <c r="D91" s="15" t="s">
        <v>42</v>
      </c>
      <c r="E91" s="15" t="s">
        <v>17</v>
      </c>
      <c r="F91" s="15">
        <v>9</v>
      </c>
      <c r="G91" s="15">
        <v>23.52</v>
      </c>
      <c r="H91" s="15">
        <v>211.68</v>
      </c>
      <c r="I91" s="15">
        <v>146.18</v>
      </c>
      <c r="J91" s="15">
        <v>65.5</v>
      </c>
      <c r="K91" s="15" t="s">
        <v>32</v>
      </c>
      <c r="L91" s="15" t="s">
        <v>19</v>
      </c>
      <c r="M91" s="15" t="s">
        <v>34</v>
      </c>
      <c r="N91" s="15" t="s">
        <v>35</v>
      </c>
    </row>
    <row r="92" spans="1:14" x14ac:dyDescent="0.25">
      <c r="A92" s="16">
        <v>45491</v>
      </c>
      <c r="B92" s="15" t="s">
        <v>58</v>
      </c>
      <c r="C92" s="15" t="s">
        <v>52</v>
      </c>
      <c r="D92" s="15" t="s">
        <v>23</v>
      </c>
      <c r="E92" s="15" t="s">
        <v>17</v>
      </c>
      <c r="F92" s="15">
        <v>6</v>
      </c>
      <c r="G92" s="15">
        <v>281.85000000000002</v>
      </c>
      <c r="H92" s="15">
        <v>1691.1</v>
      </c>
      <c r="I92" s="15">
        <v>1642.1</v>
      </c>
      <c r="J92" s="15">
        <v>49</v>
      </c>
      <c r="K92" s="15" t="s">
        <v>18</v>
      </c>
      <c r="L92" s="15" t="s">
        <v>26</v>
      </c>
      <c r="M92" s="15" t="s">
        <v>37</v>
      </c>
      <c r="N92" s="15" t="s">
        <v>21</v>
      </c>
    </row>
    <row r="93" spans="1:14" x14ac:dyDescent="0.25">
      <c r="A93" s="16">
        <v>45489</v>
      </c>
      <c r="B93" s="15" t="s">
        <v>14</v>
      </c>
      <c r="C93" s="15" t="s">
        <v>15</v>
      </c>
      <c r="D93" s="15" t="s">
        <v>48</v>
      </c>
      <c r="E93" s="15" t="s">
        <v>31</v>
      </c>
      <c r="F93" s="15">
        <v>6</v>
      </c>
      <c r="G93" s="15">
        <v>157.88</v>
      </c>
      <c r="H93" s="15">
        <v>947.28</v>
      </c>
      <c r="I93" s="15">
        <v>907.28</v>
      </c>
      <c r="J93" s="15">
        <v>40</v>
      </c>
      <c r="K93" s="15" t="s">
        <v>25</v>
      </c>
      <c r="L93" s="15" t="s">
        <v>33</v>
      </c>
      <c r="M93" s="15" t="s">
        <v>20</v>
      </c>
      <c r="N93" s="15" t="s">
        <v>28</v>
      </c>
    </row>
    <row r="94" spans="1:14" x14ac:dyDescent="0.25">
      <c r="A94" s="16">
        <v>45566</v>
      </c>
      <c r="B94" s="15" t="s">
        <v>58</v>
      </c>
      <c r="C94" s="15" t="s">
        <v>52</v>
      </c>
      <c r="D94" s="15" t="s">
        <v>23</v>
      </c>
      <c r="E94" s="15" t="s">
        <v>17</v>
      </c>
      <c r="F94" s="15">
        <v>7</v>
      </c>
      <c r="G94" s="15">
        <v>98.66</v>
      </c>
      <c r="H94" s="15">
        <v>690.62</v>
      </c>
      <c r="I94" s="15">
        <v>630.62</v>
      </c>
      <c r="J94" s="15">
        <v>60</v>
      </c>
      <c r="K94" s="15" t="s">
        <v>32</v>
      </c>
      <c r="L94" s="15" t="s">
        <v>19</v>
      </c>
      <c r="M94" s="15" t="s">
        <v>27</v>
      </c>
      <c r="N94" s="15" t="s">
        <v>35</v>
      </c>
    </row>
    <row r="95" spans="1:14" x14ac:dyDescent="0.25">
      <c r="A95" s="16">
        <v>45359</v>
      </c>
      <c r="B95" s="15" t="s">
        <v>58</v>
      </c>
      <c r="C95" s="15" t="s">
        <v>52</v>
      </c>
      <c r="D95" s="15" t="s">
        <v>42</v>
      </c>
      <c r="E95" s="15" t="s">
        <v>31</v>
      </c>
      <c r="F95" s="15">
        <v>2</v>
      </c>
      <c r="G95" s="15">
        <v>37.119999999999997</v>
      </c>
      <c r="H95" s="15">
        <v>74.239999999999995</v>
      </c>
      <c r="I95" s="15">
        <v>8.7399999999999949</v>
      </c>
      <c r="J95" s="15">
        <v>65.5</v>
      </c>
      <c r="K95" s="15" t="s">
        <v>18</v>
      </c>
      <c r="L95" s="15" t="s">
        <v>26</v>
      </c>
      <c r="M95" s="15" t="s">
        <v>34</v>
      </c>
      <c r="N95" s="15" t="s">
        <v>21</v>
      </c>
    </row>
    <row r="96" spans="1:14" x14ac:dyDescent="0.25">
      <c r="A96" s="16">
        <v>45561</v>
      </c>
      <c r="B96" s="15" t="s">
        <v>53</v>
      </c>
      <c r="C96" s="15" t="s">
        <v>40</v>
      </c>
      <c r="D96" s="15" t="s">
        <v>42</v>
      </c>
      <c r="E96" s="15" t="s">
        <v>17</v>
      </c>
      <c r="F96" s="15">
        <v>9</v>
      </c>
      <c r="G96" s="15">
        <v>191.38</v>
      </c>
      <c r="H96" s="15">
        <v>1722.42</v>
      </c>
      <c r="I96" s="15">
        <v>1673.42</v>
      </c>
      <c r="J96" s="15">
        <v>49</v>
      </c>
      <c r="K96" s="15" t="s">
        <v>25</v>
      </c>
      <c r="L96" s="15" t="s">
        <v>33</v>
      </c>
      <c r="M96" s="15" t="s">
        <v>37</v>
      </c>
      <c r="N96" s="15" t="s">
        <v>28</v>
      </c>
    </row>
    <row r="97" spans="1:14" x14ac:dyDescent="0.25">
      <c r="A97" s="16">
        <v>45403</v>
      </c>
      <c r="B97" s="15" t="s">
        <v>50</v>
      </c>
      <c r="C97" s="15" t="s">
        <v>40</v>
      </c>
      <c r="D97" s="15" t="s">
        <v>48</v>
      </c>
      <c r="E97" s="15" t="s">
        <v>24</v>
      </c>
      <c r="F97" s="15">
        <v>2</v>
      </c>
      <c r="G97" s="15">
        <v>301.12</v>
      </c>
      <c r="H97" s="15">
        <v>602.24</v>
      </c>
      <c r="I97" s="15">
        <v>562.24</v>
      </c>
      <c r="J97" s="15">
        <v>40</v>
      </c>
      <c r="K97" s="15" t="s">
        <v>32</v>
      </c>
      <c r="L97" s="15" t="s">
        <v>19</v>
      </c>
      <c r="M97" s="15" t="s">
        <v>20</v>
      </c>
      <c r="N97" s="15" t="s">
        <v>35</v>
      </c>
    </row>
    <row r="98" spans="1:14" x14ac:dyDescent="0.25">
      <c r="A98" s="16">
        <v>45537</v>
      </c>
      <c r="B98" s="15" t="s">
        <v>56</v>
      </c>
      <c r="C98" s="15" t="s">
        <v>52</v>
      </c>
      <c r="D98" s="15" t="s">
        <v>49</v>
      </c>
      <c r="E98" s="15" t="s">
        <v>46</v>
      </c>
      <c r="F98" s="15">
        <v>4</v>
      </c>
      <c r="G98" s="15">
        <v>415.24</v>
      </c>
      <c r="H98" s="15">
        <v>1660.96</v>
      </c>
      <c r="I98" s="15">
        <v>1600.96</v>
      </c>
      <c r="J98" s="15">
        <v>60</v>
      </c>
      <c r="K98" s="15" t="s">
        <v>18</v>
      </c>
      <c r="L98" s="15" t="s">
        <v>19</v>
      </c>
      <c r="M98" s="15" t="s">
        <v>27</v>
      </c>
      <c r="N98" s="15" t="s">
        <v>21</v>
      </c>
    </row>
    <row r="99" spans="1:14" x14ac:dyDescent="0.25">
      <c r="A99" s="16">
        <v>45321</v>
      </c>
      <c r="B99" s="15" t="s">
        <v>50</v>
      </c>
      <c r="C99" s="15" t="s">
        <v>40</v>
      </c>
      <c r="D99" s="15" t="s">
        <v>42</v>
      </c>
      <c r="E99" s="15" t="s">
        <v>17</v>
      </c>
      <c r="F99" s="15">
        <v>3</v>
      </c>
      <c r="G99" s="15">
        <v>115.83</v>
      </c>
      <c r="H99" s="15">
        <v>347.49</v>
      </c>
      <c r="I99" s="15">
        <v>281.99</v>
      </c>
      <c r="J99" s="15">
        <v>65.5</v>
      </c>
      <c r="K99" s="15" t="s">
        <v>25</v>
      </c>
      <c r="L99" s="15" t="s">
        <v>26</v>
      </c>
      <c r="M99" s="15" t="s">
        <v>34</v>
      </c>
      <c r="N99" s="15" t="s">
        <v>28</v>
      </c>
    </row>
    <row r="100" spans="1:14" x14ac:dyDescent="0.25">
      <c r="A100" s="16">
        <v>45311</v>
      </c>
      <c r="B100" s="15" t="s">
        <v>59</v>
      </c>
      <c r="C100" s="15" t="s">
        <v>30</v>
      </c>
      <c r="D100" s="15" t="s">
        <v>42</v>
      </c>
      <c r="E100" s="15" t="s">
        <v>46</v>
      </c>
      <c r="F100" s="15">
        <v>6</v>
      </c>
      <c r="G100" s="15">
        <v>229.86</v>
      </c>
      <c r="H100" s="15">
        <v>1379.16</v>
      </c>
      <c r="I100" s="15">
        <v>1330.16</v>
      </c>
      <c r="J100" s="15">
        <v>49</v>
      </c>
      <c r="K100" s="15" t="s">
        <v>32</v>
      </c>
      <c r="L100" s="15" t="s">
        <v>19</v>
      </c>
      <c r="M100" s="15" t="s">
        <v>37</v>
      </c>
      <c r="N100" s="15" t="s">
        <v>35</v>
      </c>
    </row>
    <row r="101" spans="1:14" x14ac:dyDescent="0.25">
      <c r="A101" s="16">
        <v>45552</v>
      </c>
      <c r="B101" s="15" t="s">
        <v>45</v>
      </c>
      <c r="C101" s="15" t="s">
        <v>44</v>
      </c>
      <c r="D101" s="15" t="s">
        <v>48</v>
      </c>
      <c r="E101" s="15" t="s">
        <v>31</v>
      </c>
      <c r="F101" s="15">
        <v>10</v>
      </c>
      <c r="G101" s="15">
        <v>98.84</v>
      </c>
      <c r="H101" s="15">
        <v>988.4</v>
      </c>
      <c r="I101" s="15">
        <v>948.4</v>
      </c>
      <c r="J101" s="15">
        <v>40</v>
      </c>
      <c r="K101" s="15" t="s">
        <v>18</v>
      </c>
      <c r="L101" s="15" t="s">
        <v>33</v>
      </c>
      <c r="M101" s="15" t="s">
        <v>20</v>
      </c>
      <c r="N101" s="15" t="s">
        <v>21</v>
      </c>
    </row>
    <row r="102" spans="1:14" x14ac:dyDescent="0.25">
      <c r="A102" s="16">
        <v>45538</v>
      </c>
      <c r="B102" s="15" t="s">
        <v>60</v>
      </c>
      <c r="C102" s="15" t="s">
        <v>52</v>
      </c>
      <c r="D102" s="15" t="s">
        <v>48</v>
      </c>
      <c r="E102" s="15" t="s">
        <v>24</v>
      </c>
      <c r="F102" s="15">
        <v>10</v>
      </c>
      <c r="G102" s="15">
        <v>200.83</v>
      </c>
      <c r="H102" s="15">
        <v>2008.3</v>
      </c>
      <c r="I102" s="15">
        <v>1948.3</v>
      </c>
      <c r="J102" s="15">
        <v>60</v>
      </c>
      <c r="K102" s="15" t="s">
        <v>25</v>
      </c>
      <c r="L102" s="15" t="s">
        <v>26</v>
      </c>
      <c r="M102" s="15" t="s">
        <v>27</v>
      </c>
      <c r="N102" s="15" t="s">
        <v>28</v>
      </c>
    </row>
    <row r="103" spans="1:14" x14ac:dyDescent="0.25">
      <c r="A103" s="16">
        <v>45633</v>
      </c>
      <c r="B103" s="15" t="s">
        <v>38</v>
      </c>
      <c r="C103" s="15" t="s">
        <v>15</v>
      </c>
      <c r="D103" s="15" t="s">
        <v>23</v>
      </c>
      <c r="E103" s="15" t="s">
        <v>46</v>
      </c>
      <c r="F103" s="15">
        <v>1</v>
      </c>
      <c r="G103" s="15">
        <v>310.54000000000002</v>
      </c>
      <c r="H103" s="15">
        <v>310.54000000000002</v>
      </c>
      <c r="I103" s="15">
        <v>245.04000000000002</v>
      </c>
      <c r="J103" s="15">
        <v>65.5</v>
      </c>
      <c r="K103" s="15" t="s">
        <v>32</v>
      </c>
      <c r="L103" s="15" t="s">
        <v>19</v>
      </c>
      <c r="M103" s="15" t="s">
        <v>34</v>
      </c>
      <c r="N103" s="15" t="s">
        <v>35</v>
      </c>
    </row>
    <row r="104" spans="1:14" x14ac:dyDescent="0.25">
      <c r="A104" s="16">
        <v>45444</v>
      </c>
      <c r="B104" s="15" t="s">
        <v>39</v>
      </c>
      <c r="C104" s="15" t="s">
        <v>40</v>
      </c>
      <c r="D104" s="15" t="s">
        <v>48</v>
      </c>
      <c r="E104" s="15" t="s">
        <v>24</v>
      </c>
      <c r="F104" s="15">
        <v>8</v>
      </c>
      <c r="G104" s="15">
        <v>228.57</v>
      </c>
      <c r="H104" s="15">
        <v>1828.56</v>
      </c>
      <c r="I104" s="15">
        <v>1779.56</v>
      </c>
      <c r="J104" s="15">
        <v>49</v>
      </c>
      <c r="K104" s="15" t="s">
        <v>18</v>
      </c>
      <c r="L104" s="15" t="s">
        <v>33</v>
      </c>
      <c r="M104" s="15" t="s">
        <v>37</v>
      </c>
      <c r="N104" s="15" t="s">
        <v>21</v>
      </c>
    </row>
    <row r="105" spans="1:14" x14ac:dyDescent="0.25">
      <c r="A105" s="16">
        <v>45532</v>
      </c>
      <c r="B105" s="15" t="s">
        <v>43</v>
      </c>
      <c r="C105" s="15" t="s">
        <v>44</v>
      </c>
      <c r="D105" s="15" t="s">
        <v>49</v>
      </c>
      <c r="E105" s="15" t="s">
        <v>31</v>
      </c>
      <c r="F105" s="15">
        <v>2</v>
      </c>
      <c r="G105" s="15">
        <v>495.03</v>
      </c>
      <c r="H105" s="15">
        <v>990.06</v>
      </c>
      <c r="I105" s="15">
        <v>950.06</v>
      </c>
      <c r="J105" s="15">
        <v>40</v>
      </c>
      <c r="K105" s="15" t="s">
        <v>25</v>
      </c>
      <c r="L105" s="15" t="s">
        <v>19</v>
      </c>
      <c r="M105" s="15" t="s">
        <v>20</v>
      </c>
      <c r="N105" s="15" t="s">
        <v>28</v>
      </c>
    </row>
    <row r="106" spans="1:14" x14ac:dyDescent="0.25">
      <c r="A106" s="16">
        <v>45409</v>
      </c>
      <c r="B106" s="15" t="s">
        <v>59</v>
      </c>
      <c r="C106" s="15" t="s">
        <v>30</v>
      </c>
      <c r="D106" s="15" t="s">
        <v>48</v>
      </c>
      <c r="E106" s="15" t="s">
        <v>46</v>
      </c>
      <c r="F106" s="15">
        <v>7</v>
      </c>
      <c r="G106" s="15">
        <v>75.27</v>
      </c>
      <c r="H106" s="15">
        <v>526.89</v>
      </c>
      <c r="I106" s="15">
        <v>466.89</v>
      </c>
      <c r="J106" s="15">
        <v>60</v>
      </c>
      <c r="K106" s="15" t="s">
        <v>32</v>
      </c>
      <c r="L106" s="15" t="s">
        <v>26</v>
      </c>
      <c r="M106" s="15" t="s">
        <v>27</v>
      </c>
      <c r="N106" s="15" t="s">
        <v>35</v>
      </c>
    </row>
    <row r="107" spans="1:14" x14ac:dyDescent="0.25">
      <c r="A107" s="16">
        <v>45364</v>
      </c>
      <c r="B107" s="15" t="s">
        <v>29</v>
      </c>
      <c r="C107" s="15" t="s">
        <v>30</v>
      </c>
      <c r="D107" s="15" t="s">
        <v>23</v>
      </c>
      <c r="E107" s="15" t="s">
        <v>17</v>
      </c>
      <c r="F107" s="15">
        <v>6</v>
      </c>
      <c r="G107" s="15">
        <v>156.28</v>
      </c>
      <c r="H107" s="15">
        <v>937.68</v>
      </c>
      <c r="I107" s="15">
        <v>872.18</v>
      </c>
      <c r="J107" s="15">
        <v>65.5</v>
      </c>
      <c r="K107" s="15" t="s">
        <v>18</v>
      </c>
      <c r="L107" s="15" t="s">
        <v>19</v>
      </c>
      <c r="M107" s="15" t="s">
        <v>34</v>
      </c>
      <c r="N107" s="15" t="s">
        <v>21</v>
      </c>
    </row>
    <row r="108" spans="1:14" x14ac:dyDescent="0.25">
      <c r="A108" s="16">
        <v>45536</v>
      </c>
      <c r="B108" s="15" t="s">
        <v>39</v>
      </c>
      <c r="C108" s="15" t="s">
        <v>40</v>
      </c>
      <c r="D108" s="15" t="s">
        <v>42</v>
      </c>
      <c r="E108" s="15" t="s">
        <v>46</v>
      </c>
      <c r="F108" s="15">
        <v>5</v>
      </c>
      <c r="G108" s="15">
        <v>273.58</v>
      </c>
      <c r="H108" s="15">
        <v>1367.9</v>
      </c>
      <c r="I108" s="15">
        <v>1318.9</v>
      </c>
      <c r="J108" s="15">
        <v>49</v>
      </c>
      <c r="K108" s="15" t="s">
        <v>25</v>
      </c>
      <c r="L108" s="15" t="s">
        <v>33</v>
      </c>
      <c r="M108" s="15" t="s">
        <v>37</v>
      </c>
      <c r="N108" s="15" t="s">
        <v>28</v>
      </c>
    </row>
    <row r="109" spans="1:14" x14ac:dyDescent="0.25">
      <c r="A109" s="16">
        <v>45395</v>
      </c>
      <c r="B109" s="15" t="s">
        <v>14</v>
      </c>
      <c r="C109" s="15" t="s">
        <v>15</v>
      </c>
      <c r="D109" s="15" t="s">
        <v>48</v>
      </c>
      <c r="E109" s="15" t="s">
        <v>24</v>
      </c>
      <c r="F109" s="15">
        <v>9</v>
      </c>
      <c r="G109" s="15">
        <v>393.82</v>
      </c>
      <c r="H109" s="15">
        <v>3544.38</v>
      </c>
      <c r="I109" s="15">
        <v>3504.38</v>
      </c>
      <c r="J109" s="15">
        <v>40</v>
      </c>
      <c r="K109" s="15" t="s">
        <v>32</v>
      </c>
      <c r="L109" s="15" t="s">
        <v>19</v>
      </c>
      <c r="M109" s="15" t="s">
        <v>20</v>
      </c>
      <c r="N109" s="15" t="s">
        <v>35</v>
      </c>
    </row>
    <row r="110" spans="1:14" x14ac:dyDescent="0.25">
      <c r="A110" s="16">
        <v>45489</v>
      </c>
      <c r="B110" s="15" t="s">
        <v>47</v>
      </c>
      <c r="C110" s="15" t="s">
        <v>44</v>
      </c>
      <c r="D110" s="15" t="s">
        <v>49</v>
      </c>
      <c r="E110" s="15" t="s">
        <v>31</v>
      </c>
      <c r="F110" s="15">
        <v>5</v>
      </c>
      <c r="G110" s="15">
        <v>439.15</v>
      </c>
      <c r="H110" s="15">
        <v>2195.75</v>
      </c>
      <c r="I110" s="15">
        <v>2135.75</v>
      </c>
      <c r="J110" s="15">
        <v>60</v>
      </c>
      <c r="K110" s="15" t="s">
        <v>18</v>
      </c>
      <c r="L110" s="15" t="s">
        <v>26</v>
      </c>
      <c r="M110" s="15" t="s">
        <v>27</v>
      </c>
      <c r="N110" s="15" t="s">
        <v>21</v>
      </c>
    </row>
    <row r="111" spans="1:14" x14ac:dyDescent="0.25">
      <c r="A111" s="16">
        <v>45314</v>
      </c>
      <c r="B111" s="15" t="s">
        <v>47</v>
      </c>
      <c r="C111" s="15" t="s">
        <v>44</v>
      </c>
      <c r="D111" s="15" t="s">
        <v>49</v>
      </c>
      <c r="E111" s="15" t="s">
        <v>31</v>
      </c>
      <c r="F111" s="15">
        <v>5</v>
      </c>
      <c r="G111" s="15">
        <v>417.04</v>
      </c>
      <c r="H111" s="15">
        <v>2085.1999999999998</v>
      </c>
      <c r="I111" s="15">
        <v>2019.6999999999998</v>
      </c>
      <c r="J111" s="15">
        <v>65.5</v>
      </c>
      <c r="K111" s="15" t="s">
        <v>25</v>
      </c>
      <c r="L111" s="15" t="s">
        <v>19</v>
      </c>
      <c r="M111" s="15" t="s">
        <v>34</v>
      </c>
      <c r="N111" s="15" t="s">
        <v>28</v>
      </c>
    </row>
    <row r="112" spans="1:14" x14ac:dyDescent="0.25">
      <c r="A112" s="16">
        <v>45318</v>
      </c>
      <c r="B112" s="15" t="s">
        <v>47</v>
      </c>
      <c r="C112" s="15" t="s">
        <v>44</v>
      </c>
      <c r="D112" s="15" t="s">
        <v>42</v>
      </c>
      <c r="E112" s="15" t="s">
        <v>24</v>
      </c>
      <c r="F112" s="15">
        <v>7</v>
      </c>
      <c r="G112" s="15">
        <v>178.61</v>
      </c>
      <c r="H112" s="15">
        <v>1250.27</v>
      </c>
      <c r="I112" s="15">
        <v>1201.27</v>
      </c>
      <c r="J112" s="15">
        <v>49</v>
      </c>
      <c r="K112" s="15" t="s">
        <v>32</v>
      </c>
      <c r="L112" s="15" t="s">
        <v>33</v>
      </c>
      <c r="M112" s="15" t="s">
        <v>37</v>
      </c>
      <c r="N112" s="15" t="s">
        <v>35</v>
      </c>
    </row>
    <row r="113" spans="1:14" x14ac:dyDescent="0.25">
      <c r="A113" s="16">
        <v>45466</v>
      </c>
      <c r="B113" s="15" t="s">
        <v>56</v>
      </c>
      <c r="C113" s="15" t="s">
        <v>52</v>
      </c>
      <c r="D113" s="15" t="s">
        <v>42</v>
      </c>
      <c r="E113" s="15" t="s">
        <v>17</v>
      </c>
      <c r="F113" s="15">
        <v>7</v>
      </c>
      <c r="G113" s="15">
        <v>161.06</v>
      </c>
      <c r="H113" s="15">
        <v>1127.42</v>
      </c>
      <c r="I113" s="15">
        <v>1087.42</v>
      </c>
      <c r="J113" s="15">
        <v>40</v>
      </c>
      <c r="K113" s="15" t="s">
        <v>18</v>
      </c>
      <c r="L113" s="15" t="s">
        <v>19</v>
      </c>
      <c r="M113" s="15" t="s">
        <v>20</v>
      </c>
      <c r="N113" s="15" t="s">
        <v>21</v>
      </c>
    </row>
    <row r="114" spans="1:14" x14ac:dyDescent="0.25">
      <c r="A114" s="16">
        <v>45627</v>
      </c>
      <c r="B114" s="15" t="s">
        <v>45</v>
      </c>
      <c r="C114" s="15" t="s">
        <v>44</v>
      </c>
      <c r="D114" s="15" t="s">
        <v>23</v>
      </c>
      <c r="E114" s="15" t="s">
        <v>46</v>
      </c>
      <c r="F114" s="15">
        <v>4</v>
      </c>
      <c r="G114" s="15">
        <v>23.62</v>
      </c>
      <c r="H114" s="15">
        <v>94.48</v>
      </c>
      <c r="I114" s="15">
        <v>34.480000000000004</v>
      </c>
      <c r="J114" s="15">
        <v>60</v>
      </c>
      <c r="K114" s="15" t="s">
        <v>25</v>
      </c>
      <c r="L114" s="15" t="s">
        <v>26</v>
      </c>
      <c r="M114" s="15" t="s">
        <v>27</v>
      </c>
      <c r="N114" s="15" t="s">
        <v>28</v>
      </c>
    </row>
    <row r="115" spans="1:14" x14ac:dyDescent="0.25">
      <c r="A115" s="16">
        <v>45373</v>
      </c>
      <c r="B115" s="15" t="s">
        <v>39</v>
      </c>
      <c r="C115" s="15" t="s">
        <v>40</v>
      </c>
      <c r="D115" s="15" t="s">
        <v>16</v>
      </c>
      <c r="E115" s="15" t="s">
        <v>24</v>
      </c>
      <c r="F115" s="15">
        <v>1</v>
      </c>
      <c r="G115" s="15">
        <v>340.59</v>
      </c>
      <c r="H115" s="15">
        <v>340.59</v>
      </c>
      <c r="I115" s="15">
        <v>275.08999999999997</v>
      </c>
      <c r="J115" s="15">
        <v>65.5</v>
      </c>
      <c r="K115" s="15" t="s">
        <v>32</v>
      </c>
      <c r="L115" s="15" t="s">
        <v>33</v>
      </c>
      <c r="M115" s="15" t="s">
        <v>34</v>
      </c>
      <c r="N115" s="15" t="s">
        <v>35</v>
      </c>
    </row>
    <row r="116" spans="1:14" x14ac:dyDescent="0.25">
      <c r="A116" s="16">
        <v>45389</v>
      </c>
      <c r="B116" s="15" t="s">
        <v>53</v>
      </c>
      <c r="C116" s="15" t="s">
        <v>40</v>
      </c>
      <c r="D116" s="15" t="s">
        <v>16</v>
      </c>
      <c r="E116" s="15" t="s">
        <v>17</v>
      </c>
      <c r="F116" s="15">
        <v>2</v>
      </c>
      <c r="G116" s="15">
        <v>362.31</v>
      </c>
      <c r="H116" s="15">
        <v>724.62</v>
      </c>
      <c r="I116" s="15">
        <v>675.62</v>
      </c>
      <c r="J116" s="15">
        <v>49</v>
      </c>
      <c r="K116" s="15" t="s">
        <v>18</v>
      </c>
      <c r="L116" s="15" t="s">
        <v>19</v>
      </c>
      <c r="M116" s="15" t="s">
        <v>37</v>
      </c>
      <c r="N116" s="15" t="s">
        <v>21</v>
      </c>
    </row>
    <row r="117" spans="1:14" x14ac:dyDescent="0.25">
      <c r="A117" s="16">
        <v>45380</v>
      </c>
      <c r="B117" s="15" t="s">
        <v>55</v>
      </c>
      <c r="C117" s="15" t="s">
        <v>44</v>
      </c>
      <c r="D117" s="15" t="s">
        <v>42</v>
      </c>
      <c r="E117" s="15" t="s">
        <v>31</v>
      </c>
      <c r="F117" s="15">
        <v>8</v>
      </c>
      <c r="G117" s="15">
        <v>418.71</v>
      </c>
      <c r="H117" s="15">
        <v>3349.68</v>
      </c>
      <c r="I117" s="15">
        <v>3309.68</v>
      </c>
      <c r="J117" s="15">
        <v>40</v>
      </c>
      <c r="K117" s="15" t="s">
        <v>25</v>
      </c>
      <c r="L117" s="15" t="s">
        <v>26</v>
      </c>
      <c r="M117" s="15" t="s">
        <v>20</v>
      </c>
      <c r="N117" s="15" t="s">
        <v>28</v>
      </c>
    </row>
    <row r="118" spans="1:14" x14ac:dyDescent="0.25">
      <c r="A118" s="16">
        <v>45304</v>
      </c>
      <c r="B118" s="15" t="s">
        <v>29</v>
      </c>
      <c r="C118" s="15" t="s">
        <v>30</v>
      </c>
      <c r="D118" s="15" t="s">
        <v>16</v>
      </c>
      <c r="E118" s="15" t="s">
        <v>46</v>
      </c>
      <c r="F118" s="15">
        <v>6</v>
      </c>
      <c r="G118" s="15">
        <v>111.13</v>
      </c>
      <c r="H118" s="15">
        <v>666.78</v>
      </c>
      <c r="I118" s="15">
        <v>606.78</v>
      </c>
      <c r="J118" s="15">
        <v>60</v>
      </c>
      <c r="K118" s="15" t="s">
        <v>32</v>
      </c>
      <c r="L118" s="15" t="s">
        <v>19</v>
      </c>
      <c r="M118" s="15" t="s">
        <v>27</v>
      </c>
      <c r="N118" s="15" t="s">
        <v>35</v>
      </c>
    </row>
    <row r="119" spans="1:14" x14ac:dyDescent="0.25">
      <c r="A119" s="16">
        <v>45636</v>
      </c>
      <c r="B119" s="15" t="s">
        <v>55</v>
      </c>
      <c r="C119" s="15" t="s">
        <v>44</v>
      </c>
      <c r="D119" s="15" t="s">
        <v>42</v>
      </c>
      <c r="E119" s="15" t="s">
        <v>31</v>
      </c>
      <c r="F119" s="15">
        <v>9</v>
      </c>
      <c r="G119" s="15">
        <v>484.72</v>
      </c>
      <c r="H119" s="15">
        <v>4362.4799999999996</v>
      </c>
      <c r="I119" s="15">
        <v>4296.9799999999996</v>
      </c>
      <c r="J119" s="15">
        <v>65.5</v>
      </c>
      <c r="K119" s="15" t="s">
        <v>18</v>
      </c>
      <c r="L119" s="15" t="s">
        <v>19</v>
      </c>
      <c r="M119" s="15" t="s">
        <v>34</v>
      </c>
      <c r="N119" s="15" t="s">
        <v>21</v>
      </c>
    </row>
    <row r="120" spans="1:14" x14ac:dyDescent="0.25">
      <c r="A120" s="16">
        <v>45605</v>
      </c>
      <c r="B120" s="15" t="s">
        <v>41</v>
      </c>
      <c r="C120" s="15" t="s">
        <v>30</v>
      </c>
      <c r="D120" s="15" t="s">
        <v>42</v>
      </c>
      <c r="E120" s="15" t="s">
        <v>24</v>
      </c>
      <c r="F120" s="15">
        <v>1</v>
      </c>
      <c r="G120" s="15">
        <v>67.53</v>
      </c>
      <c r="H120" s="15">
        <v>67.53</v>
      </c>
      <c r="I120" s="15">
        <v>18.53</v>
      </c>
      <c r="J120" s="15">
        <v>49</v>
      </c>
      <c r="K120" s="15" t="s">
        <v>25</v>
      </c>
      <c r="L120" s="15" t="s">
        <v>26</v>
      </c>
      <c r="M120" s="15" t="s">
        <v>37</v>
      </c>
      <c r="N120" s="15" t="s">
        <v>28</v>
      </c>
    </row>
    <row r="121" spans="1:14" x14ac:dyDescent="0.25">
      <c r="A121" s="16">
        <v>45380</v>
      </c>
      <c r="B121" s="15" t="s">
        <v>54</v>
      </c>
      <c r="C121" s="15" t="s">
        <v>40</v>
      </c>
      <c r="D121" s="15" t="s">
        <v>42</v>
      </c>
      <c r="E121" s="15" t="s">
        <v>24</v>
      </c>
      <c r="F121" s="15">
        <v>2</v>
      </c>
      <c r="G121" s="15">
        <v>368.03</v>
      </c>
      <c r="H121" s="15">
        <v>736.06</v>
      </c>
      <c r="I121" s="15">
        <v>696.06</v>
      </c>
      <c r="J121" s="15">
        <v>40</v>
      </c>
      <c r="K121" s="15" t="s">
        <v>32</v>
      </c>
      <c r="L121" s="15" t="s">
        <v>19</v>
      </c>
      <c r="M121" s="15" t="s">
        <v>20</v>
      </c>
      <c r="N121" s="15" t="s">
        <v>35</v>
      </c>
    </row>
    <row r="122" spans="1:14" x14ac:dyDescent="0.25">
      <c r="A122" s="16">
        <v>45372</v>
      </c>
      <c r="B122" s="15" t="s">
        <v>38</v>
      </c>
      <c r="C122" s="15" t="s">
        <v>15</v>
      </c>
      <c r="D122" s="15" t="s">
        <v>49</v>
      </c>
      <c r="E122" s="15" t="s">
        <v>24</v>
      </c>
      <c r="F122" s="15">
        <v>1</v>
      </c>
      <c r="G122" s="15">
        <v>372.87</v>
      </c>
      <c r="H122" s="15">
        <v>372.87</v>
      </c>
      <c r="I122" s="15">
        <v>312.87</v>
      </c>
      <c r="J122" s="15">
        <v>60</v>
      </c>
      <c r="K122" s="15" t="s">
        <v>18</v>
      </c>
      <c r="L122" s="15" t="s">
        <v>33</v>
      </c>
      <c r="M122" s="15" t="s">
        <v>27</v>
      </c>
      <c r="N122" s="15" t="s">
        <v>21</v>
      </c>
    </row>
    <row r="123" spans="1:14" x14ac:dyDescent="0.25">
      <c r="A123" s="16">
        <v>45329</v>
      </c>
      <c r="B123" s="15" t="s">
        <v>14</v>
      </c>
      <c r="C123" s="15" t="s">
        <v>15</v>
      </c>
      <c r="D123" s="15" t="s">
        <v>42</v>
      </c>
      <c r="E123" s="15" t="s">
        <v>46</v>
      </c>
      <c r="F123" s="15">
        <v>10</v>
      </c>
      <c r="G123" s="15">
        <v>51.96</v>
      </c>
      <c r="H123" s="15">
        <v>519.6</v>
      </c>
      <c r="I123" s="15">
        <v>454.1</v>
      </c>
      <c r="J123" s="15">
        <v>65.5</v>
      </c>
      <c r="K123" s="15" t="s">
        <v>25</v>
      </c>
      <c r="L123" s="15" t="s">
        <v>26</v>
      </c>
      <c r="M123" s="15" t="s">
        <v>34</v>
      </c>
      <c r="N123" s="15" t="s">
        <v>28</v>
      </c>
    </row>
    <row r="124" spans="1:14" x14ac:dyDescent="0.25">
      <c r="A124" s="16">
        <v>45449</v>
      </c>
      <c r="B124" s="15" t="s">
        <v>56</v>
      </c>
      <c r="C124" s="15" t="s">
        <v>52</v>
      </c>
      <c r="D124" s="15" t="s">
        <v>48</v>
      </c>
      <c r="E124" s="15" t="s">
        <v>24</v>
      </c>
      <c r="F124" s="15">
        <v>8</v>
      </c>
      <c r="G124" s="15">
        <v>434.36</v>
      </c>
      <c r="H124" s="15">
        <v>3474.88</v>
      </c>
      <c r="I124" s="15">
        <v>3425.88</v>
      </c>
      <c r="J124" s="15">
        <v>49</v>
      </c>
      <c r="K124" s="15" t="s">
        <v>32</v>
      </c>
      <c r="L124" s="15" t="s">
        <v>19</v>
      </c>
      <c r="M124" s="15" t="s">
        <v>37</v>
      </c>
      <c r="N124" s="15" t="s">
        <v>35</v>
      </c>
    </row>
    <row r="125" spans="1:14" x14ac:dyDescent="0.25">
      <c r="A125" s="16">
        <v>45423</v>
      </c>
      <c r="B125" s="15" t="s">
        <v>57</v>
      </c>
      <c r="C125" s="15" t="s">
        <v>30</v>
      </c>
      <c r="D125" s="15" t="s">
        <v>23</v>
      </c>
      <c r="E125" s="15" t="s">
        <v>31</v>
      </c>
      <c r="F125" s="15">
        <v>3</v>
      </c>
      <c r="G125" s="15">
        <v>400.96</v>
      </c>
      <c r="H125" s="15">
        <v>1202.8800000000001</v>
      </c>
      <c r="I125" s="15">
        <v>1162.8800000000001</v>
      </c>
      <c r="J125" s="15">
        <v>40</v>
      </c>
      <c r="K125" s="15" t="s">
        <v>18</v>
      </c>
      <c r="L125" s="15" t="s">
        <v>26</v>
      </c>
      <c r="M125" s="15" t="s">
        <v>20</v>
      </c>
      <c r="N125" s="15" t="s">
        <v>21</v>
      </c>
    </row>
    <row r="126" spans="1:14" x14ac:dyDescent="0.25">
      <c r="A126" s="16">
        <v>45389</v>
      </c>
      <c r="B126" s="15" t="s">
        <v>56</v>
      </c>
      <c r="C126" s="15" t="s">
        <v>52</v>
      </c>
      <c r="D126" s="15" t="s">
        <v>49</v>
      </c>
      <c r="E126" s="15" t="s">
        <v>24</v>
      </c>
      <c r="F126" s="15">
        <v>1</v>
      </c>
      <c r="G126" s="15">
        <v>55.02</v>
      </c>
      <c r="H126" s="15">
        <v>55.02</v>
      </c>
      <c r="I126" s="15">
        <v>-4.9799999999999969</v>
      </c>
      <c r="J126" s="15">
        <v>60</v>
      </c>
      <c r="K126" s="15" t="s">
        <v>25</v>
      </c>
      <c r="L126" s="15" t="s">
        <v>19</v>
      </c>
      <c r="M126" s="15" t="s">
        <v>27</v>
      </c>
      <c r="N126" s="15" t="s">
        <v>28</v>
      </c>
    </row>
    <row r="127" spans="1:14" x14ac:dyDescent="0.25">
      <c r="A127" s="16">
        <v>45595</v>
      </c>
      <c r="B127" s="15" t="s">
        <v>53</v>
      </c>
      <c r="C127" s="15" t="s">
        <v>40</v>
      </c>
      <c r="D127" s="15" t="s">
        <v>16</v>
      </c>
      <c r="E127" s="15" t="s">
        <v>31</v>
      </c>
      <c r="F127" s="15">
        <v>5</v>
      </c>
      <c r="G127" s="15">
        <v>187.23</v>
      </c>
      <c r="H127" s="15">
        <v>936.15</v>
      </c>
      <c r="I127" s="15">
        <v>870.65</v>
      </c>
      <c r="J127" s="15">
        <v>65.5</v>
      </c>
      <c r="K127" s="15" t="s">
        <v>32</v>
      </c>
      <c r="L127" s="15" t="s">
        <v>19</v>
      </c>
      <c r="M127" s="15" t="s">
        <v>34</v>
      </c>
      <c r="N127" s="15" t="s">
        <v>35</v>
      </c>
    </row>
    <row r="128" spans="1:14" x14ac:dyDescent="0.25">
      <c r="A128" s="16">
        <v>45346</v>
      </c>
      <c r="B128" s="15" t="s">
        <v>54</v>
      </c>
      <c r="C128" s="15" t="s">
        <v>40</v>
      </c>
      <c r="D128" s="15" t="s">
        <v>48</v>
      </c>
      <c r="E128" s="15" t="s">
        <v>24</v>
      </c>
      <c r="F128" s="15">
        <v>9</v>
      </c>
      <c r="G128" s="15">
        <v>202.72</v>
      </c>
      <c r="H128" s="15">
        <v>1824.48</v>
      </c>
      <c r="I128" s="15">
        <v>1775.48</v>
      </c>
      <c r="J128" s="15">
        <v>49</v>
      </c>
      <c r="K128" s="15" t="s">
        <v>18</v>
      </c>
      <c r="L128" s="15" t="s">
        <v>26</v>
      </c>
      <c r="M128" s="15" t="s">
        <v>37</v>
      </c>
      <c r="N128" s="15" t="s">
        <v>21</v>
      </c>
    </row>
    <row r="129" spans="1:14" x14ac:dyDescent="0.25">
      <c r="A129" s="16">
        <v>45600</v>
      </c>
      <c r="B129" s="15" t="s">
        <v>54</v>
      </c>
      <c r="C129" s="15" t="s">
        <v>40</v>
      </c>
      <c r="D129" s="15" t="s">
        <v>16</v>
      </c>
      <c r="E129" s="15" t="s">
        <v>31</v>
      </c>
      <c r="F129" s="15">
        <v>3</v>
      </c>
      <c r="G129" s="15">
        <v>276.01</v>
      </c>
      <c r="H129" s="15">
        <v>828.03</v>
      </c>
      <c r="I129" s="15">
        <v>788.03</v>
      </c>
      <c r="J129" s="15">
        <v>40</v>
      </c>
      <c r="K129" s="15" t="s">
        <v>25</v>
      </c>
      <c r="L129" s="15" t="s">
        <v>33</v>
      </c>
      <c r="M129" s="15" t="s">
        <v>20</v>
      </c>
      <c r="N129" s="15" t="s">
        <v>28</v>
      </c>
    </row>
    <row r="130" spans="1:14" x14ac:dyDescent="0.25">
      <c r="A130" s="16">
        <v>45305</v>
      </c>
      <c r="B130" s="15" t="s">
        <v>45</v>
      </c>
      <c r="C130" s="15" t="s">
        <v>44</v>
      </c>
      <c r="D130" s="15" t="s">
        <v>49</v>
      </c>
      <c r="E130" s="15" t="s">
        <v>24</v>
      </c>
      <c r="F130" s="15">
        <v>10</v>
      </c>
      <c r="G130" s="15">
        <v>281.43</v>
      </c>
      <c r="H130" s="15">
        <v>2814.3</v>
      </c>
      <c r="I130" s="15">
        <v>2754.3</v>
      </c>
      <c r="J130" s="15">
        <v>60</v>
      </c>
      <c r="K130" s="15" t="s">
        <v>32</v>
      </c>
      <c r="L130" s="15" t="s">
        <v>19</v>
      </c>
      <c r="M130" s="15" t="s">
        <v>27</v>
      </c>
      <c r="N130" s="15" t="s">
        <v>35</v>
      </c>
    </row>
    <row r="131" spans="1:14" x14ac:dyDescent="0.25">
      <c r="A131" s="16">
        <v>45514</v>
      </c>
      <c r="B131" s="15" t="s">
        <v>56</v>
      </c>
      <c r="C131" s="15" t="s">
        <v>52</v>
      </c>
      <c r="D131" s="15" t="s">
        <v>48</v>
      </c>
      <c r="E131" s="15" t="s">
        <v>31</v>
      </c>
      <c r="F131" s="15">
        <v>7</v>
      </c>
      <c r="G131" s="15">
        <v>483.02</v>
      </c>
      <c r="H131" s="15">
        <v>3381.14</v>
      </c>
      <c r="I131" s="15">
        <v>3315.64</v>
      </c>
      <c r="J131" s="15">
        <v>65.5</v>
      </c>
      <c r="K131" s="15" t="s">
        <v>18</v>
      </c>
      <c r="L131" s="15" t="s">
        <v>26</v>
      </c>
      <c r="M131" s="15" t="s">
        <v>34</v>
      </c>
      <c r="N131" s="15" t="s">
        <v>21</v>
      </c>
    </row>
    <row r="132" spans="1:14" x14ac:dyDescent="0.25">
      <c r="A132" s="16">
        <v>45367</v>
      </c>
      <c r="B132" s="15" t="s">
        <v>55</v>
      </c>
      <c r="C132" s="15" t="s">
        <v>44</v>
      </c>
      <c r="D132" s="15" t="s">
        <v>48</v>
      </c>
      <c r="E132" s="15" t="s">
        <v>17</v>
      </c>
      <c r="F132" s="15">
        <v>10</v>
      </c>
      <c r="G132" s="15">
        <v>84.68</v>
      </c>
      <c r="H132" s="15">
        <v>846.8</v>
      </c>
      <c r="I132" s="15">
        <v>797.8</v>
      </c>
      <c r="J132" s="15">
        <v>49</v>
      </c>
      <c r="K132" s="15" t="s">
        <v>25</v>
      </c>
      <c r="L132" s="15" t="s">
        <v>19</v>
      </c>
      <c r="M132" s="15" t="s">
        <v>37</v>
      </c>
      <c r="N132" s="15" t="s">
        <v>28</v>
      </c>
    </row>
    <row r="133" spans="1:14" x14ac:dyDescent="0.25">
      <c r="A133" s="16">
        <v>45462</v>
      </c>
      <c r="B133" s="15" t="s">
        <v>39</v>
      </c>
      <c r="C133" s="15" t="s">
        <v>40</v>
      </c>
      <c r="D133" s="15" t="s">
        <v>16</v>
      </c>
      <c r="E133" s="15" t="s">
        <v>46</v>
      </c>
      <c r="F133" s="15">
        <v>3</v>
      </c>
      <c r="G133" s="15">
        <v>306.7</v>
      </c>
      <c r="H133" s="15">
        <v>920.1</v>
      </c>
      <c r="I133" s="15">
        <v>880.1</v>
      </c>
      <c r="J133" s="15">
        <v>40</v>
      </c>
      <c r="K133" s="15" t="s">
        <v>32</v>
      </c>
      <c r="L133" s="15" t="s">
        <v>19</v>
      </c>
      <c r="M133" s="15" t="s">
        <v>20</v>
      </c>
      <c r="N133" s="15" t="s">
        <v>35</v>
      </c>
    </row>
    <row r="134" spans="1:14" x14ac:dyDescent="0.25">
      <c r="A134" s="16">
        <v>45452</v>
      </c>
      <c r="B134" s="15" t="s">
        <v>39</v>
      </c>
      <c r="C134" s="15" t="s">
        <v>40</v>
      </c>
      <c r="D134" s="15" t="s">
        <v>48</v>
      </c>
      <c r="E134" s="15" t="s">
        <v>31</v>
      </c>
      <c r="F134" s="15">
        <v>2</v>
      </c>
      <c r="G134" s="15">
        <v>68.94</v>
      </c>
      <c r="H134" s="15">
        <v>137.88</v>
      </c>
      <c r="I134" s="15">
        <v>77.88</v>
      </c>
      <c r="J134" s="15">
        <v>60</v>
      </c>
      <c r="K134" s="15" t="s">
        <v>18</v>
      </c>
      <c r="L134" s="15" t="s">
        <v>33</v>
      </c>
      <c r="M134" s="15" t="s">
        <v>27</v>
      </c>
      <c r="N134" s="15" t="s">
        <v>21</v>
      </c>
    </row>
    <row r="135" spans="1:14" x14ac:dyDescent="0.25">
      <c r="A135" s="16">
        <v>45431</v>
      </c>
      <c r="B135" s="15" t="s">
        <v>50</v>
      </c>
      <c r="C135" s="15" t="s">
        <v>40</v>
      </c>
      <c r="D135" s="15" t="s">
        <v>16</v>
      </c>
      <c r="E135" s="15" t="s">
        <v>46</v>
      </c>
      <c r="F135" s="15">
        <v>7</v>
      </c>
      <c r="G135" s="15">
        <v>483.1</v>
      </c>
      <c r="H135" s="15">
        <v>3381.7</v>
      </c>
      <c r="I135" s="15">
        <v>3316.2</v>
      </c>
      <c r="J135" s="15">
        <v>65.5</v>
      </c>
      <c r="K135" s="15" t="s">
        <v>25</v>
      </c>
      <c r="L135" s="15" t="s">
        <v>19</v>
      </c>
      <c r="M135" s="15" t="s">
        <v>34</v>
      </c>
      <c r="N135" s="15" t="s">
        <v>28</v>
      </c>
    </row>
    <row r="136" spans="1:14" x14ac:dyDescent="0.25">
      <c r="A136" s="16">
        <v>45412</v>
      </c>
      <c r="B136" s="15" t="s">
        <v>56</v>
      </c>
      <c r="C136" s="15" t="s">
        <v>52</v>
      </c>
      <c r="D136" s="15" t="s">
        <v>48</v>
      </c>
      <c r="E136" s="15" t="s">
        <v>24</v>
      </c>
      <c r="F136" s="15">
        <v>2</v>
      </c>
      <c r="G136" s="15">
        <v>439.62</v>
      </c>
      <c r="H136" s="15">
        <v>879.24</v>
      </c>
      <c r="I136" s="15">
        <v>830.24</v>
      </c>
      <c r="J136" s="15">
        <v>49</v>
      </c>
      <c r="K136" s="15" t="s">
        <v>32</v>
      </c>
      <c r="L136" s="15" t="s">
        <v>26</v>
      </c>
      <c r="M136" s="15" t="s">
        <v>37</v>
      </c>
      <c r="N136" s="15" t="s">
        <v>35</v>
      </c>
    </row>
    <row r="137" spans="1:14" x14ac:dyDescent="0.25">
      <c r="A137" s="16">
        <v>45399</v>
      </c>
      <c r="B137" s="15" t="s">
        <v>55</v>
      </c>
      <c r="C137" s="15" t="s">
        <v>44</v>
      </c>
      <c r="D137" s="15" t="s">
        <v>49</v>
      </c>
      <c r="E137" s="15" t="s">
        <v>46</v>
      </c>
      <c r="F137" s="15">
        <v>9</v>
      </c>
      <c r="G137" s="15">
        <v>153.18</v>
      </c>
      <c r="H137" s="15">
        <v>1378.62</v>
      </c>
      <c r="I137" s="15">
        <v>1338.62</v>
      </c>
      <c r="J137" s="15">
        <v>40</v>
      </c>
      <c r="K137" s="15" t="s">
        <v>18</v>
      </c>
      <c r="L137" s="15" t="s">
        <v>19</v>
      </c>
      <c r="M137" s="15" t="s">
        <v>20</v>
      </c>
      <c r="N137" s="15" t="s">
        <v>21</v>
      </c>
    </row>
    <row r="138" spans="1:14" x14ac:dyDescent="0.25">
      <c r="A138" s="16">
        <v>45462</v>
      </c>
      <c r="B138" s="15" t="s">
        <v>45</v>
      </c>
      <c r="C138" s="15" t="s">
        <v>44</v>
      </c>
      <c r="D138" s="15" t="s">
        <v>48</v>
      </c>
      <c r="E138" s="15" t="s">
        <v>17</v>
      </c>
      <c r="F138" s="15">
        <v>5</v>
      </c>
      <c r="G138" s="15">
        <v>51.53</v>
      </c>
      <c r="H138" s="15">
        <v>257.64999999999998</v>
      </c>
      <c r="I138" s="15">
        <v>197.64999999999998</v>
      </c>
      <c r="J138" s="15">
        <v>60</v>
      </c>
      <c r="K138" s="15" t="s">
        <v>25</v>
      </c>
      <c r="L138" s="15" t="s">
        <v>19</v>
      </c>
      <c r="M138" s="15" t="s">
        <v>27</v>
      </c>
      <c r="N138" s="15" t="s">
        <v>28</v>
      </c>
    </row>
    <row r="139" spans="1:14" x14ac:dyDescent="0.25">
      <c r="A139" s="16">
        <v>45483</v>
      </c>
      <c r="B139" s="15" t="s">
        <v>41</v>
      </c>
      <c r="C139" s="15" t="s">
        <v>30</v>
      </c>
      <c r="D139" s="15" t="s">
        <v>42</v>
      </c>
      <c r="E139" s="15" t="s">
        <v>46</v>
      </c>
      <c r="F139" s="15">
        <v>4</v>
      </c>
      <c r="G139" s="15">
        <v>231.62</v>
      </c>
      <c r="H139" s="15">
        <v>926.48</v>
      </c>
      <c r="I139" s="15">
        <v>860.98</v>
      </c>
      <c r="J139" s="15">
        <v>65.5</v>
      </c>
      <c r="K139" s="15" t="s">
        <v>32</v>
      </c>
      <c r="L139" s="15" t="s">
        <v>26</v>
      </c>
      <c r="M139" s="15" t="s">
        <v>34</v>
      </c>
      <c r="N139" s="15" t="s">
        <v>35</v>
      </c>
    </row>
    <row r="140" spans="1:14" x14ac:dyDescent="0.25">
      <c r="A140" s="16">
        <v>45395</v>
      </c>
      <c r="B140" s="15" t="s">
        <v>47</v>
      </c>
      <c r="C140" s="15" t="s">
        <v>44</v>
      </c>
      <c r="D140" s="15" t="s">
        <v>48</v>
      </c>
      <c r="E140" s="15" t="s">
        <v>31</v>
      </c>
      <c r="F140" s="15">
        <v>5</v>
      </c>
      <c r="G140" s="15">
        <v>303.83999999999997</v>
      </c>
      <c r="H140" s="15">
        <v>1519.2</v>
      </c>
      <c r="I140" s="15">
        <v>1470.2</v>
      </c>
      <c r="J140" s="15">
        <v>49</v>
      </c>
      <c r="K140" s="15" t="s">
        <v>18</v>
      </c>
      <c r="L140" s="15" t="s">
        <v>33</v>
      </c>
      <c r="M140" s="15" t="s">
        <v>37</v>
      </c>
      <c r="N140" s="15" t="s">
        <v>21</v>
      </c>
    </row>
    <row r="141" spans="1:14" x14ac:dyDescent="0.25">
      <c r="A141" s="16">
        <v>45313</v>
      </c>
      <c r="B141" s="15" t="s">
        <v>47</v>
      </c>
      <c r="C141" s="15" t="s">
        <v>44</v>
      </c>
      <c r="D141" s="15" t="s">
        <v>49</v>
      </c>
      <c r="E141" s="15" t="s">
        <v>46</v>
      </c>
      <c r="F141" s="15">
        <v>9</v>
      </c>
      <c r="G141" s="15">
        <v>374.31</v>
      </c>
      <c r="H141" s="15">
        <v>3368.79</v>
      </c>
      <c r="I141" s="15">
        <v>3328.79</v>
      </c>
      <c r="J141" s="15">
        <v>40</v>
      </c>
      <c r="K141" s="15" t="s">
        <v>25</v>
      </c>
      <c r="L141" s="15" t="s">
        <v>19</v>
      </c>
      <c r="M141" s="15" t="s">
        <v>20</v>
      </c>
      <c r="N141" s="15" t="s">
        <v>28</v>
      </c>
    </row>
    <row r="142" spans="1:14" x14ac:dyDescent="0.25">
      <c r="A142" s="16">
        <v>45579</v>
      </c>
      <c r="B142" s="15" t="s">
        <v>39</v>
      </c>
      <c r="C142" s="15" t="s">
        <v>40</v>
      </c>
      <c r="D142" s="15" t="s">
        <v>49</v>
      </c>
      <c r="E142" s="15" t="s">
        <v>24</v>
      </c>
      <c r="F142" s="15">
        <v>5</v>
      </c>
      <c r="G142" s="15">
        <v>158.87</v>
      </c>
      <c r="H142" s="15">
        <v>794.35</v>
      </c>
      <c r="I142" s="15">
        <v>734.35</v>
      </c>
      <c r="J142" s="15">
        <v>60</v>
      </c>
      <c r="K142" s="15" t="s">
        <v>32</v>
      </c>
      <c r="L142" s="15" t="s">
        <v>19</v>
      </c>
      <c r="M142" s="15" t="s">
        <v>27</v>
      </c>
      <c r="N142" s="15" t="s">
        <v>35</v>
      </c>
    </row>
    <row r="143" spans="1:14" x14ac:dyDescent="0.25">
      <c r="A143" s="16">
        <v>45544</v>
      </c>
      <c r="B143" s="15" t="s">
        <v>59</v>
      </c>
      <c r="C143" s="15" t="s">
        <v>30</v>
      </c>
      <c r="D143" s="15" t="s">
        <v>49</v>
      </c>
      <c r="E143" s="15" t="s">
        <v>46</v>
      </c>
      <c r="F143" s="15">
        <v>3</v>
      </c>
      <c r="G143" s="15">
        <v>174.34</v>
      </c>
      <c r="H143" s="15">
        <v>523.02</v>
      </c>
      <c r="I143" s="15">
        <v>457.52</v>
      </c>
      <c r="J143" s="15">
        <v>65.5</v>
      </c>
      <c r="K143" s="15" t="s">
        <v>18</v>
      </c>
      <c r="L143" s="15" t="s">
        <v>19</v>
      </c>
      <c r="M143" s="15" t="s">
        <v>34</v>
      </c>
      <c r="N143" s="15" t="s">
        <v>21</v>
      </c>
    </row>
    <row r="144" spans="1:14" x14ac:dyDescent="0.25">
      <c r="A144" s="16">
        <v>45438</v>
      </c>
      <c r="B144" s="15" t="s">
        <v>57</v>
      </c>
      <c r="C144" s="15" t="s">
        <v>30</v>
      </c>
      <c r="D144" s="15" t="s">
        <v>23</v>
      </c>
      <c r="E144" s="15" t="s">
        <v>46</v>
      </c>
      <c r="F144" s="15">
        <v>6</v>
      </c>
      <c r="G144" s="15">
        <v>237.96</v>
      </c>
      <c r="H144" s="15">
        <v>1427.76</v>
      </c>
      <c r="I144" s="15">
        <v>1378.76</v>
      </c>
      <c r="J144" s="15">
        <v>49</v>
      </c>
      <c r="K144" s="15" t="s">
        <v>25</v>
      </c>
      <c r="L144" s="15" t="s">
        <v>26</v>
      </c>
      <c r="M144" s="15" t="s">
        <v>37</v>
      </c>
      <c r="N144" s="15" t="s">
        <v>28</v>
      </c>
    </row>
    <row r="145" spans="1:14" x14ac:dyDescent="0.25">
      <c r="A145" s="16">
        <v>45578</v>
      </c>
      <c r="B145" s="15" t="s">
        <v>41</v>
      </c>
      <c r="C145" s="15" t="s">
        <v>30</v>
      </c>
      <c r="D145" s="15" t="s">
        <v>16</v>
      </c>
      <c r="E145" s="15" t="s">
        <v>17</v>
      </c>
      <c r="F145" s="15">
        <v>1</v>
      </c>
      <c r="G145" s="15">
        <v>347.92</v>
      </c>
      <c r="H145" s="15">
        <v>347.92</v>
      </c>
      <c r="I145" s="15">
        <v>307.92</v>
      </c>
      <c r="J145" s="15">
        <v>40</v>
      </c>
      <c r="K145" s="15" t="s">
        <v>32</v>
      </c>
      <c r="L145" s="15" t="s">
        <v>33</v>
      </c>
      <c r="M145" s="15" t="s">
        <v>20</v>
      </c>
      <c r="N145" s="15" t="s">
        <v>35</v>
      </c>
    </row>
    <row r="146" spans="1:14" x14ac:dyDescent="0.25">
      <c r="A146" s="16">
        <v>45497</v>
      </c>
      <c r="B146" s="15" t="s">
        <v>53</v>
      </c>
      <c r="C146" s="15" t="s">
        <v>40</v>
      </c>
      <c r="D146" s="15" t="s">
        <v>16</v>
      </c>
      <c r="E146" s="15" t="s">
        <v>46</v>
      </c>
      <c r="F146" s="15">
        <v>9</v>
      </c>
      <c r="G146" s="15">
        <v>227.15</v>
      </c>
      <c r="H146" s="15">
        <v>2044.35</v>
      </c>
      <c r="I146" s="15">
        <v>1984.35</v>
      </c>
      <c r="J146" s="15">
        <v>60</v>
      </c>
      <c r="K146" s="15" t="s">
        <v>18</v>
      </c>
      <c r="L146" s="15" t="s">
        <v>19</v>
      </c>
      <c r="M146" s="15" t="s">
        <v>27</v>
      </c>
      <c r="N146" s="15" t="s">
        <v>21</v>
      </c>
    </row>
    <row r="147" spans="1:14" x14ac:dyDescent="0.25">
      <c r="A147" s="16">
        <v>45561</v>
      </c>
      <c r="B147" s="15" t="s">
        <v>55</v>
      </c>
      <c r="C147" s="15" t="s">
        <v>44</v>
      </c>
      <c r="D147" s="15" t="s">
        <v>23</v>
      </c>
      <c r="E147" s="15" t="s">
        <v>31</v>
      </c>
      <c r="F147" s="15">
        <v>7</v>
      </c>
      <c r="G147" s="15">
        <v>459.54</v>
      </c>
      <c r="H147" s="15">
        <v>3216.78</v>
      </c>
      <c r="I147" s="15">
        <v>3151.28</v>
      </c>
      <c r="J147" s="15">
        <v>65.5</v>
      </c>
      <c r="K147" s="15" t="s">
        <v>25</v>
      </c>
      <c r="L147" s="15" t="s">
        <v>19</v>
      </c>
      <c r="M147" s="15" t="s">
        <v>34</v>
      </c>
      <c r="N147" s="15" t="s">
        <v>28</v>
      </c>
    </row>
    <row r="148" spans="1:14" x14ac:dyDescent="0.25">
      <c r="A148" s="16">
        <v>45617</v>
      </c>
      <c r="B148" s="15" t="s">
        <v>56</v>
      </c>
      <c r="C148" s="15" t="s">
        <v>52</v>
      </c>
      <c r="D148" s="15" t="s">
        <v>42</v>
      </c>
      <c r="E148" s="15" t="s">
        <v>24</v>
      </c>
      <c r="F148" s="15">
        <v>8</v>
      </c>
      <c r="G148" s="15">
        <v>103.76</v>
      </c>
      <c r="H148" s="15">
        <v>830.08</v>
      </c>
      <c r="I148" s="15">
        <v>781.08</v>
      </c>
      <c r="J148" s="15">
        <v>49</v>
      </c>
      <c r="K148" s="15" t="s">
        <v>32</v>
      </c>
      <c r="L148" s="15" t="s">
        <v>26</v>
      </c>
      <c r="M148" s="15" t="s">
        <v>37</v>
      </c>
      <c r="N148" s="15" t="s">
        <v>35</v>
      </c>
    </row>
    <row r="149" spans="1:14" x14ac:dyDescent="0.25">
      <c r="A149" s="16">
        <v>45529</v>
      </c>
      <c r="B149" s="15" t="s">
        <v>38</v>
      </c>
      <c r="C149" s="15" t="s">
        <v>15</v>
      </c>
      <c r="D149" s="15" t="s">
        <v>23</v>
      </c>
      <c r="E149" s="15" t="s">
        <v>31</v>
      </c>
      <c r="F149" s="15">
        <v>4</v>
      </c>
      <c r="G149" s="15">
        <v>162.47999999999999</v>
      </c>
      <c r="H149" s="15">
        <v>649.91999999999996</v>
      </c>
      <c r="I149" s="15">
        <v>609.91999999999996</v>
      </c>
      <c r="J149" s="15">
        <v>40</v>
      </c>
      <c r="K149" s="15" t="s">
        <v>18</v>
      </c>
      <c r="L149" s="15" t="s">
        <v>19</v>
      </c>
      <c r="M149" s="15" t="s">
        <v>20</v>
      </c>
      <c r="N149" s="15" t="s">
        <v>21</v>
      </c>
    </row>
    <row r="150" spans="1:14" x14ac:dyDescent="0.25">
      <c r="A150" s="16">
        <v>45334</v>
      </c>
      <c r="B150" s="15" t="s">
        <v>47</v>
      </c>
      <c r="C150" s="15" t="s">
        <v>44</v>
      </c>
      <c r="D150" s="15" t="s">
        <v>16</v>
      </c>
      <c r="E150" s="15" t="s">
        <v>24</v>
      </c>
      <c r="F150" s="15">
        <v>10</v>
      </c>
      <c r="G150" s="15">
        <v>276.17</v>
      </c>
      <c r="H150" s="15">
        <v>2761.7</v>
      </c>
      <c r="I150" s="15">
        <v>2701.7</v>
      </c>
      <c r="J150" s="15">
        <v>60</v>
      </c>
      <c r="K150" s="15" t="s">
        <v>25</v>
      </c>
      <c r="L150" s="15" t="s">
        <v>33</v>
      </c>
      <c r="M150" s="15" t="s">
        <v>27</v>
      </c>
      <c r="N150" s="15" t="s">
        <v>28</v>
      </c>
    </row>
    <row r="151" spans="1:14" x14ac:dyDescent="0.25">
      <c r="A151" s="16">
        <v>45356</v>
      </c>
      <c r="B151" s="15" t="s">
        <v>60</v>
      </c>
      <c r="C151" s="15" t="s">
        <v>52</v>
      </c>
      <c r="D151" s="15" t="s">
        <v>23</v>
      </c>
      <c r="E151" s="15" t="s">
        <v>17</v>
      </c>
      <c r="F151" s="15">
        <v>1</v>
      </c>
      <c r="G151" s="15">
        <v>154.79</v>
      </c>
      <c r="H151" s="15">
        <v>154.79</v>
      </c>
      <c r="I151" s="15">
        <v>89.289999999999992</v>
      </c>
      <c r="J151" s="15">
        <v>65.5</v>
      </c>
      <c r="K151" s="15" t="s">
        <v>32</v>
      </c>
      <c r="L151" s="15" t="s">
        <v>19</v>
      </c>
      <c r="M151" s="15" t="s">
        <v>34</v>
      </c>
      <c r="N151" s="15" t="s">
        <v>35</v>
      </c>
    </row>
    <row r="152" spans="1:14" x14ac:dyDescent="0.25">
      <c r="A152" s="16">
        <v>45555</v>
      </c>
      <c r="B152" s="15" t="s">
        <v>14</v>
      </c>
      <c r="C152" s="15" t="s">
        <v>15</v>
      </c>
      <c r="D152" s="15" t="s">
        <v>16</v>
      </c>
      <c r="E152" s="15" t="s">
        <v>46</v>
      </c>
      <c r="F152" s="15">
        <v>6</v>
      </c>
      <c r="G152" s="15">
        <v>482.61</v>
      </c>
      <c r="H152" s="15">
        <v>2895.66</v>
      </c>
      <c r="I152" s="15">
        <v>2846.66</v>
      </c>
      <c r="J152" s="15">
        <v>49</v>
      </c>
      <c r="K152" s="15" t="s">
        <v>18</v>
      </c>
      <c r="L152" s="15" t="s">
        <v>26</v>
      </c>
      <c r="M152" s="15" t="s">
        <v>37</v>
      </c>
      <c r="N152" s="15" t="s">
        <v>21</v>
      </c>
    </row>
    <row r="153" spans="1:14" x14ac:dyDescent="0.25">
      <c r="A153" s="16">
        <v>45610</v>
      </c>
      <c r="B153" s="15" t="s">
        <v>59</v>
      </c>
      <c r="C153" s="15" t="s">
        <v>30</v>
      </c>
      <c r="D153" s="15" t="s">
        <v>42</v>
      </c>
      <c r="E153" s="15" t="s">
        <v>46</v>
      </c>
      <c r="F153" s="15">
        <v>1</v>
      </c>
      <c r="G153" s="15">
        <v>96.33</v>
      </c>
      <c r="H153" s="15">
        <v>96.33</v>
      </c>
      <c r="I153" s="15">
        <v>56.33</v>
      </c>
      <c r="J153" s="15">
        <v>40</v>
      </c>
      <c r="K153" s="15" t="s">
        <v>25</v>
      </c>
      <c r="L153" s="15" t="s">
        <v>33</v>
      </c>
      <c r="M153" s="15" t="s">
        <v>20</v>
      </c>
      <c r="N153" s="15" t="s">
        <v>28</v>
      </c>
    </row>
    <row r="154" spans="1:14" x14ac:dyDescent="0.25">
      <c r="A154" s="16">
        <v>45604</v>
      </c>
      <c r="B154" s="15" t="s">
        <v>60</v>
      </c>
      <c r="C154" s="15" t="s">
        <v>52</v>
      </c>
      <c r="D154" s="15" t="s">
        <v>23</v>
      </c>
      <c r="E154" s="15" t="s">
        <v>46</v>
      </c>
      <c r="F154" s="15">
        <v>6</v>
      </c>
      <c r="G154" s="15">
        <v>465.34</v>
      </c>
      <c r="H154" s="15">
        <v>2792.04</v>
      </c>
      <c r="I154" s="15">
        <v>2732.04</v>
      </c>
      <c r="J154" s="15">
        <v>60</v>
      </c>
      <c r="K154" s="15" t="s">
        <v>32</v>
      </c>
      <c r="L154" s="15" t="s">
        <v>19</v>
      </c>
      <c r="M154" s="15" t="s">
        <v>27</v>
      </c>
      <c r="N154" s="15" t="s">
        <v>35</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2A6F4-4F87-4C3B-A184-2087261BC75A}">
  <dimension ref="A1"/>
  <sheetViews>
    <sheetView showGridLines="0" zoomScaleNormal="100" workbookViewId="0">
      <selection activeCell="X20" sqref="X20"/>
    </sheetView>
  </sheetViews>
  <sheetFormatPr defaultRowHeight="15" x14ac:dyDescent="0.25"/>
  <cols>
    <col min="1" max="10" width="9.140625" style="1"/>
    <col min="11" max="11" width="9.140625" style="1" customWidth="1"/>
    <col min="12"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A48E6-2739-4DB2-A0DE-872A10DCA84E}">
  <dimension ref="A1:AC28"/>
  <sheetViews>
    <sheetView tabSelected="1" topLeftCell="O1" zoomScale="70" zoomScaleNormal="70" workbookViewId="0">
      <selection activeCell="S26" sqref="S26"/>
    </sheetView>
  </sheetViews>
  <sheetFormatPr defaultRowHeight="15" x14ac:dyDescent="0.25"/>
  <cols>
    <col min="1" max="1" width="4.28515625" customWidth="1"/>
    <col min="2" max="2" width="18.7109375" bestFit="1" customWidth="1"/>
    <col min="3" max="3" width="13.140625" bestFit="1" customWidth="1"/>
    <col min="4" max="4" width="14.42578125" customWidth="1"/>
    <col min="5" max="5" width="13.5703125" customWidth="1"/>
    <col min="6" max="6" width="18.7109375" bestFit="1" customWidth="1"/>
    <col min="7" max="7" width="17.85546875" bestFit="1" customWidth="1"/>
    <col min="10" max="10" width="18.7109375" bestFit="1" customWidth="1"/>
    <col min="11" max="11" width="17.85546875" bestFit="1" customWidth="1"/>
    <col min="13" max="13" width="20.85546875" customWidth="1"/>
    <col min="14" max="14" width="26.85546875" customWidth="1"/>
    <col min="16" max="16" width="21.140625" customWidth="1"/>
    <col min="17" max="17" width="20.7109375" customWidth="1"/>
    <col min="19" max="19" width="18.7109375" bestFit="1" customWidth="1"/>
    <col min="20" max="20" width="17.85546875" bestFit="1" customWidth="1"/>
    <col min="22" max="22" width="18.7109375" bestFit="1" customWidth="1"/>
    <col min="23" max="23" width="24" customWidth="1"/>
    <col min="24" max="24" width="26.140625" customWidth="1"/>
    <col min="25" max="25" width="7.42578125" customWidth="1"/>
    <col min="26" max="26" width="9.140625" hidden="1" customWidth="1"/>
    <col min="27" max="27" width="18.7109375" bestFit="1" customWidth="1"/>
    <col min="28" max="28" width="23.5703125" bestFit="1" customWidth="1"/>
    <col min="29" max="29" width="21.42578125" bestFit="1" customWidth="1"/>
  </cols>
  <sheetData>
    <row r="1" spans="1:29" ht="36.75" customHeight="1" x14ac:dyDescent="0.25">
      <c r="A1" s="8">
        <f ca="1">NOW()</f>
        <v>45867.962195717591</v>
      </c>
      <c r="B1" s="13" t="s">
        <v>64</v>
      </c>
      <c r="C1" s="13"/>
      <c r="F1" s="13" t="s">
        <v>66</v>
      </c>
      <c r="G1" s="13"/>
      <c r="J1" s="13" t="s">
        <v>67</v>
      </c>
      <c r="K1" s="13"/>
      <c r="M1" s="13" t="s">
        <v>68</v>
      </c>
      <c r="N1" s="13"/>
      <c r="P1" s="13" t="s">
        <v>69</v>
      </c>
      <c r="Q1" s="13"/>
      <c r="S1" s="13" t="s">
        <v>82</v>
      </c>
      <c r="T1" s="13"/>
      <c r="V1" s="13" t="s">
        <v>69</v>
      </c>
      <c r="W1" s="13"/>
      <c r="X1" s="13"/>
      <c r="AA1" s="13" t="s">
        <v>11</v>
      </c>
      <c r="AB1" s="13"/>
      <c r="AC1" s="13"/>
    </row>
    <row r="2" spans="1:29" x14ac:dyDescent="0.25">
      <c r="B2" s="5" t="s">
        <v>61</v>
      </c>
      <c r="C2" s="2" t="s">
        <v>63</v>
      </c>
      <c r="F2" s="5" t="s">
        <v>61</v>
      </c>
      <c r="G2" s="2" t="s">
        <v>65</v>
      </c>
      <c r="J2" s="5" t="s">
        <v>61</v>
      </c>
      <c r="K2" s="2" t="s">
        <v>65</v>
      </c>
      <c r="M2" s="5" t="s">
        <v>61</v>
      </c>
      <c r="N2" s="2" t="s">
        <v>65</v>
      </c>
      <c r="P2" s="5" t="s">
        <v>61</v>
      </c>
      <c r="Q2" s="2" t="s">
        <v>65</v>
      </c>
      <c r="S2" s="5" t="s">
        <v>61</v>
      </c>
      <c r="T2" s="2" t="s">
        <v>65</v>
      </c>
      <c r="V2" s="5" t="s">
        <v>61</v>
      </c>
      <c r="W2" s="2" t="s">
        <v>84</v>
      </c>
      <c r="X2" s="2" t="s">
        <v>83</v>
      </c>
      <c r="AA2" s="5" t="s">
        <v>61</v>
      </c>
      <c r="AB2" s="2" t="s">
        <v>84</v>
      </c>
      <c r="AC2" s="2" t="s">
        <v>83</v>
      </c>
    </row>
    <row r="3" spans="1:29" x14ac:dyDescent="0.25">
      <c r="B3" s="2" t="s">
        <v>24</v>
      </c>
      <c r="C3" s="9">
        <v>2101</v>
      </c>
      <c r="F3" s="2" t="s">
        <v>52</v>
      </c>
      <c r="G3" s="9">
        <v>29182.060000000009</v>
      </c>
      <c r="J3" s="2" t="s">
        <v>24</v>
      </c>
      <c r="K3" s="9">
        <v>60100.989999999983</v>
      </c>
      <c r="M3" s="2" t="s">
        <v>27</v>
      </c>
      <c r="N3" s="18">
        <v>64550.840000000004</v>
      </c>
      <c r="P3" s="2" t="s">
        <v>70</v>
      </c>
      <c r="Q3" s="18">
        <v>24528.94</v>
      </c>
      <c r="S3" s="2" t="s">
        <v>48</v>
      </c>
      <c r="T3" s="9">
        <v>55711.05999999999</v>
      </c>
      <c r="V3" s="2" t="s">
        <v>33</v>
      </c>
      <c r="W3" s="19">
        <v>37</v>
      </c>
      <c r="X3" s="19">
        <v>192</v>
      </c>
      <c r="AA3" s="2" t="s">
        <v>33</v>
      </c>
      <c r="AB3" s="17">
        <v>37</v>
      </c>
      <c r="AC3" s="17">
        <v>192</v>
      </c>
    </row>
    <row r="4" spans="1:29" x14ac:dyDescent="0.25">
      <c r="B4" s="2" t="s">
        <v>46</v>
      </c>
      <c r="C4" s="9">
        <v>2145</v>
      </c>
      <c r="F4" s="2" t="s">
        <v>30</v>
      </c>
      <c r="G4" s="9">
        <v>27014.35</v>
      </c>
      <c r="J4" s="2" t="s">
        <v>46</v>
      </c>
      <c r="K4" s="9">
        <v>50329.01</v>
      </c>
      <c r="M4" s="2" t="s">
        <v>37</v>
      </c>
      <c r="N4" s="18">
        <v>52442.060000000012</v>
      </c>
      <c r="P4" s="2" t="s">
        <v>71</v>
      </c>
      <c r="Q4" s="18">
        <v>15451.27</v>
      </c>
      <c r="S4" s="2" t="s">
        <v>42</v>
      </c>
      <c r="T4" s="9">
        <v>45222.759999999995</v>
      </c>
      <c r="V4" s="2" t="s">
        <v>19</v>
      </c>
      <c r="W4" s="19">
        <v>71</v>
      </c>
      <c r="X4" s="19">
        <v>373</v>
      </c>
      <c r="AA4" s="2" t="s">
        <v>19</v>
      </c>
      <c r="AB4" s="17">
        <v>71</v>
      </c>
      <c r="AC4" s="17">
        <v>373</v>
      </c>
    </row>
    <row r="5" spans="1:29" x14ac:dyDescent="0.25">
      <c r="B5" s="2" t="s">
        <v>31</v>
      </c>
      <c r="C5" s="9">
        <v>2167</v>
      </c>
      <c r="F5" s="2" t="s">
        <v>40</v>
      </c>
      <c r="G5" s="9">
        <v>39309.78</v>
      </c>
      <c r="J5" s="2" t="s">
        <v>31</v>
      </c>
      <c r="K5" s="9">
        <v>67158.789999999994</v>
      </c>
      <c r="M5" s="2" t="s">
        <v>20</v>
      </c>
      <c r="N5" s="18">
        <v>48098.529999999992</v>
      </c>
      <c r="P5" s="2" t="s">
        <v>72</v>
      </c>
      <c r="Q5" s="18">
        <v>17672.21</v>
      </c>
      <c r="S5" s="2" t="s">
        <v>23</v>
      </c>
      <c r="T5" s="9">
        <v>39607.439999999995</v>
      </c>
      <c r="V5" s="2" t="s">
        <v>26</v>
      </c>
      <c r="W5" s="19">
        <v>42</v>
      </c>
      <c r="X5" s="19">
        <v>235</v>
      </c>
      <c r="AA5" s="2" t="s">
        <v>26</v>
      </c>
      <c r="AB5" s="17">
        <v>42</v>
      </c>
      <c r="AC5" s="17">
        <v>235</v>
      </c>
    </row>
    <row r="6" spans="1:29" x14ac:dyDescent="0.25">
      <c r="B6" s="2" t="s">
        <v>17</v>
      </c>
      <c r="C6" s="9">
        <v>1623.5</v>
      </c>
      <c r="F6" s="2" t="s">
        <v>15</v>
      </c>
      <c r="G6" s="9">
        <v>51359.740000000005</v>
      </c>
      <c r="J6" s="2" t="s">
        <v>17</v>
      </c>
      <c r="K6" s="9">
        <v>31182.520000000004</v>
      </c>
      <c r="M6" s="2" t="s">
        <v>34</v>
      </c>
      <c r="N6" s="18">
        <v>43679.88</v>
      </c>
      <c r="P6" s="2" t="s">
        <v>73</v>
      </c>
      <c r="Q6" s="18">
        <v>25578.950000000004</v>
      </c>
      <c r="S6" s="2" t="s">
        <v>16</v>
      </c>
      <c r="T6" s="9">
        <v>35076.949999999997</v>
      </c>
      <c r="V6" s="2" t="s">
        <v>62</v>
      </c>
      <c r="W6" s="19">
        <v>150</v>
      </c>
      <c r="X6" s="19">
        <v>800</v>
      </c>
      <c r="AA6" s="2" t="s">
        <v>62</v>
      </c>
      <c r="AB6" s="17">
        <v>150</v>
      </c>
      <c r="AC6" s="17">
        <v>800</v>
      </c>
    </row>
    <row r="7" spans="1:29" x14ac:dyDescent="0.25">
      <c r="B7" s="2" t="s">
        <v>62</v>
      </c>
      <c r="C7" s="9">
        <v>8036.5</v>
      </c>
      <c r="F7" s="2" t="s">
        <v>44</v>
      </c>
      <c r="G7" s="9">
        <v>61905.38</v>
      </c>
      <c r="J7" s="2" t="s">
        <v>62</v>
      </c>
      <c r="K7" s="9">
        <v>208771.31</v>
      </c>
      <c r="M7" s="2" t="s">
        <v>62</v>
      </c>
      <c r="N7" s="18">
        <v>208771.31</v>
      </c>
      <c r="P7" s="2" t="s">
        <v>74</v>
      </c>
      <c r="Q7" s="18">
        <v>20630.37</v>
      </c>
      <c r="S7" s="2" t="s">
        <v>49</v>
      </c>
      <c r="T7" s="9">
        <v>33153.1</v>
      </c>
      <c r="AA7" s="3" t="str">
        <f>AA3</f>
        <v>Cancelled</v>
      </c>
      <c r="AB7">
        <f>IFERROR(VLOOKUP($AA$7,$AA$3:$AC$6,2,0),"")</f>
        <v>37</v>
      </c>
      <c r="AC7">
        <f>IFERROR(VLOOKUP(AA7,$AA$3:$AC$6,3,0),"")</f>
        <v>192</v>
      </c>
    </row>
    <row r="8" spans="1:29" x14ac:dyDescent="0.25">
      <c r="C8" s="7"/>
      <c r="F8" s="2" t="s">
        <v>62</v>
      </c>
      <c r="G8" s="9">
        <v>208771.31</v>
      </c>
      <c r="J8" s="3" t="s">
        <v>24</v>
      </c>
      <c r="K8" s="10">
        <f>IFERROR(VLOOKUP(J8,$J$3:$K$7,2,0),"")</f>
        <v>60100.989999999983</v>
      </c>
      <c r="M8" s="3" t="str">
        <f>M3</f>
        <v>Tom Brown</v>
      </c>
      <c r="N8" s="10">
        <f>IFERROR(VLOOKUP(M8,$M$3:$N$7,2,0),"")</f>
        <v>64550.840000000004</v>
      </c>
      <c r="P8" s="2" t="s">
        <v>75</v>
      </c>
      <c r="Q8" s="18">
        <v>17614.050000000003</v>
      </c>
      <c r="S8" s="2" t="s">
        <v>62</v>
      </c>
      <c r="T8" s="9">
        <v>208771.30999999997</v>
      </c>
      <c r="AA8" s="3" t="str">
        <f>AA4</f>
        <v>Completed</v>
      </c>
      <c r="AB8">
        <f t="shared" ref="AB8:AB10" si="0">IFERROR(VLOOKUP(AA8,$AA$3:$AC$6,2,0),"")</f>
        <v>71</v>
      </c>
      <c r="AC8">
        <f t="shared" ref="AC8:AC10" si="1">IFERROR(VLOOKUP(AA8,$AA$3:$AC$6,3,0),"")</f>
        <v>373</v>
      </c>
    </row>
    <row r="9" spans="1:29" x14ac:dyDescent="0.25">
      <c r="B9" s="3" t="s">
        <v>24</v>
      </c>
      <c r="C9" s="6">
        <f>IFERROR(VLOOKUP(B9,$B$3:$C$7,2,0),"")</f>
        <v>2101</v>
      </c>
      <c r="F9" s="3" t="s">
        <v>52</v>
      </c>
      <c r="G9" s="10">
        <f t="shared" ref="G9:G13" si="2">IFERROR(VLOOKUP(F9,$F$3:$G$8,2,0),"")</f>
        <v>29182.060000000009</v>
      </c>
      <c r="J9" s="3" t="s">
        <v>46</v>
      </c>
      <c r="K9" s="10">
        <f t="shared" ref="K9:K12" si="3">IFERROR(VLOOKUP(J9,$J$3:$K$7,2,0),"")</f>
        <v>50329.01</v>
      </c>
      <c r="M9" s="3" t="str">
        <f t="shared" ref="M9:M12" si="4">M4</f>
        <v>Sarah Johnson</v>
      </c>
      <c r="N9" s="10">
        <f t="shared" ref="N9:N12" si="5">IFERROR(VLOOKUP(M9,$M$3:$N$7,2,0),"")</f>
        <v>52442.060000000012</v>
      </c>
      <c r="P9" s="2" t="s">
        <v>76</v>
      </c>
      <c r="Q9" s="18">
        <v>15549.45</v>
      </c>
      <c r="S9" s="3" t="str">
        <f>S3</f>
        <v>Eve</v>
      </c>
      <c r="T9" s="10">
        <f t="shared" ref="T9:T13" si="6">IFERROR(VLOOKUP(S9,$S$3:$T$7,2,0),"")</f>
        <v>55711.05999999999</v>
      </c>
      <c r="AA9" s="3" t="str">
        <f>AA5</f>
        <v>Pending</v>
      </c>
      <c r="AB9">
        <f t="shared" si="0"/>
        <v>42</v>
      </c>
      <c r="AC9">
        <f t="shared" si="1"/>
        <v>235</v>
      </c>
    </row>
    <row r="10" spans="1:29" x14ac:dyDescent="0.25">
      <c r="B10" s="3" t="s">
        <v>46</v>
      </c>
      <c r="C10" s="6">
        <f t="shared" ref="C10:C13" si="7">IFERROR(VLOOKUP(B10,$B$3:$C$7,2,0),"")</f>
        <v>2145</v>
      </c>
      <c r="F10" s="3" t="s">
        <v>30</v>
      </c>
      <c r="G10" s="10">
        <f t="shared" si="2"/>
        <v>27014.35</v>
      </c>
      <c r="J10" s="3" t="s">
        <v>31</v>
      </c>
      <c r="K10" s="10">
        <f t="shared" si="3"/>
        <v>67158.789999999994</v>
      </c>
      <c r="M10" s="3" t="str">
        <f t="shared" si="4"/>
        <v>Lisa White</v>
      </c>
      <c r="N10" s="10">
        <f t="shared" si="5"/>
        <v>48098.529999999992</v>
      </c>
      <c r="P10" s="2" t="s">
        <v>77</v>
      </c>
      <c r="Q10" s="18">
        <v>13249.36</v>
      </c>
      <c r="S10" s="3" t="str">
        <f t="shared" ref="S10:S13" si="8">S4</f>
        <v>Alice</v>
      </c>
      <c r="T10" s="10">
        <f t="shared" si="6"/>
        <v>45222.759999999995</v>
      </c>
      <c r="AA10" s="3" t="str">
        <f>AA6</f>
        <v>Grand Total</v>
      </c>
      <c r="AB10">
        <f t="shared" si="0"/>
        <v>150</v>
      </c>
      <c r="AC10">
        <f t="shared" si="1"/>
        <v>800</v>
      </c>
    </row>
    <row r="11" spans="1:29" x14ac:dyDescent="0.25">
      <c r="B11" s="3" t="s">
        <v>31</v>
      </c>
      <c r="C11" s="6">
        <f t="shared" si="7"/>
        <v>2167</v>
      </c>
      <c r="F11" s="3" t="s">
        <v>40</v>
      </c>
      <c r="G11" s="10">
        <f t="shared" si="2"/>
        <v>39309.78</v>
      </c>
      <c r="J11" s="3" t="s">
        <v>17</v>
      </c>
      <c r="K11" s="10">
        <f t="shared" si="3"/>
        <v>31182.520000000004</v>
      </c>
      <c r="M11" s="3" t="str">
        <f t="shared" si="4"/>
        <v>Mark Davis</v>
      </c>
      <c r="N11" s="10">
        <f t="shared" si="5"/>
        <v>43679.88</v>
      </c>
      <c r="P11" s="2" t="s">
        <v>78</v>
      </c>
      <c r="Q11" s="18">
        <v>33596.710000000006</v>
      </c>
      <c r="S11" s="3" t="str">
        <f t="shared" si="8"/>
        <v>Bob</v>
      </c>
      <c r="T11" s="10">
        <f t="shared" si="6"/>
        <v>39607.439999999995</v>
      </c>
      <c r="AB11" s="10" t="str">
        <f>IFERROR(VLOOKUP(AA9,$S$3:$T$7,2,0),"")</f>
        <v/>
      </c>
    </row>
    <row r="12" spans="1:29" x14ac:dyDescent="0.25">
      <c r="B12" s="3" t="s">
        <v>17</v>
      </c>
      <c r="C12" s="6">
        <f t="shared" si="7"/>
        <v>1623.5</v>
      </c>
      <c r="F12" s="3" t="s">
        <v>15</v>
      </c>
      <c r="G12" s="10">
        <f t="shared" si="2"/>
        <v>51359.740000000005</v>
      </c>
      <c r="J12" s="4" t="s">
        <v>62</v>
      </c>
      <c r="K12" s="10">
        <f t="shared" si="3"/>
        <v>208771.31</v>
      </c>
      <c r="M12" s="4" t="str">
        <f t="shared" si="4"/>
        <v>Grand Total</v>
      </c>
      <c r="N12" s="10">
        <f t="shared" si="5"/>
        <v>208771.31</v>
      </c>
      <c r="P12" s="2" t="s">
        <v>79</v>
      </c>
      <c r="Q12" s="18">
        <v>10508.74</v>
      </c>
      <c r="S12" s="3" t="str">
        <f t="shared" si="8"/>
        <v>Charlie</v>
      </c>
      <c r="T12" s="10">
        <f t="shared" si="6"/>
        <v>35076.949999999997</v>
      </c>
      <c r="AB12" s="10" t="str">
        <f>IFERROR(VLOOKUP(AA10,$S$3:$T$7,2,0),"")</f>
        <v/>
      </c>
    </row>
    <row r="13" spans="1:29" x14ac:dyDescent="0.25">
      <c r="B13" s="11" t="s">
        <v>62</v>
      </c>
      <c r="C13" s="12">
        <f t="shared" si="7"/>
        <v>8036.5</v>
      </c>
      <c r="F13" s="3" t="s">
        <v>44</v>
      </c>
      <c r="G13" s="10">
        <f t="shared" si="2"/>
        <v>61905.38</v>
      </c>
      <c r="K13" s="10"/>
      <c r="P13" s="2" t="s">
        <v>80</v>
      </c>
      <c r="Q13" s="18">
        <v>9270.7799999999988</v>
      </c>
      <c r="S13" s="3" t="str">
        <f t="shared" si="8"/>
        <v>Diana</v>
      </c>
      <c r="T13" s="10">
        <f t="shared" si="6"/>
        <v>33153.1</v>
      </c>
      <c r="AA13" s="3"/>
      <c r="AB13" s="10" t="str">
        <f t="shared" ref="AB10:AB13" si="9">IFERROR(VLOOKUP(AA13,$S$3:$T$7,2,0),"")</f>
        <v/>
      </c>
    </row>
    <row r="14" spans="1:29" x14ac:dyDescent="0.25">
      <c r="F14" s="4" t="s">
        <v>62</v>
      </c>
      <c r="G14" s="10">
        <f>IFERROR(VLOOKUP(F14,$F$3:$G$8,2,0),"")</f>
        <v>208771.31</v>
      </c>
      <c r="K14" s="10"/>
      <c r="P14" s="2" t="s">
        <v>81</v>
      </c>
      <c r="Q14" s="18">
        <v>5120.4799999999996</v>
      </c>
    </row>
    <row r="15" spans="1:29" x14ac:dyDescent="0.25">
      <c r="P15" s="2" t="s">
        <v>62</v>
      </c>
      <c r="Q15" s="18">
        <v>208771.31</v>
      </c>
    </row>
    <row r="16" spans="1:29" x14ac:dyDescent="0.25">
      <c r="P16" s="3" t="str">
        <f>P3</f>
        <v>Jan</v>
      </c>
      <c r="Q16" s="10">
        <f>IFERROR(VLOOKUP(P16,$P$3:$Q$15,2,0),"")</f>
        <v>24528.94</v>
      </c>
    </row>
    <row r="17" spans="16:17" x14ac:dyDescent="0.25">
      <c r="P17" s="3" t="str">
        <f t="shared" ref="P17:P27" si="10">P4</f>
        <v>Feb</v>
      </c>
      <c r="Q17" s="10">
        <f>IFERROR(VLOOKUP(P17,$P$3:$Q$15,2,0),"")</f>
        <v>15451.27</v>
      </c>
    </row>
    <row r="18" spans="16:17" x14ac:dyDescent="0.25">
      <c r="P18" s="3" t="str">
        <f t="shared" si="10"/>
        <v>Mar</v>
      </c>
      <c r="Q18" s="10">
        <f t="shared" ref="Q18:Q28" si="11">IFERROR(VLOOKUP(P18,$P$3:$Q$15,2,0),"")</f>
        <v>17672.21</v>
      </c>
    </row>
    <row r="19" spans="16:17" x14ac:dyDescent="0.25">
      <c r="P19" s="3" t="str">
        <f t="shared" si="10"/>
        <v>Apr</v>
      </c>
      <c r="Q19" s="10">
        <f t="shared" si="11"/>
        <v>25578.950000000004</v>
      </c>
    </row>
    <row r="20" spans="16:17" x14ac:dyDescent="0.25">
      <c r="P20" s="3" t="str">
        <f t="shared" si="10"/>
        <v>May</v>
      </c>
      <c r="Q20" s="10">
        <f t="shared" si="11"/>
        <v>20630.37</v>
      </c>
    </row>
    <row r="21" spans="16:17" x14ac:dyDescent="0.25">
      <c r="P21" s="3" t="str">
        <f t="shared" si="10"/>
        <v>Jun</v>
      </c>
      <c r="Q21" s="10">
        <f t="shared" si="11"/>
        <v>17614.050000000003</v>
      </c>
    </row>
    <row r="22" spans="16:17" x14ac:dyDescent="0.25">
      <c r="P22" s="3" t="str">
        <f t="shared" si="10"/>
        <v>Jul</v>
      </c>
      <c r="Q22" s="10">
        <f t="shared" si="11"/>
        <v>15549.45</v>
      </c>
    </row>
    <row r="23" spans="16:17" x14ac:dyDescent="0.25">
      <c r="P23" s="3" t="str">
        <f t="shared" si="10"/>
        <v>Aug</v>
      </c>
      <c r="Q23" s="10">
        <f t="shared" si="11"/>
        <v>13249.36</v>
      </c>
    </row>
    <row r="24" spans="16:17" x14ac:dyDescent="0.25">
      <c r="P24" s="3" t="str">
        <f t="shared" si="10"/>
        <v>Sep</v>
      </c>
      <c r="Q24" s="10">
        <f t="shared" si="11"/>
        <v>33596.710000000006</v>
      </c>
    </row>
    <row r="25" spans="16:17" x14ac:dyDescent="0.25">
      <c r="P25" s="3" t="str">
        <f t="shared" si="10"/>
        <v>Oct</v>
      </c>
      <c r="Q25" s="10">
        <f t="shared" si="11"/>
        <v>10508.74</v>
      </c>
    </row>
    <row r="26" spans="16:17" x14ac:dyDescent="0.25">
      <c r="P26" s="3" t="str">
        <f t="shared" si="10"/>
        <v>Nov</v>
      </c>
      <c r="Q26" s="10">
        <f t="shared" si="11"/>
        <v>9270.7799999999988</v>
      </c>
    </row>
    <row r="27" spans="16:17" x14ac:dyDescent="0.25">
      <c r="P27" s="3" t="str">
        <f t="shared" si="10"/>
        <v>Dec</v>
      </c>
      <c r="Q27" s="10">
        <f t="shared" si="11"/>
        <v>5120.4799999999996</v>
      </c>
    </row>
    <row r="28" spans="16:17" x14ac:dyDescent="0.25">
      <c r="P28" s="3" t="str">
        <f>P15</f>
        <v>Grand Total</v>
      </c>
      <c r="Q28" s="10">
        <f t="shared" si="11"/>
        <v>208771.31</v>
      </c>
    </row>
  </sheetData>
  <mergeCells count="8">
    <mergeCell ref="AA1:AC1"/>
    <mergeCell ref="S1:T1"/>
    <mergeCell ref="V1:X1"/>
    <mergeCell ref="P1:Q1"/>
    <mergeCell ref="B1:C1"/>
    <mergeCell ref="F1:G1"/>
    <mergeCell ref="J1:K1"/>
    <mergeCell ref="M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Table</vt:lpstr>
      <vt:lpstr>Dashboard</vt: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seifeldeen 320240075</cp:lastModifiedBy>
  <dcterms:created xsi:type="dcterms:W3CDTF">2025-01-09T17:40:39Z</dcterms:created>
  <dcterms:modified xsi:type="dcterms:W3CDTF">2025-07-29T20:05:33Z</dcterms:modified>
</cp:coreProperties>
</file>