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suzukikenichi/Downloads/"/>
    </mc:Choice>
  </mc:AlternateContent>
  <xr:revisionPtr revIDLastSave="0" documentId="10_ncr:100000_{D6DEC4AE-89AC-6649-B5BA-04D55E7185E3}" xr6:coauthVersionLast="31" xr6:coauthVersionMax="31" xr10:uidLastSave="{00000000-0000-0000-0000-000000000000}"/>
  <bookViews>
    <workbookView xWindow="0" yWindow="0" windowWidth="28800" windowHeight="1800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1" l="1"/>
  <c r="J2" i="1"/>
  <c r="W6" i="1" s="1"/>
  <c r="I2" i="1"/>
  <c r="AL6" i="1" l="1"/>
  <c r="AL9" i="1" s="1"/>
  <c r="AH6" i="1"/>
  <c r="AH9" i="1" s="1"/>
  <c r="AD6" i="1"/>
  <c r="Z6" i="1"/>
  <c r="R6" i="1"/>
  <c r="N6" i="1"/>
  <c r="V6" i="1"/>
  <c r="AO6" i="1"/>
  <c r="AO9" i="1" s="1"/>
  <c r="AK6" i="1"/>
  <c r="AK9" i="1" s="1"/>
  <c r="AG6" i="1"/>
  <c r="AG9" i="1" s="1"/>
  <c r="AC6" i="1"/>
  <c r="AC8" i="1" s="1"/>
  <c r="Y6" i="1"/>
  <c r="Y8" i="1" s="1"/>
  <c r="Q6" i="1"/>
  <c r="Q8" i="1" s="1"/>
  <c r="M6" i="1"/>
  <c r="U6" i="1"/>
  <c r="U8" i="1" s="1"/>
  <c r="AJ6" i="1"/>
  <c r="AJ9" i="1" s="1"/>
  <c r="AB6" i="1"/>
  <c r="P6" i="1"/>
  <c r="X6" i="1"/>
  <c r="W8" i="1" s="1"/>
  <c r="AP6" i="1"/>
  <c r="AP9" i="1" s="1"/>
  <c r="AR6" i="1"/>
  <c r="AR9" i="1" s="1"/>
  <c r="AN6" i="1"/>
  <c r="AN9" i="1" s="1"/>
  <c r="AF6" i="1"/>
  <c r="AF9" i="1" s="1"/>
  <c r="T6" i="1"/>
  <c r="AQ6" i="1"/>
  <c r="AQ9" i="1" s="1"/>
  <c r="AM6" i="1"/>
  <c r="AM9" i="1" s="1"/>
  <c r="AI6" i="1"/>
  <c r="AI9" i="1" s="1"/>
  <c r="AE6" i="1"/>
  <c r="AE9" i="1" s="1"/>
  <c r="AA6" i="1"/>
  <c r="AA8" i="1" s="1"/>
  <c r="S8" i="1"/>
  <c r="O6" i="1"/>
  <c r="O8" i="1" s="1"/>
</calcChain>
</file>

<file path=xl/sharedStrings.xml><?xml version="1.0" encoding="utf-8"?>
<sst xmlns="http://schemas.openxmlformats.org/spreadsheetml/2006/main" count="12" uniqueCount="12">
  <si>
    <t>mean</t>
    <phoneticPr fontId="1"/>
  </si>
  <si>
    <t>min</t>
    <phoneticPr fontId="1"/>
  </si>
  <si>
    <t>max</t>
    <phoneticPr fontId="1"/>
  </si>
  <si>
    <t>area</t>
    <phoneticPr fontId="1"/>
  </si>
  <si>
    <t>試験管No.</t>
    <rPh sb="0" eb="3">
      <t>シケn</t>
    </rPh>
    <phoneticPr fontId="1"/>
  </si>
  <si>
    <t>スポットの値</t>
    <phoneticPr fontId="1"/>
  </si>
  <si>
    <t>結合率(B/T%)</t>
    <rPh sb="0" eb="3">
      <t>ケツゴウリ</t>
    </rPh>
    <phoneticPr fontId="1"/>
  </si>
  <si>
    <t>総カウント</t>
    <rPh sb="0" eb="1">
      <t>ソウ</t>
    </rPh>
    <phoneticPr fontId="1"/>
  </si>
  <si>
    <t>ブランク</t>
    <phoneticPr fontId="1"/>
  </si>
  <si>
    <t>濃度</t>
    <rPh sb="0" eb="2">
      <t>ノウd</t>
    </rPh>
    <phoneticPr fontId="1"/>
  </si>
  <si>
    <t>結合率</t>
    <rPh sb="0" eb="3">
      <t>ケツゴ</t>
    </rPh>
    <phoneticPr fontId="1"/>
  </si>
  <si>
    <t>cAMP濃度</t>
    <rPh sb="4" eb="6">
      <t>ノウd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</si>
</sst>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濃度と結合率の関係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1.8093175853018399E-2"/>
                  <c:y val="-0.365748760571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Sheet1!$Q$7:$AD$7</c:f>
              <c:numCache>
                <c:formatCode>General</c:formatCode>
                <c:ptCount val="14"/>
                <c:pt idx="0">
                  <c:v>1.25</c:v>
                </c:pt>
                <c:pt idx="2">
                  <c:v>2.5</c:v>
                </c:pt>
                <c:pt idx="4">
                  <c:v>5</c:v>
                </c:pt>
                <c:pt idx="6">
                  <c:v>10</c:v>
                </c:pt>
                <c:pt idx="8">
                  <c:v>20</c:v>
                </c:pt>
                <c:pt idx="10">
                  <c:v>40</c:v>
                </c:pt>
                <c:pt idx="12">
                  <c:v>80</c:v>
                </c:pt>
              </c:numCache>
            </c:numRef>
          </c:xVal>
          <c:yVal>
            <c:numRef>
              <c:f>Sheet1!$Q$8:$AD$8</c:f>
              <c:numCache>
                <c:formatCode>General</c:formatCode>
                <c:ptCount val="14"/>
                <c:pt idx="0">
                  <c:v>61.788110015320029</c:v>
                </c:pt>
                <c:pt idx="2">
                  <c:v>44.156299961874645</c:v>
                </c:pt>
                <c:pt idx="4">
                  <c:v>34.84521185193698</c:v>
                </c:pt>
                <c:pt idx="6">
                  <c:v>23.872914461776425</c:v>
                </c:pt>
                <c:pt idx="8">
                  <c:v>15.916596330182621</c:v>
                </c:pt>
                <c:pt idx="10">
                  <c:v>7.3779154052041491</c:v>
                </c:pt>
                <c:pt idx="12">
                  <c:v>3.4739493592844544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B7-E346-9F9B-EE2492910C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Sheet1!$O$7</c:f>
              <c:numCache>
                <c:formatCode>General</c:formatCode>
                <c:ptCount val="1"/>
                <c:pt idx="0">
                  <c:v>0.625</c:v>
                </c:pt>
              </c:numCache>
            </c:numRef>
          </c:xVal>
          <c:yVal>
            <c:numRef>
              <c:f>Sheet1!$O$8</c:f>
              <c:numCache>
                <c:formatCode>General</c:formatCode>
                <c:ptCount val="1"/>
                <c:pt idx="0">
                  <c:v>52.97008907044804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B7-E346-9F9B-EE2492910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649744"/>
        <c:axId val="567137360"/>
      </c:scatterChart>
      <c:valAx>
        <c:axId val="5156497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標準液の濃度</a:t>
                </a:r>
                <a:r>
                  <a:rPr lang="en-US" altLang="ja-JP"/>
                  <a:t>(pmol/mL)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7566666666666698"/>
              <c:y val="0.89199074074074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7137360"/>
        <c:crosses val="autoZero"/>
        <c:crossBetween val="midCat"/>
      </c:valAx>
      <c:valAx>
        <c:axId val="5671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結合率</a:t>
                </a:r>
                <a:r>
                  <a:rPr lang="en-US" altLang="ja-JP"/>
                  <a:t>(%)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6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584200</xdr:colOff>
      <xdr:row>10</xdr:row>
      <xdr:rowOff>139700</xdr:rowOff>
    </xdr:from>
    <xdr:to>
      <xdr:col>27</xdr:col>
      <xdr:colOff>266700</xdr:colOff>
      <xdr:row>21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R37"/>
  <sheetViews>
    <sheetView tabSelected="1" zoomScale="113" workbookViewId="0">
      <selection activeCell="J16" sqref="J16"/>
    </sheetView>
  </sheetViews>
  <sheetFormatPr baseColWidth="10" defaultColWidth="12.7109375" defaultRowHeight="20" x14ac:dyDescent="0.3"/>
  <cols>
    <col min="8" max="8" width="13.28515625" customWidth="1"/>
  </cols>
  <sheetData>
    <row r="1" spans="2:44" x14ac:dyDescent="0.3">
      <c r="C1" t="s">
        <v>3</v>
      </c>
      <c r="D1" t="s">
        <v>0</v>
      </c>
      <c r="E1" t="s">
        <v>1</v>
      </c>
      <c r="F1" t="s">
        <v>2</v>
      </c>
      <c r="I1" t="s">
        <v>7</v>
      </c>
      <c r="J1" t="s">
        <v>8</v>
      </c>
    </row>
    <row r="2" spans="2:44" x14ac:dyDescent="0.3">
      <c r="B2">
        <v>1</v>
      </c>
      <c r="C2">
        <v>0.41699999999999998</v>
      </c>
      <c r="D2">
        <v>1525.021</v>
      </c>
      <c r="E2">
        <v>201</v>
      </c>
      <c r="F2">
        <v>5156</v>
      </c>
      <c r="I2">
        <f>(I5+J5)/2</f>
        <v>1543.6105</v>
      </c>
      <c r="J2">
        <f>(K5+L5)/2</f>
        <v>255.7535</v>
      </c>
    </row>
    <row r="3" spans="2:44" x14ac:dyDescent="0.3">
      <c r="B3">
        <v>2</v>
      </c>
      <c r="C3">
        <v>0.41699999999999998</v>
      </c>
      <c r="D3">
        <v>1562.2</v>
      </c>
      <c r="E3">
        <v>158</v>
      </c>
      <c r="F3">
        <v>4556</v>
      </c>
    </row>
    <row r="4" spans="2:44" x14ac:dyDescent="0.3">
      <c r="B4">
        <v>3</v>
      </c>
      <c r="C4">
        <v>0.41699999999999998</v>
      </c>
      <c r="D4">
        <v>231.97800000000001</v>
      </c>
      <c r="E4">
        <v>59</v>
      </c>
      <c r="F4">
        <v>527</v>
      </c>
      <c r="H4" s="1" t="s">
        <v>4</v>
      </c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>
        <v>32</v>
      </c>
      <c r="AO4" s="2">
        <v>33</v>
      </c>
      <c r="AP4" s="2">
        <v>34</v>
      </c>
      <c r="AQ4" s="2">
        <v>35</v>
      </c>
      <c r="AR4" s="2">
        <v>36</v>
      </c>
    </row>
    <row r="5" spans="2:44" x14ac:dyDescent="0.3">
      <c r="B5">
        <v>4</v>
      </c>
      <c r="C5">
        <v>0.41699999999999998</v>
      </c>
      <c r="D5">
        <v>279.529</v>
      </c>
      <c r="E5">
        <v>92</v>
      </c>
      <c r="F5">
        <v>597</v>
      </c>
      <c r="H5" s="2" t="s">
        <v>5</v>
      </c>
      <c r="I5" s="2">
        <v>1525.021</v>
      </c>
      <c r="J5" s="2">
        <v>1562.2</v>
      </c>
      <c r="K5" s="2">
        <v>231.97800000000001</v>
      </c>
      <c r="L5" s="2">
        <v>279.529</v>
      </c>
      <c r="M5" s="2">
        <v>1074.5740000000001</v>
      </c>
      <c r="N5" s="2">
        <v>1099.625</v>
      </c>
      <c r="O5" s="2">
        <v>977.71699999999998</v>
      </c>
      <c r="P5" s="2">
        <v>898.14800000000002</v>
      </c>
      <c r="Q5" s="2">
        <v>1157.973</v>
      </c>
      <c r="R5" s="2">
        <v>945.01900000000001</v>
      </c>
      <c r="S5" s="2">
        <v>734.428</v>
      </c>
      <c r="T5" s="2">
        <v>914.41899999999998</v>
      </c>
      <c r="U5" s="2">
        <v>673.84199999999998</v>
      </c>
      <c r="V5" s="2">
        <v>735.178</v>
      </c>
      <c r="W5" s="2">
        <v>568.65700000000004</v>
      </c>
      <c r="X5" s="2">
        <v>557.74800000000005</v>
      </c>
      <c r="Y5" s="2">
        <v>461.72500000000002</v>
      </c>
      <c r="Z5" s="2">
        <v>459.74799999999999</v>
      </c>
      <c r="AA5" s="2">
        <v>335.315</v>
      </c>
      <c r="AB5" s="2">
        <v>366.226</v>
      </c>
      <c r="AC5" s="2">
        <v>278.37799999999999</v>
      </c>
      <c r="AD5" s="2">
        <v>322.608</v>
      </c>
      <c r="AE5" s="2">
        <v>1061.0830000000001</v>
      </c>
      <c r="AF5" s="2">
        <v>1172.2819999999999</v>
      </c>
      <c r="AG5" s="2">
        <v>928.40300000000002</v>
      </c>
      <c r="AH5" s="2">
        <v>919</v>
      </c>
      <c r="AI5" s="2">
        <v>889.57100000000003</v>
      </c>
      <c r="AJ5" s="2">
        <v>840.10799999999995</v>
      </c>
      <c r="AK5" s="2">
        <v>797.58199999999999</v>
      </c>
      <c r="AL5" s="2">
        <v>799.24599999999998</v>
      </c>
      <c r="AM5" s="2">
        <v>954.18200000000002</v>
      </c>
      <c r="AN5" s="2">
        <v>811.654</v>
      </c>
      <c r="AO5" s="2">
        <v>1106.1099999999999</v>
      </c>
      <c r="AP5" s="2">
        <v>1046.4649999999999</v>
      </c>
      <c r="AQ5" s="2">
        <v>1078.204</v>
      </c>
      <c r="AR5" s="2">
        <v>1147.2159999999999</v>
      </c>
    </row>
    <row r="6" spans="2:44" x14ac:dyDescent="0.3">
      <c r="B6">
        <v>5</v>
      </c>
      <c r="C6">
        <v>0.41699999999999998</v>
      </c>
      <c r="D6">
        <v>1074.5740000000001</v>
      </c>
      <c r="E6">
        <v>161</v>
      </c>
      <c r="F6">
        <v>2348</v>
      </c>
      <c r="H6" s="2" t="s">
        <v>6</v>
      </c>
      <c r="I6" s="3"/>
      <c r="J6" s="3"/>
      <c r="K6" s="3"/>
      <c r="L6" s="3"/>
      <c r="M6" s="2">
        <f t="shared" ref="M6:AR6" si="0">100*(M5-$J$2)/($I$2-$J$2)</f>
        <v>63.580079154750884</v>
      </c>
      <c r="N6" s="2">
        <f t="shared" si="0"/>
        <v>65.525248533028119</v>
      </c>
      <c r="O6" s="2">
        <f t="shared" si="0"/>
        <v>56.05929074423635</v>
      </c>
      <c r="P6" s="2">
        <f t="shared" si="0"/>
        <v>49.880887396659723</v>
      </c>
      <c r="Q6" s="2">
        <f t="shared" si="0"/>
        <v>70.055875768815952</v>
      </c>
      <c r="R6" s="2">
        <f t="shared" si="0"/>
        <v>53.520344261824107</v>
      </c>
      <c r="S6" s="2">
        <f>100*(S5-$J$2)/($I$2-$J$2)</f>
        <v>37.168295858934648</v>
      </c>
      <c r="T6" s="2">
        <f t="shared" si="0"/>
        <v>51.144304064814641</v>
      </c>
      <c r="U6" s="2">
        <f t="shared" ref="U6" si="1">100*(U5-$J$2)/($I$2-$J$2)</f>
        <v>32.463891565600839</v>
      </c>
      <c r="V6" s="2">
        <f t="shared" ref="V6" si="2">100*(V5-$J$2)/($I$2-$J$2)</f>
        <v>37.226532138273114</v>
      </c>
      <c r="W6" s="2">
        <f t="shared" ref="W6" si="3">100*(W5-$J$2)/($I$2-$J$2)</f>
        <v>24.296447509311982</v>
      </c>
      <c r="X6" s="2">
        <f t="shared" ref="X6" si="4">100*(X5-$J$2)/($I$2-$J$2)</f>
        <v>23.449381414240868</v>
      </c>
      <c r="Y6" s="2">
        <f t="shared" si="0"/>
        <v>15.993351746350722</v>
      </c>
      <c r="Z6" s="2">
        <f t="shared" si="0"/>
        <v>15.83984091401452</v>
      </c>
      <c r="AA6" s="2">
        <f t="shared" si="0"/>
        <v>6.1778209847832484</v>
      </c>
      <c r="AB6" s="2">
        <f t="shared" si="0"/>
        <v>8.5780098256250508</v>
      </c>
      <c r="AC6" s="2">
        <f t="shared" si="0"/>
        <v>1.7567556025241922</v>
      </c>
      <c r="AD6" s="2">
        <f t="shared" si="0"/>
        <v>5.1911431160447163</v>
      </c>
      <c r="AE6" s="2">
        <f t="shared" si="0"/>
        <v>62.532524962010541</v>
      </c>
      <c r="AF6" s="2">
        <f t="shared" si="0"/>
        <v>71.166946330221435</v>
      </c>
      <c r="AG6" s="2">
        <f t="shared" si="0"/>
        <v>52.230138905173476</v>
      </c>
      <c r="AH6" s="2">
        <f t="shared" si="0"/>
        <v>51.500011259014002</v>
      </c>
      <c r="AI6" s="2">
        <f t="shared" si="0"/>
        <v>49.214897306145012</v>
      </c>
      <c r="AJ6" s="2">
        <f t="shared" si="0"/>
        <v>45.374175859586892</v>
      </c>
      <c r="AK6" s="2">
        <f t="shared" si="0"/>
        <v>42.072101172723372</v>
      </c>
      <c r="AL6" s="2">
        <f t="shared" si="0"/>
        <v>42.201308064482312</v>
      </c>
      <c r="AM6" s="2">
        <f t="shared" si="0"/>
        <v>54.231836298595269</v>
      </c>
      <c r="AN6" s="2">
        <f t="shared" si="0"/>
        <v>43.164769069857911</v>
      </c>
      <c r="AO6" s="2">
        <f t="shared" si="0"/>
        <v>66.028798228374725</v>
      </c>
      <c r="AP6" s="2">
        <f t="shared" si="0"/>
        <v>61.397461053517581</v>
      </c>
      <c r="AQ6" s="2">
        <f t="shared" si="0"/>
        <v>63.861942746749051</v>
      </c>
      <c r="AR6" s="2">
        <f t="shared" si="0"/>
        <v>69.220612226357417</v>
      </c>
    </row>
    <row r="7" spans="2:44" x14ac:dyDescent="0.3">
      <c r="B7">
        <v>6</v>
      </c>
      <c r="C7">
        <v>0.41699999999999998</v>
      </c>
      <c r="D7">
        <v>1099.625</v>
      </c>
      <c r="E7">
        <v>173</v>
      </c>
      <c r="F7">
        <v>2194</v>
      </c>
      <c r="H7" s="5" t="s">
        <v>9</v>
      </c>
      <c r="O7" s="7">
        <v>0.625</v>
      </c>
      <c r="P7" s="7"/>
      <c r="Q7" s="7">
        <v>1.25</v>
      </c>
      <c r="R7" s="7"/>
      <c r="S7" s="7">
        <v>2.5</v>
      </c>
      <c r="T7" s="7"/>
      <c r="U7" s="7">
        <v>5</v>
      </c>
      <c r="V7" s="7"/>
      <c r="W7" s="7">
        <v>10</v>
      </c>
      <c r="X7" s="7"/>
      <c r="Y7" s="7">
        <v>20</v>
      </c>
      <c r="Z7" s="7"/>
      <c r="AA7" s="7">
        <v>40</v>
      </c>
      <c r="AB7" s="7"/>
      <c r="AC7" s="7">
        <v>80</v>
      </c>
      <c r="AD7" s="7"/>
    </row>
    <row r="8" spans="2:44" x14ac:dyDescent="0.3">
      <c r="B8">
        <v>7</v>
      </c>
      <c r="C8">
        <v>0.41699999999999998</v>
      </c>
      <c r="D8">
        <v>977.71699999999998</v>
      </c>
      <c r="E8">
        <v>170</v>
      </c>
      <c r="F8">
        <v>1923</v>
      </c>
      <c r="H8" s="4" t="s">
        <v>10</v>
      </c>
      <c r="O8" s="6">
        <f>(O6+P6)/2</f>
        <v>52.97008907044804</v>
      </c>
      <c r="P8" s="6"/>
      <c r="Q8" s="6">
        <f>(Q6+R6)/2</f>
        <v>61.788110015320029</v>
      </c>
      <c r="R8" s="6"/>
      <c r="S8" s="6">
        <f>(S6+T6)/2</f>
        <v>44.156299961874645</v>
      </c>
      <c r="T8" s="6"/>
      <c r="U8" s="6">
        <f>(U6+V6)/2</f>
        <v>34.84521185193698</v>
      </c>
      <c r="V8" s="6"/>
      <c r="W8" s="6">
        <f>(W6+X6)/2</f>
        <v>23.872914461776425</v>
      </c>
      <c r="X8" s="6"/>
      <c r="Y8" s="6">
        <f>(Y6+Z6)/2</f>
        <v>15.916596330182621</v>
      </c>
      <c r="Z8" s="6"/>
      <c r="AA8" s="6">
        <f>(AA6+AB6)/2</f>
        <v>7.3779154052041491</v>
      </c>
      <c r="AB8" s="6"/>
      <c r="AC8" s="6">
        <f>(AC6+AD6)/2</f>
        <v>3.4739493592844544</v>
      </c>
      <c r="AD8" s="6"/>
    </row>
    <row r="9" spans="2:44" x14ac:dyDescent="0.3">
      <c r="B9">
        <v>8</v>
      </c>
      <c r="C9">
        <v>0.41699999999999998</v>
      </c>
      <c r="D9">
        <v>898.14800000000002</v>
      </c>
      <c r="E9">
        <v>159</v>
      </c>
      <c r="F9">
        <v>1747</v>
      </c>
      <c r="H9" s="4" t="s">
        <v>11</v>
      </c>
      <c r="AE9">
        <f>EXP((AE6-59.075)/-13.78)</f>
        <v>0.77809323455606616</v>
      </c>
      <c r="AF9">
        <f t="shared" ref="AF9:AR9" si="5">EXP((AF6-59.075)/-13.78)</f>
        <v>0.41582127697638083</v>
      </c>
      <c r="AG9">
        <f t="shared" si="5"/>
        <v>1.6433294190659555</v>
      </c>
      <c r="AH9">
        <f t="shared" si="5"/>
        <v>1.7327485537908831</v>
      </c>
      <c r="AI9">
        <f t="shared" si="5"/>
        <v>2.0452851259122746</v>
      </c>
      <c r="AJ9">
        <f t="shared" si="5"/>
        <v>2.7027081578791621</v>
      </c>
      <c r="AK9">
        <f t="shared" si="5"/>
        <v>3.4345377746978585</v>
      </c>
      <c r="AL9">
        <f t="shared" si="5"/>
        <v>3.4024846562234332</v>
      </c>
      <c r="AM9">
        <f t="shared" si="5"/>
        <v>1.4211455311130918</v>
      </c>
      <c r="AN9">
        <f t="shared" si="5"/>
        <v>3.1727178979564794</v>
      </c>
      <c r="AO9">
        <f t="shared" si="5"/>
        <v>0.60372905276016042</v>
      </c>
      <c r="AP9">
        <f t="shared" si="5"/>
        <v>0.84489870209284124</v>
      </c>
      <c r="AQ9">
        <f t="shared" si="5"/>
        <v>0.70653441694233532</v>
      </c>
      <c r="AR9">
        <f t="shared" si="5"/>
        <v>0.47890342017676446</v>
      </c>
    </row>
    <row r="10" spans="2:44" x14ac:dyDescent="0.3">
      <c r="B10">
        <v>9</v>
      </c>
      <c r="C10">
        <v>0.41699999999999998</v>
      </c>
      <c r="D10">
        <v>1157.973</v>
      </c>
      <c r="E10">
        <v>135</v>
      </c>
      <c r="F10">
        <v>2290</v>
      </c>
    </row>
    <row r="11" spans="2:44" x14ac:dyDescent="0.3">
      <c r="B11">
        <v>10</v>
      </c>
      <c r="C11">
        <v>0.41699999999999998</v>
      </c>
      <c r="D11">
        <v>945.01900000000001</v>
      </c>
      <c r="E11">
        <v>174</v>
      </c>
      <c r="F11">
        <v>1885</v>
      </c>
    </row>
    <row r="12" spans="2:44" x14ac:dyDescent="0.3">
      <c r="B12">
        <v>11</v>
      </c>
      <c r="C12">
        <v>0.41699999999999998</v>
      </c>
      <c r="D12">
        <v>734.428</v>
      </c>
      <c r="E12">
        <v>116</v>
      </c>
      <c r="F12">
        <v>1463</v>
      </c>
    </row>
    <row r="13" spans="2:44" x14ac:dyDescent="0.3">
      <c r="B13">
        <v>12</v>
      </c>
      <c r="C13">
        <v>0.41699999999999998</v>
      </c>
      <c r="D13">
        <v>914.41899999999998</v>
      </c>
      <c r="E13">
        <v>120</v>
      </c>
      <c r="F13">
        <v>1974</v>
      </c>
    </row>
    <row r="14" spans="2:44" x14ac:dyDescent="0.3">
      <c r="B14">
        <v>13</v>
      </c>
      <c r="C14">
        <v>0.41699999999999998</v>
      </c>
      <c r="D14">
        <v>673.84199999999998</v>
      </c>
      <c r="E14">
        <v>151</v>
      </c>
      <c r="F14">
        <v>1333</v>
      </c>
      <c r="X14" s="6">
        <v>0.625</v>
      </c>
      <c r="Y14" s="6"/>
      <c r="Z14" s="7">
        <v>2.5</v>
      </c>
      <c r="AA14" s="7"/>
      <c r="AB14" s="7">
        <v>5</v>
      </c>
      <c r="AC14" s="7"/>
      <c r="AD14" s="7">
        <v>10</v>
      </c>
      <c r="AE14" s="7"/>
      <c r="AF14" s="7">
        <v>20</v>
      </c>
      <c r="AG14" s="7"/>
      <c r="AH14" s="7">
        <v>40</v>
      </c>
      <c r="AI14" s="7"/>
      <c r="AJ14" s="7">
        <v>80</v>
      </c>
      <c r="AK14" s="7"/>
    </row>
    <row r="15" spans="2:44" x14ac:dyDescent="0.3">
      <c r="B15">
        <v>14</v>
      </c>
      <c r="C15">
        <v>0.41699999999999998</v>
      </c>
      <c r="D15">
        <v>735.178</v>
      </c>
      <c r="E15">
        <v>128</v>
      </c>
      <c r="F15">
        <v>1509</v>
      </c>
      <c r="X15" s="6">
        <v>52.97008907044804</v>
      </c>
      <c r="Y15" s="6"/>
      <c r="Z15" s="6">
        <v>44.156299961874645</v>
      </c>
      <c r="AA15" s="6"/>
      <c r="AB15" s="6">
        <v>34.84521185193698</v>
      </c>
      <c r="AC15" s="6"/>
      <c r="AD15" s="6">
        <v>23.872914461776425</v>
      </c>
      <c r="AE15" s="6"/>
      <c r="AF15" s="6">
        <v>15.916596330182621</v>
      </c>
      <c r="AG15" s="6"/>
      <c r="AH15" s="6">
        <v>7.3779154052041491</v>
      </c>
      <c r="AI15" s="6"/>
      <c r="AJ15" s="6">
        <v>3.4739493592844544</v>
      </c>
      <c r="AK15" s="6"/>
    </row>
    <row r="16" spans="2:44" x14ac:dyDescent="0.3">
      <c r="B16">
        <v>15</v>
      </c>
      <c r="C16">
        <v>0.41699999999999998</v>
      </c>
      <c r="D16">
        <v>568.65700000000004</v>
      </c>
      <c r="E16">
        <v>106</v>
      </c>
      <c r="F16">
        <v>1130</v>
      </c>
    </row>
    <row r="17" spans="2:6" x14ac:dyDescent="0.3">
      <c r="B17">
        <v>16</v>
      </c>
      <c r="C17">
        <v>0.41699999999999998</v>
      </c>
      <c r="D17">
        <v>557.74800000000005</v>
      </c>
      <c r="E17">
        <v>135</v>
      </c>
      <c r="F17">
        <v>1161</v>
      </c>
    </row>
    <row r="18" spans="2:6" x14ac:dyDescent="0.3">
      <c r="B18">
        <v>17</v>
      </c>
      <c r="C18">
        <v>0.41699999999999998</v>
      </c>
      <c r="D18">
        <v>461.72500000000002</v>
      </c>
      <c r="E18">
        <v>107</v>
      </c>
      <c r="F18">
        <v>889</v>
      </c>
    </row>
    <row r="19" spans="2:6" x14ac:dyDescent="0.3">
      <c r="B19">
        <v>18</v>
      </c>
      <c r="C19">
        <v>0.41699999999999998</v>
      </c>
      <c r="D19">
        <v>459.74799999999999</v>
      </c>
      <c r="E19">
        <v>95</v>
      </c>
      <c r="F19">
        <v>1004</v>
      </c>
    </row>
    <row r="20" spans="2:6" x14ac:dyDescent="0.3">
      <c r="B20">
        <v>19</v>
      </c>
      <c r="C20">
        <v>0.41699999999999998</v>
      </c>
      <c r="D20">
        <v>335.315</v>
      </c>
      <c r="E20">
        <v>103</v>
      </c>
      <c r="F20">
        <v>647</v>
      </c>
    </row>
    <row r="21" spans="2:6" x14ac:dyDescent="0.3">
      <c r="B21">
        <v>20</v>
      </c>
      <c r="C21">
        <v>0.41699999999999998</v>
      </c>
      <c r="D21">
        <v>366.226</v>
      </c>
      <c r="E21">
        <v>106</v>
      </c>
      <c r="F21">
        <v>745</v>
      </c>
    </row>
    <row r="22" spans="2:6" x14ac:dyDescent="0.3">
      <c r="B22">
        <v>21</v>
      </c>
      <c r="C22">
        <v>0.41699999999999998</v>
      </c>
      <c r="D22">
        <v>278.37799999999999</v>
      </c>
      <c r="E22">
        <v>99</v>
      </c>
      <c r="F22">
        <v>544</v>
      </c>
    </row>
    <row r="23" spans="2:6" x14ac:dyDescent="0.3">
      <c r="B23">
        <v>22</v>
      </c>
      <c r="C23">
        <v>0.41699999999999998</v>
      </c>
      <c r="D23">
        <v>322.608</v>
      </c>
      <c r="E23">
        <v>118</v>
      </c>
      <c r="F23">
        <v>725</v>
      </c>
    </row>
    <row r="24" spans="2:6" x14ac:dyDescent="0.3">
      <c r="B24">
        <v>23</v>
      </c>
      <c r="C24">
        <v>0.41699999999999998</v>
      </c>
      <c r="D24">
        <v>1061.0830000000001</v>
      </c>
      <c r="E24">
        <v>204</v>
      </c>
      <c r="F24">
        <v>2121</v>
      </c>
    </row>
    <row r="25" spans="2:6" x14ac:dyDescent="0.3">
      <c r="B25">
        <v>24</v>
      </c>
      <c r="C25">
        <v>0.41699999999999998</v>
      </c>
      <c r="D25">
        <v>1172.2819999999999</v>
      </c>
      <c r="E25">
        <v>173</v>
      </c>
      <c r="F25">
        <v>2490</v>
      </c>
    </row>
    <row r="26" spans="2:6" x14ac:dyDescent="0.3">
      <c r="B26">
        <v>25</v>
      </c>
      <c r="C26">
        <v>0.41699999999999998</v>
      </c>
      <c r="D26">
        <v>928.40300000000002</v>
      </c>
      <c r="E26">
        <v>173</v>
      </c>
      <c r="F26">
        <v>1915</v>
      </c>
    </row>
    <row r="27" spans="2:6" x14ac:dyDescent="0.3">
      <c r="B27">
        <v>26</v>
      </c>
      <c r="C27">
        <v>0.41699999999999998</v>
      </c>
      <c r="D27">
        <v>919</v>
      </c>
      <c r="E27">
        <v>181</v>
      </c>
      <c r="F27">
        <v>1756</v>
      </c>
    </row>
    <row r="28" spans="2:6" x14ac:dyDescent="0.3">
      <c r="B28">
        <v>27</v>
      </c>
      <c r="C28">
        <v>0.41699999999999998</v>
      </c>
      <c r="D28">
        <v>889.57100000000003</v>
      </c>
      <c r="E28">
        <v>152</v>
      </c>
      <c r="F28">
        <v>1895</v>
      </c>
    </row>
    <row r="29" spans="2:6" x14ac:dyDescent="0.3">
      <c r="B29">
        <v>28</v>
      </c>
      <c r="C29">
        <v>0.41699999999999998</v>
      </c>
      <c r="D29">
        <v>840.10799999999995</v>
      </c>
      <c r="E29">
        <v>146</v>
      </c>
      <c r="F29">
        <v>1766</v>
      </c>
    </row>
    <row r="30" spans="2:6" x14ac:dyDescent="0.3">
      <c r="B30">
        <v>29</v>
      </c>
      <c r="C30">
        <v>0.41699999999999998</v>
      </c>
      <c r="D30">
        <v>797.58199999999999</v>
      </c>
      <c r="E30">
        <v>150</v>
      </c>
      <c r="F30">
        <v>1575</v>
      </c>
    </row>
    <row r="31" spans="2:6" x14ac:dyDescent="0.3">
      <c r="B31">
        <v>30</v>
      </c>
      <c r="C31">
        <v>0.41699999999999998</v>
      </c>
      <c r="D31">
        <v>799.24599999999998</v>
      </c>
      <c r="E31">
        <v>172</v>
      </c>
      <c r="F31">
        <v>1532</v>
      </c>
    </row>
    <row r="32" spans="2:6" x14ac:dyDescent="0.3">
      <c r="B32">
        <v>31</v>
      </c>
      <c r="C32">
        <v>0.41699999999999998</v>
      </c>
      <c r="D32">
        <v>954.18200000000002</v>
      </c>
      <c r="E32">
        <v>176</v>
      </c>
      <c r="F32">
        <v>1955</v>
      </c>
    </row>
    <row r="33" spans="2:6" x14ac:dyDescent="0.3">
      <c r="B33">
        <v>32</v>
      </c>
      <c r="C33">
        <v>0.41699999999999998</v>
      </c>
      <c r="D33">
        <v>811.654</v>
      </c>
      <c r="E33">
        <v>93</v>
      </c>
      <c r="F33">
        <v>1544</v>
      </c>
    </row>
    <row r="34" spans="2:6" x14ac:dyDescent="0.3">
      <c r="B34">
        <v>33</v>
      </c>
      <c r="C34">
        <v>0.41699999999999998</v>
      </c>
      <c r="D34">
        <v>1106.1099999999999</v>
      </c>
      <c r="E34">
        <v>196</v>
      </c>
      <c r="F34">
        <v>2247</v>
      </c>
    </row>
    <row r="35" spans="2:6" x14ac:dyDescent="0.3">
      <c r="B35">
        <v>34</v>
      </c>
      <c r="C35">
        <v>0.41699999999999998</v>
      </c>
      <c r="D35">
        <v>1046.4649999999999</v>
      </c>
      <c r="E35">
        <v>146</v>
      </c>
      <c r="F35">
        <v>2230</v>
      </c>
    </row>
    <row r="36" spans="2:6" x14ac:dyDescent="0.3">
      <c r="B36">
        <v>35</v>
      </c>
      <c r="C36">
        <v>0.41699999999999998</v>
      </c>
      <c r="D36">
        <v>1078.204</v>
      </c>
      <c r="E36">
        <v>182</v>
      </c>
      <c r="F36">
        <v>2125</v>
      </c>
    </row>
    <row r="37" spans="2:6" x14ac:dyDescent="0.3">
      <c r="B37">
        <v>36</v>
      </c>
      <c r="C37">
        <v>0.41699999999999998</v>
      </c>
      <c r="D37">
        <v>1147.2159999999999</v>
      </c>
      <c r="E37">
        <v>157</v>
      </c>
      <c r="F37">
        <v>2455</v>
      </c>
    </row>
  </sheetData>
  <mergeCells count="30">
    <mergeCell ref="AA7:AB7"/>
    <mergeCell ref="AC7:AD7"/>
    <mergeCell ref="O8:P8"/>
    <mergeCell ref="Q8:R8"/>
    <mergeCell ref="S8:T8"/>
    <mergeCell ref="U8:V8"/>
    <mergeCell ref="W8:X8"/>
    <mergeCell ref="Y8:Z8"/>
    <mergeCell ref="AA8:AB8"/>
    <mergeCell ref="AC8:AD8"/>
    <mergeCell ref="O7:P7"/>
    <mergeCell ref="Q7:R7"/>
    <mergeCell ref="S7:T7"/>
    <mergeCell ref="U7:V7"/>
    <mergeCell ref="W7:X7"/>
    <mergeCell ref="Y7:Z7"/>
    <mergeCell ref="AF15:AG15"/>
    <mergeCell ref="AH15:AI15"/>
    <mergeCell ref="AJ15:AK15"/>
    <mergeCell ref="Z14:AA14"/>
    <mergeCell ref="AB14:AC14"/>
    <mergeCell ref="AD14:AE14"/>
    <mergeCell ref="AF14:AG14"/>
    <mergeCell ref="AH14:AI14"/>
    <mergeCell ref="AJ14:AK14"/>
    <mergeCell ref="X14:Y14"/>
    <mergeCell ref="X15:Y15"/>
    <mergeCell ref="Z15:AA15"/>
    <mergeCell ref="AB15:AC15"/>
    <mergeCell ref="AD15:AE15"/>
  </mergeCells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鈴　木　　健　一</cp:lastModifiedBy>
  <dcterms:created xsi:type="dcterms:W3CDTF">2019-10-14T07:36:01Z</dcterms:created>
  <dcterms:modified xsi:type="dcterms:W3CDTF">2019-10-21T08:31:07Z</dcterms:modified>
</cp:coreProperties>
</file>