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UFTP\Documents\Haskoli_project\"/>
    </mc:Choice>
  </mc:AlternateContent>
  <xr:revisionPtr revIDLastSave="0" documentId="13_ncr:1_{1D47324D-005D-4721-85F4-D57B53B23B9D}" xr6:coauthVersionLast="45" xr6:coauthVersionMax="45" xr10:uidLastSave="{00000000-0000-0000-0000-000000000000}"/>
  <bookViews>
    <workbookView xWindow="-110" yWindow="-110" windowWidth="19420" windowHeight="11020" xr2:uid="{9146DF7C-9D57-4C03-98F0-A363E082EA0D}"/>
  </bookViews>
  <sheets>
    <sheet name="catch_per_trip" sheetId="1" r:id="rId1"/>
  </sheets>
  <definedNames>
    <definedName name="_xlnm._FilterDatabase" localSheetId="0" hidden="1">catch_per_trip!$A$1:$L$33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K33" i="1" l="1"/>
  <c r="J33" i="1"/>
  <c r="K32" i="1"/>
  <c r="J32" i="1"/>
  <c r="K31" i="1"/>
  <c r="J31" i="1"/>
  <c r="K30" i="1"/>
  <c r="J30" i="1"/>
  <c r="K29" i="1"/>
  <c r="J29" i="1"/>
  <c r="K28" i="1"/>
  <c r="J28" i="1"/>
  <c r="K27" i="1"/>
  <c r="H27" i="1"/>
  <c r="J27" i="1" s="1"/>
  <c r="K26" i="1"/>
  <c r="J26" i="1"/>
  <c r="K25" i="1"/>
  <c r="J25" i="1"/>
  <c r="K24" i="1"/>
  <c r="J24" i="1"/>
  <c r="L24" i="1" s="1"/>
  <c r="K23" i="1"/>
  <c r="K22" i="1"/>
  <c r="J22" i="1"/>
  <c r="J21" i="1"/>
  <c r="L21" i="1" s="1"/>
  <c r="J20" i="1"/>
  <c r="L20" i="1" s="1"/>
  <c r="J19" i="1"/>
  <c r="L19" i="1" s="1"/>
  <c r="J18" i="1"/>
  <c r="L18" i="1" s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L5" i="1" s="1"/>
  <c r="J4" i="1"/>
  <c r="L4" i="1" s="1"/>
  <c r="J3" i="1"/>
  <c r="L3" i="1" s="1"/>
  <c r="J2" i="1"/>
  <c r="L2" i="1" s="1"/>
  <c r="L6" i="1" l="1"/>
  <c r="L12" i="1"/>
  <c r="L26" i="1"/>
  <c r="L31" i="1"/>
  <c r="L22" i="1"/>
  <c r="L10" i="1"/>
  <c r="L27" i="1"/>
  <c r="L7" i="1"/>
  <c r="L9" i="1"/>
  <c r="L15" i="1"/>
  <c r="L17" i="1"/>
  <c r="L14" i="1"/>
  <c r="L28" i="1"/>
  <c r="L30" i="1"/>
  <c r="L33" i="1"/>
  <c r="L8" i="1"/>
  <c r="L11" i="1"/>
  <c r="L13" i="1"/>
  <c r="L29" i="1"/>
  <c r="L32" i="1"/>
  <c r="L16" i="1"/>
  <c r="L23" i="1"/>
  <c r="L25" i="1"/>
</calcChain>
</file>

<file path=xl/sharedStrings.xml><?xml version="1.0" encoding="utf-8"?>
<sst xmlns="http://schemas.openxmlformats.org/spreadsheetml/2006/main" count="172" uniqueCount="36">
  <si>
    <t>com</t>
  </si>
  <si>
    <t>trip_no</t>
  </si>
  <si>
    <t>dep_date</t>
  </si>
  <si>
    <t>vessel</t>
  </si>
  <si>
    <t>das</t>
  </si>
  <si>
    <t>groups</t>
  </si>
  <si>
    <t>com_name</t>
  </si>
  <si>
    <t>total_wt_lbs</t>
  </si>
  <si>
    <t>drags_sampled</t>
  </si>
  <si>
    <t>ave_drag_wt_lbs</t>
  </si>
  <si>
    <t>total_trip_hauls</t>
  </si>
  <si>
    <t>scaled_trip_wt</t>
  </si>
  <si>
    <t>nhs</t>
  </si>
  <si>
    <t>trip_1</t>
  </si>
  <si>
    <t>world_friend_508</t>
  </si>
  <si>
    <t>target_catch</t>
  </si>
  <si>
    <t>seabob</t>
  </si>
  <si>
    <t>retained_bycatch</t>
  </si>
  <si>
    <t>finfish</t>
  </si>
  <si>
    <t>prawns</t>
  </si>
  <si>
    <t>discarded_bycatch</t>
  </si>
  <si>
    <t>multiple_spp</t>
  </si>
  <si>
    <t>psi</t>
  </si>
  <si>
    <t>trip_2</t>
  </si>
  <si>
    <t>maria_gu</t>
  </si>
  <si>
    <t>trip_3</t>
  </si>
  <si>
    <t>falcon_94</t>
  </si>
  <si>
    <t>trip_4</t>
  </si>
  <si>
    <t>typhoon</t>
  </si>
  <si>
    <t>trip_5</t>
  </si>
  <si>
    <t>ebb_tide</t>
  </si>
  <si>
    <t>trip_6</t>
  </si>
  <si>
    <t>olivia</t>
  </si>
  <si>
    <t>trip_7</t>
  </si>
  <si>
    <t>maria_de</t>
  </si>
  <si>
    <t>trip_8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</si>
</sst>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78A0-A2AE-4EFD-BD5E-65973EEF907D}">
  <dimension ref="A1:L33"/>
  <sheetViews>
    <sheetView tabSelected="1" topLeftCell="B1" workbookViewId="0">
      <selection activeCell="F23" sqref="F23"/>
    </sheetView>
  </sheetViews>
  <sheetFormatPr defaultRowHeight="14.5" x14ac:dyDescent="0.35"/>
  <cols>
    <col min="2" max="2" width="9.26953125" bestFit="1" customWidth="1"/>
    <col min="3" max="3" width="11.08984375" bestFit="1" customWidth="1"/>
    <col min="4" max="4" width="15.7265625" bestFit="1" customWidth="1"/>
    <col min="5" max="5" width="15.7265625" customWidth="1"/>
    <col min="6" max="6" width="16.36328125" bestFit="1" customWidth="1"/>
    <col min="7" max="7" width="12.36328125" bestFit="1" customWidth="1"/>
    <col min="8" max="8" width="13.6328125" bestFit="1" customWidth="1"/>
    <col min="9" max="9" width="15.81640625" bestFit="1" customWidth="1"/>
    <col min="10" max="10" width="17.36328125" bestFit="1" customWidth="1"/>
    <col min="11" max="11" width="16.6328125" bestFit="1" customWidth="1"/>
    <col min="12" max="12" width="15.54296875" bestFit="1" customWidth="1"/>
    <col min="13" max="13" width="11.1796875" bestFit="1" customWidth="1"/>
    <col min="15" max="15" width="20.08984375" bestFit="1" customWidth="1"/>
    <col min="16" max="17" width="19.08984375" bestFit="1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s="2">
        <v>43510</v>
      </c>
      <c r="D2" t="s">
        <v>14</v>
      </c>
      <c r="E2" s="3">
        <v>11</v>
      </c>
      <c r="F2" t="s">
        <v>15</v>
      </c>
      <c r="G2" t="s">
        <v>16</v>
      </c>
      <c r="H2" s="3">
        <v>2085</v>
      </c>
      <c r="I2" s="3">
        <v>6</v>
      </c>
      <c r="J2" s="3">
        <f>H2/I2</f>
        <v>347.5</v>
      </c>
      <c r="K2" s="3">
        <v>48</v>
      </c>
      <c r="L2" s="4">
        <f>K2*J2</f>
        <v>16680</v>
      </c>
    </row>
    <row r="3" spans="1:12" x14ac:dyDescent="0.35">
      <c r="A3" t="s">
        <v>12</v>
      </c>
      <c r="B3" t="s">
        <v>13</v>
      </c>
      <c r="C3" s="2">
        <v>43510</v>
      </c>
      <c r="D3" t="s">
        <v>14</v>
      </c>
      <c r="E3" s="3">
        <v>11</v>
      </c>
      <c r="F3" t="s">
        <v>17</v>
      </c>
      <c r="G3" t="s">
        <v>18</v>
      </c>
      <c r="H3" s="3">
        <v>65</v>
      </c>
      <c r="I3" s="3">
        <v>6</v>
      </c>
      <c r="J3" s="6">
        <f t="shared" ref="J3:J33" si="0">H3/I3</f>
        <v>10.833333333333334</v>
      </c>
      <c r="K3" s="3">
        <v>48</v>
      </c>
      <c r="L3" s="4">
        <f>K3*J3</f>
        <v>520</v>
      </c>
    </row>
    <row r="4" spans="1:12" x14ac:dyDescent="0.35">
      <c r="A4" t="s">
        <v>12</v>
      </c>
      <c r="B4" t="s">
        <v>13</v>
      </c>
      <c r="C4" s="2">
        <v>43510</v>
      </c>
      <c r="D4" t="s">
        <v>14</v>
      </c>
      <c r="E4" s="3">
        <v>11</v>
      </c>
      <c r="F4" t="s">
        <v>17</v>
      </c>
      <c r="G4" t="s">
        <v>19</v>
      </c>
      <c r="H4" s="3">
        <v>16.3</v>
      </c>
      <c r="I4" s="3">
        <v>6</v>
      </c>
      <c r="J4" s="3">
        <f t="shared" si="0"/>
        <v>2.7166666666666668</v>
      </c>
      <c r="K4" s="3">
        <v>48</v>
      </c>
      <c r="L4" s="4">
        <f>K4*J4</f>
        <v>130.4</v>
      </c>
    </row>
    <row r="5" spans="1:12" x14ac:dyDescent="0.35">
      <c r="A5" t="s">
        <v>12</v>
      </c>
      <c r="B5" t="s">
        <v>13</v>
      </c>
      <c r="C5" s="2">
        <v>43510</v>
      </c>
      <c r="D5" t="s">
        <v>14</v>
      </c>
      <c r="E5" s="3">
        <v>11</v>
      </c>
      <c r="F5" t="s">
        <v>20</v>
      </c>
      <c r="G5" t="s">
        <v>21</v>
      </c>
      <c r="H5" s="3">
        <v>1600.01</v>
      </c>
      <c r="I5" s="3">
        <v>6</v>
      </c>
      <c r="J5" s="3">
        <f t="shared" si="0"/>
        <v>266.66833333333335</v>
      </c>
      <c r="K5" s="3">
        <v>48</v>
      </c>
      <c r="L5" s="4">
        <f>K5*J5</f>
        <v>12800.080000000002</v>
      </c>
    </row>
    <row r="6" spans="1:12" x14ac:dyDescent="0.35">
      <c r="A6" t="s">
        <v>22</v>
      </c>
      <c r="B6" t="s">
        <v>23</v>
      </c>
      <c r="C6" s="2">
        <v>43546</v>
      </c>
      <c r="D6" t="s">
        <v>24</v>
      </c>
      <c r="E6" s="3">
        <v>6</v>
      </c>
      <c r="F6" t="s">
        <v>15</v>
      </c>
      <c r="G6" t="s">
        <v>16</v>
      </c>
      <c r="H6" s="3">
        <v>1575</v>
      </c>
      <c r="I6" s="3">
        <v>6</v>
      </c>
      <c r="J6" s="3">
        <f t="shared" si="0"/>
        <v>262.5</v>
      </c>
      <c r="K6" s="5">
        <f>(E6-2)*6</f>
        <v>24</v>
      </c>
      <c r="L6" s="4">
        <f t="shared" ref="L6:L33" si="1">K6*J6</f>
        <v>6300</v>
      </c>
    </row>
    <row r="7" spans="1:12" x14ac:dyDescent="0.35">
      <c r="A7" t="s">
        <v>22</v>
      </c>
      <c r="B7" t="s">
        <v>23</v>
      </c>
      <c r="C7" s="2">
        <v>43546</v>
      </c>
      <c r="D7" t="s">
        <v>24</v>
      </c>
      <c r="E7" s="3">
        <v>6</v>
      </c>
      <c r="F7" t="s">
        <v>17</v>
      </c>
      <c r="G7" t="s">
        <v>18</v>
      </c>
      <c r="H7" s="5">
        <v>38</v>
      </c>
      <c r="I7" s="3">
        <v>6</v>
      </c>
      <c r="J7" s="6">
        <f t="shared" si="0"/>
        <v>6.333333333333333</v>
      </c>
      <c r="K7" s="5">
        <f t="shared" ref="K7:K17" si="2">(E7-2)*6</f>
        <v>24</v>
      </c>
      <c r="L7" s="4">
        <f t="shared" si="1"/>
        <v>152</v>
      </c>
    </row>
    <row r="8" spans="1:12" x14ac:dyDescent="0.35">
      <c r="A8" t="s">
        <v>22</v>
      </c>
      <c r="B8" t="s">
        <v>23</v>
      </c>
      <c r="C8" s="2">
        <v>43546</v>
      </c>
      <c r="D8" t="s">
        <v>24</v>
      </c>
      <c r="E8" s="3">
        <v>6</v>
      </c>
      <c r="F8" t="s">
        <v>17</v>
      </c>
      <c r="G8" t="s">
        <v>19</v>
      </c>
      <c r="H8" s="3">
        <v>4.55</v>
      </c>
      <c r="I8" s="3">
        <v>6</v>
      </c>
      <c r="J8" s="3">
        <f t="shared" si="0"/>
        <v>0.7583333333333333</v>
      </c>
      <c r="K8" s="5">
        <f t="shared" si="2"/>
        <v>24</v>
      </c>
      <c r="L8" s="4">
        <f t="shared" si="1"/>
        <v>18.2</v>
      </c>
    </row>
    <row r="9" spans="1:12" x14ac:dyDescent="0.35">
      <c r="A9" t="s">
        <v>22</v>
      </c>
      <c r="B9" t="s">
        <v>23</v>
      </c>
      <c r="C9" s="2">
        <v>43546</v>
      </c>
      <c r="D9" t="s">
        <v>24</v>
      </c>
      <c r="E9" s="3">
        <v>6</v>
      </c>
      <c r="F9" t="s">
        <v>20</v>
      </c>
      <c r="G9" t="s">
        <v>21</v>
      </c>
      <c r="H9" s="3">
        <v>2867.98</v>
      </c>
      <c r="I9" s="3">
        <v>6</v>
      </c>
      <c r="J9" s="3">
        <f t="shared" si="0"/>
        <v>477.99666666666667</v>
      </c>
      <c r="K9" s="5">
        <f t="shared" si="2"/>
        <v>24</v>
      </c>
      <c r="L9" s="4">
        <f t="shared" si="1"/>
        <v>11471.92</v>
      </c>
    </row>
    <row r="10" spans="1:12" x14ac:dyDescent="0.35">
      <c r="A10" t="s">
        <v>22</v>
      </c>
      <c r="B10" t="s">
        <v>25</v>
      </c>
      <c r="C10" s="2">
        <v>43580</v>
      </c>
      <c r="D10" t="s">
        <v>26</v>
      </c>
      <c r="E10" s="3">
        <v>8</v>
      </c>
      <c r="F10" t="s">
        <v>15</v>
      </c>
      <c r="G10" t="s">
        <v>16</v>
      </c>
      <c r="H10" s="3">
        <v>3165</v>
      </c>
      <c r="I10" s="3">
        <v>6</v>
      </c>
      <c r="J10" s="3">
        <f t="shared" si="0"/>
        <v>527.5</v>
      </c>
      <c r="K10" s="5">
        <f t="shared" si="2"/>
        <v>36</v>
      </c>
      <c r="L10" s="4">
        <f t="shared" si="1"/>
        <v>18990</v>
      </c>
    </row>
    <row r="11" spans="1:12" x14ac:dyDescent="0.35">
      <c r="A11" t="s">
        <v>22</v>
      </c>
      <c r="B11" t="s">
        <v>25</v>
      </c>
      <c r="C11" s="2">
        <v>43580</v>
      </c>
      <c r="D11" t="s">
        <v>26</v>
      </c>
      <c r="E11" s="3">
        <v>8</v>
      </c>
      <c r="F11" t="s">
        <v>17</v>
      </c>
      <c r="G11" t="s">
        <v>18</v>
      </c>
      <c r="H11" s="5">
        <v>126.1</v>
      </c>
      <c r="I11" s="3">
        <v>6</v>
      </c>
      <c r="J11" s="6">
        <f t="shared" si="0"/>
        <v>21.016666666666666</v>
      </c>
      <c r="K11" s="5">
        <f t="shared" si="2"/>
        <v>36</v>
      </c>
      <c r="L11" s="4">
        <f t="shared" si="1"/>
        <v>756.59999999999991</v>
      </c>
    </row>
    <row r="12" spans="1:12" x14ac:dyDescent="0.35">
      <c r="A12" t="s">
        <v>22</v>
      </c>
      <c r="B12" t="s">
        <v>25</v>
      </c>
      <c r="C12" s="2">
        <v>43580</v>
      </c>
      <c r="D12" t="s">
        <v>26</v>
      </c>
      <c r="E12" s="3">
        <v>8</v>
      </c>
      <c r="F12" t="s">
        <v>17</v>
      </c>
      <c r="G12" t="s">
        <v>19</v>
      </c>
      <c r="H12" s="3">
        <v>11.7</v>
      </c>
      <c r="I12" s="3">
        <v>6</v>
      </c>
      <c r="J12" s="3">
        <f t="shared" si="0"/>
        <v>1.95</v>
      </c>
      <c r="K12" s="5">
        <f t="shared" si="2"/>
        <v>36</v>
      </c>
      <c r="L12" s="4">
        <f t="shared" si="1"/>
        <v>70.2</v>
      </c>
    </row>
    <row r="13" spans="1:12" x14ac:dyDescent="0.35">
      <c r="A13" t="s">
        <v>22</v>
      </c>
      <c r="B13" t="s">
        <v>25</v>
      </c>
      <c r="C13" s="2">
        <v>43580</v>
      </c>
      <c r="D13" t="s">
        <v>26</v>
      </c>
      <c r="E13" s="3">
        <v>8</v>
      </c>
      <c r="F13" t="s">
        <v>20</v>
      </c>
      <c r="G13" t="s">
        <v>21</v>
      </c>
      <c r="H13" s="3">
        <v>3417.88</v>
      </c>
      <c r="I13" s="3">
        <v>6</v>
      </c>
      <c r="J13" s="3">
        <f t="shared" si="0"/>
        <v>569.64666666666665</v>
      </c>
      <c r="K13" s="5">
        <f t="shared" si="2"/>
        <v>36</v>
      </c>
      <c r="L13" s="4">
        <f t="shared" si="1"/>
        <v>20507.28</v>
      </c>
    </row>
    <row r="14" spans="1:12" x14ac:dyDescent="0.35">
      <c r="A14" t="s">
        <v>22</v>
      </c>
      <c r="B14" t="s">
        <v>27</v>
      </c>
      <c r="C14" s="2">
        <v>43635</v>
      </c>
      <c r="D14" t="s">
        <v>28</v>
      </c>
      <c r="E14" s="3">
        <v>7</v>
      </c>
      <c r="F14" t="s">
        <v>15</v>
      </c>
      <c r="G14" t="s">
        <v>16</v>
      </c>
      <c r="H14" s="3">
        <v>3612</v>
      </c>
      <c r="I14" s="3">
        <v>6</v>
      </c>
      <c r="J14" s="3">
        <f t="shared" si="0"/>
        <v>602</v>
      </c>
      <c r="K14" s="5">
        <f t="shared" si="2"/>
        <v>30</v>
      </c>
      <c r="L14" s="4">
        <f t="shared" si="1"/>
        <v>18060</v>
      </c>
    </row>
    <row r="15" spans="1:12" x14ac:dyDescent="0.35">
      <c r="A15" t="s">
        <v>22</v>
      </c>
      <c r="B15" t="s">
        <v>27</v>
      </c>
      <c r="C15" s="2">
        <v>43635</v>
      </c>
      <c r="D15" t="s">
        <v>28</v>
      </c>
      <c r="E15" s="3">
        <v>7</v>
      </c>
      <c r="F15" t="s">
        <v>17</v>
      </c>
      <c r="G15" t="s">
        <v>18</v>
      </c>
      <c r="H15" s="5">
        <v>116.5</v>
      </c>
      <c r="I15" s="3">
        <v>6</v>
      </c>
      <c r="J15" s="6">
        <f t="shared" si="0"/>
        <v>19.416666666666668</v>
      </c>
      <c r="K15" s="5">
        <f t="shared" si="2"/>
        <v>30</v>
      </c>
      <c r="L15" s="4">
        <f t="shared" si="1"/>
        <v>582.5</v>
      </c>
    </row>
    <row r="16" spans="1:12" x14ac:dyDescent="0.35">
      <c r="A16" t="s">
        <v>22</v>
      </c>
      <c r="B16" t="s">
        <v>27</v>
      </c>
      <c r="C16" s="2">
        <v>43635</v>
      </c>
      <c r="D16" t="s">
        <v>28</v>
      </c>
      <c r="E16" s="3">
        <v>7</v>
      </c>
      <c r="F16" t="s">
        <v>17</v>
      </c>
      <c r="G16" t="s">
        <v>19</v>
      </c>
      <c r="H16" s="3">
        <v>440</v>
      </c>
      <c r="I16" s="3">
        <v>6</v>
      </c>
      <c r="J16" s="3">
        <f t="shared" si="0"/>
        <v>73.333333333333329</v>
      </c>
      <c r="K16" s="5">
        <f t="shared" si="2"/>
        <v>30</v>
      </c>
      <c r="L16" s="4">
        <f t="shared" si="1"/>
        <v>2200</v>
      </c>
    </row>
    <row r="17" spans="1:12" x14ac:dyDescent="0.35">
      <c r="A17" t="s">
        <v>22</v>
      </c>
      <c r="B17" t="s">
        <v>27</v>
      </c>
      <c r="C17" s="2">
        <v>43635</v>
      </c>
      <c r="D17" t="s">
        <v>28</v>
      </c>
      <c r="E17" s="3">
        <v>7</v>
      </c>
      <c r="F17" t="s">
        <v>20</v>
      </c>
      <c r="G17" t="s">
        <v>21</v>
      </c>
      <c r="H17" s="3">
        <v>2083.4499999999998</v>
      </c>
      <c r="I17" s="3">
        <v>6</v>
      </c>
      <c r="J17" s="3">
        <f t="shared" si="0"/>
        <v>347.24166666666662</v>
      </c>
      <c r="K17" s="5">
        <f t="shared" si="2"/>
        <v>30</v>
      </c>
      <c r="L17" s="4">
        <f t="shared" si="1"/>
        <v>10417.249999999998</v>
      </c>
    </row>
    <row r="18" spans="1:12" x14ac:dyDescent="0.35">
      <c r="A18" t="s">
        <v>12</v>
      </c>
      <c r="B18" t="s">
        <v>29</v>
      </c>
      <c r="C18" s="2">
        <v>43678</v>
      </c>
      <c r="D18" t="s">
        <v>30</v>
      </c>
      <c r="E18" s="3">
        <v>10</v>
      </c>
      <c r="F18" t="s">
        <v>15</v>
      </c>
      <c r="G18" t="s">
        <v>16</v>
      </c>
      <c r="H18" s="3">
        <v>1575</v>
      </c>
      <c r="I18" s="3">
        <v>6</v>
      </c>
      <c r="J18" s="3">
        <f t="shared" si="0"/>
        <v>262.5</v>
      </c>
      <c r="K18" s="3">
        <v>37</v>
      </c>
      <c r="L18" s="4">
        <f t="shared" si="1"/>
        <v>9712.5</v>
      </c>
    </row>
    <row r="19" spans="1:12" x14ac:dyDescent="0.35">
      <c r="A19" t="s">
        <v>12</v>
      </c>
      <c r="B19" t="s">
        <v>29</v>
      </c>
      <c r="C19" s="2">
        <v>43678</v>
      </c>
      <c r="D19" t="s">
        <v>30</v>
      </c>
      <c r="E19" s="3">
        <v>10</v>
      </c>
      <c r="F19" t="s">
        <v>17</v>
      </c>
      <c r="G19" t="s">
        <v>18</v>
      </c>
      <c r="H19" s="5">
        <v>188.6</v>
      </c>
      <c r="I19" s="3">
        <v>6</v>
      </c>
      <c r="J19" s="6">
        <f t="shared" si="0"/>
        <v>31.433333333333334</v>
      </c>
      <c r="K19" s="3">
        <v>37</v>
      </c>
      <c r="L19" s="4">
        <f t="shared" si="1"/>
        <v>1163.0333333333333</v>
      </c>
    </row>
    <row r="20" spans="1:12" x14ac:dyDescent="0.35">
      <c r="A20" t="s">
        <v>12</v>
      </c>
      <c r="B20" t="s">
        <v>29</v>
      </c>
      <c r="C20" s="2">
        <v>43678</v>
      </c>
      <c r="D20" t="s">
        <v>30</v>
      </c>
      <c r="E20" s="3">
        <v>10</v>
      </c>
      <c r="F20" t="s">
        <v>17</v>
      </c>
      <c r="G20" t="s">
        <v>19</v>
      </c>
      <c r="H20" s="3">
        <v>15.4</v>
      </c>
      <c r="I20" s="3">
        <v>6</v>
      </c>
      <c r="J20" s="3">
        <f t="shared" si="0"/>
        <v>2.5666666666666669</v>
      </c>
      <c r="K20" s="3">
        <v>37</v>
      </c>
      <c r="L20" s="4">
        <f t="shared" si="1"/>
        <v>94.966666666666669</v>
      </c>
    </row>
    <row r="21" spans="1:12" x14ac:dyDescent="0.35">
      <c r="A21" t="s">
        <v>12</v>
      </c>
      <c r="B21" t="s">
        <v>29</v>
      </c>
      <c r="C21" s="2">
        <v>43678</v>
      </c>
      <c r="D21" t="s">
        <v>30</v>
      </c>
      <c r="E21" s="3">
        <v>10</v>
      </c>
      <c r="F21" t="s">
        <v>20</v>
      </c>
      <c r="G21" t="s">
        <v>21</v>
      </c>
      <c r="H21" s="3">
        <v>1922.44</v>
      </c>
      <c r="I21" s="3">
        <v>6</v>
      </c>
      <c r="J21" s="3">
        <f t="shared" si="0"/>
        <v>320.40666666666669</v>
      </c>
      <c r="K21" s="3">
        <v>37</v>
      </c>
      <c r="L21" s="4">
        <f t="shared" si="1"/>
        <v>11855.046666666667</v>
      </c>
    </row>
    <row r="22" spans="1:12" x14ac:dyDescent="0.35">
      <c r="A22" t="s">
        <v>12</v>
      </c>
      <c r="B22" t="s">
        <v>31</v>
      </c>
      <c r="C22" s="2">
        <v>43722</v>
      </c>
      <c r="D22" t="s">
        <v>32</v>
      </c>
      <c r="E22" s="3">
        <v>6</v>
      </c>
      <c r="F22" t="s">
        <v>15</v>
      </c>
      <c r="G22" t="s">
        <v>16</v>
      </c>
      <c r="H22" s="3">
        <v>2235</v>
      </c>
      <c r="I22" s="3">
        <v>6</v>
      </c>
      <c r="J22" s="3">
        <f t="shared" si="0"/>
        <v>372.5</v>
      </c>
      <c r="K22" s="5">
        <f t="shared" ref="K22:K33" si="3">(E22-2)*6</f>
        <v>24</v>
      </c>
      <c r="L22" s="4">
        <f t="shared" si="1"/>
        <v>8940</v>
      </c>
    </row>
    <row r="23" spans="1:12" x14ac:dyDescent="0.35">
      <c r="A23" t="s">
        <v>12</v>
      </c>
      <c r="B23" t="s">
        <v>31</v>
      </c>
      <c r="C23" s="2">
        <v>43722</v>
      </c>
      <c r="D23" t="s">
        <v>32</v>
      </c>
      <c r="E23" s="3">
        <v>6</v>
      </c>
      <c r="F23" t="s">
        <v>17</v>
      </c>
      <c r="G23" t="s">
        <v>18</v>
      </c>
      <c r="H23" s="5">
        <v>278.3</v>
      </c>
      <c r="I23" s="3">
        <v>6</v>
      </c>
      <c r="J23" s="6">
        <f>H23/I23</f>
        <v>46.383333333333333</v>
      </c>
      <c r="K23" s="5">
        <f t="shared" si="3"/>
        <v>24</v>
      </c>
      <c r="L23" s="4">
        <f t="shared" si="1"/>
        <v>1113.2</v>
      </c>
    </row>
    <row r="24" spans="1:12" x14ac:dyDescent="0.35">
      <c r="A24" t="s">
        <v>12</v>
      </c>
      <c r="B24" t="s">
        <v>31</v>
      </c>
      <c r="C24" s="2">
        <v>43722</v>
      </c>
      <c r="D24" t="s">
        <v>32</v>
      </c>
      <c r="E24" s="3">
        <v>6</v>
      </c>
      <c r="F24" t="s">
        <v>17</v>
      </c>
      <c r="G24" t="s">
        <v>19</v>
      </c>
      <c r="H24" s="3">
        <v>5.4</v>
      </c>
      <c r="I24" s="3">
        <v>6</v>
      </c>
      <c r="J24" s="3">
        <f t="shared" si="0"/>
        <v>0.9</v>
      </c>
      <c r="K24" s="5">
        <f t="shared" si="3"/>
        <v>24</v>
      </c>
      <c r="L24" s="4">
        <f t="shared" si="1"/>
        <v>21.6</v>
      </c>
    </row>
    <row r="25" spans="1:12" x14ac:dyDescent="0.35">
      <c r="A25" t="s">
        <v>12</v>
      </c>
      <c r="B25" t="s">
        <v>31</v>
      </c>
      <c r="C25" s="2">
        <v>43722</v>
      </c>
      <c r="D25" t="s">
        <v>32</v>
      </c>
      <c r="E25" s="3">
        <v>6</v>
      </c>
      <c r="F25" t="s">
        <v>20</v>
      </c>
      <c r="G25" t="s">
        <v>21</v>
      </c>
      <c r="H25" s="3">
        <v>4907.03</v>
      </c>
      <c r="I25" s="3">
        <v>6</v>
      </c>
      <c r="J25" s="3">
        <f t="shared" si="0"/>
        <v>817.83833333333325</v>
      </c>
      <c r="K25" s="5">
        <f t="shared" si="3"/>
        <v>24</v>
      </c>
      <c r="L25" s="4">
        <f t="shared" si="1"/>
        <v>19628.12</v>
      </c>
    </row>
    <row r="26" spans="1:12" x14ac:dyDescent="0.35">
      <c r="A26" t="s">
        <v>22</v>
      </c>
      <c r="B26" t="s">
        <v>33</v>
      </c>
      <c r="C26" s="2">
        <v>43743</v>
      </c>
      <c r="D26" t="s">
        <v>34</v>
      </c>
      <c r="E26" s="3">
        <v>5</v>
      </c>
      <c r="F26" t="s">
        <v>15</v>
      </c>
      <c r="G26" t="s">
        <v>16</v>
      </c>
      <c r="H26" s="3">
        <v>1960</v>
      </c>
      <c r="I26" s="3">
        <v>6</v>
      </c>
      <c r="J26" s="3">
        <f t="shared" si="0"/>
        <v>326.66666666666669</v>
      </c>
      <c r="K26" s="5">
        <f t="shared" si="3"/>
        <v>18</v>
      </c>
      <c r="L26" s="4">
        <f t="shared" si="1"/>
        <v>5880</v>
      </c>
    </row>
    <row r="27" spans="1:12" x14ac:dyDescent="0.35">
      <c r="A27" t="s">
        <v>22</v>
      </c>
      <c r="B27" t="s">
        <v>33</v>
      </c>
      <c r="C27" s="2">
        <v>43743</v>
      </c>
      <c r="D27" t="s">
        <v>34</v>
      </c>
      <c r="E27" s="3">
        <v>5</v>
      </c>
      <c r="F27" t="s">
        <v>17</v>
      </c>
      <c r="G27" t="s">
        <v>18</v>
      </c>
      <c r="H27" s="5">
        <f>AVERAGE(H15,H11,H7)</f>
        <v>93.533333333333346</v>
      </c>
      <c r="I27" s="3">
        <v>6</v>
      </c>
      <c r="J27" s="6">
        <f>H27/I27</f>
        <v>15.58888888888889</v>
      </c>
      <c r="K27" s="5">
        <f t="shared" si="3"/>
        <v>18</v>
      </c>
      <c r="L27" s="4">
        <f t="shared" si="1"/>
        <v>280.60000000000002</v>
      </c>
    </row>
    <row r="28" spans="1:12" x14ac:dyDescent="0.35">
      <c r="A28" t="s">
        <v>22</v>
      </c>
      <c r="B28" t="s">
        <v>33</v>
      </c>
      <c r="C28" s="2">
        <v>43743</v>
      </c>
      <c r="D28" t="s">
        <v>34</v>
      </c>
      <c r="E28" s="3">
        <v>5</v>
      </c>
      <c r="F28" t="s">
        <v>17</v>
      </c>
      <c r="G28" t="s">
        <v>19</v>
      </c>
      <c r="H28" s="3">
        <v>1.92</v>
      </c>
      <c r="I28" s="3">
        <v>6</v>
      </c>
      <c r="J28" s="3">
        <f t="shared" si="0"/>
        <v>0.32</v>
      </c>
      <c r="K28" s="5">
        <f t="shared" si="3"/>
        <v>18</v>
      </c>
      <c r="L28" s="4">
        <f t="shared" si="1"/>
        <v>5.76</v>
      </c>
    </row>
    <row r="29" spans="1:12" x14ac:dyDescent="0.35">
      <c r="A29" t="s">
        <v>22</v>
      </c>
      <c r="B29" t="s">
        <v>33</v>
      </c>
      <c r="C29" s="2">
        <v>43743</v>
      </c>
      <c r="D29" t="s">
        <v>34</v>
      </c>
      <c r="E29" s="3">
        <v>5</v>
      </c>
      <c r="F29" t="s">
        <v>20</v>
      </c>
      <c r="G29" t="s">
        <v>21</v>
      </c>
      <c r="H29" s="3">
        <v>3536.56</v>
      </c>
      <c r="I29" s="3">
        <v>6</v>
      </c>
      <c r="J29" s="3">
        <f t="shared" si="0"/>
        <v>589.42666666666662</v>
      </c>
      <c r="K29" s="5">
        <f t="shared" si="3"/>
        <v>18</v>
      </c>
      <c r="L29" s="4">
        <f t="shared" si="1"/>
        <v>10609.679999999998</v>
      </c>
    </row>
    <row r="30" spans="1:12" x14ac:dyDescent="0.35">
      <c r="A30" t="s">
        <v>12</v>
      </c>
      <c r="B30" t="s">
        <v>35</v>
      </c>
      <c r="C30" s="2">
        <v>43876</v>
      </c>
      <c r="D30" t="s">
        <v>32</v>
      </c>
      <c r="E30" s="3">
        <v>9</v>
      </c>
      <c r="F30" t="s">
        <v>15</v>
      </c>
      <c r="G30" t="s">
        <v>16</v>
      </c>
      <c r="H30" s="3">
        <v>2320</v>
      </c>
      <c r="I30" s="3">
        <v>6</v>
      </c>
      <c r="J30" s="3">
        <f t="shared" si="0"/>
        <v>386.66666666666669</v>
      </c>
      <c r="K30" s="5">
        <f t="shared" si="3"/>
        <v>42</v>
      </c>
      <c r="L30" s="4">
        <f t="shared" si="1"/>
        <v>16240</v>
      </c>
    </row>
    <row r="31" spans="1:12" x14ac:dyDescent="0.35">
      <c r="A31" t="s">
        <v>12</v>
      </c>
      <c r="B31" t="s">
        <v>35</v>
      </c>
      <c r="C31" s="2">
        <v>43876</v>
      </c>
      <c r="D31" t="s">
        <v>32</v>
      </c>
      <c r="E31" s="3">
        <v>9</v>
      </c>
      <c r="F31" t="s">
        <v>17</v>
      </c>
      <c r="G31" t="s">
        <v>18</v>
      </c>
      <c r="H31" s="5">
        <v>128.6</v>
      </c>
      <c r="I31" s="3">
        <v>6</v>
      </c>
      <c r="J31" s="6">
        <f t="shared" si="0"/>
        <v>21.433333333333334</v>
      </c>
      <c r="K31" s="5">
        <f t="shared" si="3"/>
        <v>42</v>
      </c>
      <c r="L31" s="4">
        <f t="shared" si="1"/>
        <v>900.2</v>
      </c>
    </row>
    <row r="32" spans="1:12" x14ac:dyDescent="0.35">
      <c r="A32" t="s">
        <v>12</v>
      </c>
      <c r="B32" t="s">
        <v>35</v>
      </c>
      <c r="C32" s="2">
        <v>43876</v>
      </c>
      <c r="D32" t="s">
        <v>32</v>
      </c>
      <c r="E32" s="3">
        <v>9</v>
      </c>
      <c r="F32" t="s">
        <v>17</v>
      </c>
      <c r="G32" t="s">
        <v>19</v>
      </c>
      <c r="H32" s="3">
        <v>14.7</v>
      </c>
      <c r="I32" s="3">
        <v>6</v>
      </c>
      <c r="J32" s="3">
        <f t="shared" si="0"/>
        <v>2.4499999999999997</v>
      </c>
      <c r="K32" s="5">
        <f t="shared" si="3"/>
        <v>42</v>
      </c>
      <c r="L32" s="4">
        <f t="shared" si="1"/>
        <v>102.89999999999999</v>
      </c>
    </row>
    <row r="33" spans="1:12" x14ac:dyDescent="0.35">
      <c r="A33" t="s">
        <v>12</v>
      </c>
      <c r="B33" t="s">
        <v>35</v>
      </c>
      <c r="C33" s="2">
        <v>43876</v>
      </c>
      <c r="D33" t="s">
        <v>32</v>
      </c>
      <c r="E33" s="3">
        <v>9</v>
      </c>
      <c r="F33" t="s">
        <v>20</v>
      </c>
      <c r="G33" t="s">
        <v>21</v>
      </c>
      <c r="H33" s="3">
        <v>2639.82</v>
      </c>
      <c r="I33" s="3">
        <v>6</v>
      </c>
      <c r="J33" s="3">
        <f t="shared" si="0"/>
        <v>439.97</v>
      </c>
      <c r="K33" s="5">
        <f t="shared" si="3"/>
        <v>42</v>
      </c>
      <c r="L33" s="4">
        <f t="shared" si="1"/>
        <v>18478.740000000002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catch_per_trip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UNUFTP</dc:creator>
  <cp:lastModifiedBy>UNUFTP</cp:lastModifiedBy>
  <dcterms:created xsi:type="dcterms:W3CDTF">2020-09-24T17:40:43Z</dcterms:created>
  <dcterms:modified xsi:type="dcterms:W3CDTF">2020-09-24T20:05:48Z</dcterms:modified>
</cp:coreProperties>
</file>