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4" i="1"/>
  <c r="F25" i="1"/>
  <c r="F26" i="1"/>
  <c r="F27" i="1"/>
  <c r="F28" i="1"/>
  <c r="F24" i="1"/>
  <c r="D25" i="1"/>
  <c r="D26" i="1"/>
  <c r="D27" i="1"/>
  <c r="D28" i="1"/>
  <c r="D2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<sst xmlns="http://schemas.openxmlformats.org/spreadsheetml/2006/main" count="14" uniqueCount="12">
  <si>
    <t>INDY2</t>
  </si>
  <si>
    <t>ARCHER</t>
  </si>
  <si>
    <t>AWS-EC2</t>
  </si>
  <si>
    <t>#of Core</t>
  </si>
  <si>
    <t>Simulation total time in second</t>
  </si>
  <si>
    <t>#Compute node</t>
  </si>
  <si>
    <t>Perf Delta</t>
  </si>
  <si>
    <t>Total partner price diff</t>
  </si>
  <si>
    <t>Total non-partner price diff</t>
  </si>
  <si>
    <t>Simulation time</t>
  </si>
  <si>
    <t>Price delta / node (Partner)</t>
  </si>
  <si>
    <t>Price delta / node (NonPartner)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</si>
</sst>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INDY2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1">
                  <c:v>24.7</c:v>
                </c:pt>
                <c:pt idx="3">
                  <c:v>12.7</c:v>
                </c:pt>
                <c:pt idx="5">
                  <c:v>7.08</c:v>
                </c:pt>
                <c:pt idx="7">
                  <c:v>3.44</c:v>
                </c:pt>
                <c:pt idx="9">
                  <c:v>1.81</c:v>
                </c:pt>
                <c:pt idx="11">
                  <c:v>1.58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AWS-EC2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1">
                  <c:v>36.3</c:v>
                </c:pt>
                <c:pt idx="3">
                  <c:v>29.9</c:v>
                </c:pt>
                <c:pt idx="5">
                  <c:v>36.5</c:v>
                </c:pt>
                <c:pt idx="7">
                  <c:v>32.4</c:v>
                </c:pt>
                <c:pt idx="9">
                  <c:v>20.4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ARCHER</c:v>
                </c:pt>
              </c:strCache>
            </c:strRef>
          </c:tx>
          <c:xVal>
            <c:numRef>
              <c:f>Sheet1!$B$4:$B$16</c:f>
              <c:numCache>
                <c:formatCode>General</c:formatCode>
                <c:ptCount val="13"/>
                <c:pt idx="0">
                  <c:v>24.0</c:v>
                </c:pt>
                <c:pt idx="1">
                  <c:v>36.0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144.0</c:v>
                </c:pt>
                <c:pt idx="6">
                  <c:v>192.0</c:v>
                </c:pt>
                <c:pt idx="7">
                  <c:v>288.0</c:v>
                </c:pt>
                <c:pt idx="8">
                  <c:v>384.0</c:v>
                </c:pt>
                <c:pt idx="9">
                  <c:v>576.0</c:v>
                </c:pt>
                <c:pt idx="10">
                  <c:v>768.0</c:v>
                </c:pt>
                <c:pt idx="11">
                  <c:v>1152.0</c:v>
                </c:pt>
                <c:pt idx="12">
                  <c:v>1536.0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33.6</c:v>
                </c:pt>
                <c:pt idx="2">
                  <c:v>22.1</c:v>
                </c:pt>
                <c:pt idx="4">
                  <c:v>13.4</c:v>
                </c:pt>
                <c:pt idx="6">
                  <c:v>9.81</c:v>
                </c:pt>
                <c:pt idx="8">
                  <c:v>9.94</c:v>
                </c:pt>
                <c:pt idx="10">
                  <c:v>9.64</c:v>
                </c:pt>
                <c:pt idx="12">
                  <c:v>18.6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29272"/>
        <c:axId val="-2141855304"/>
      </c:scatterChart>
      <c:valAx>
        <c:axId val="-2146329272"/>
        <c:scaling>
          <c:orientation val="minMax"/>
          <c:max val="16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855304"/>
        <c:crosses val="autoZero"/>
        <c:crossBetween val="midCat"/>
      </c:valAx>
      <c:valAx>
        <c:axId val="-214185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329272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spPr>
    <a:ln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</xdr:row>
      <xdr:rowOff>139700</xdr:rowOff>
    </xdr:from>
    <xdr:to>
      <xdr:col>20</xdr:col>
      <xdr:colOff>203200</xdr:colOff>
      <xdr:row>39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G24" sqref="G24"/>
    </sheetView>
  </sheetViews>
  <sheetFormatPr baseColWidth="10" defaultRowHeight="15" x14ac:dyDescent="0"/>
  <cols>
    <col min="1" max="1" width="20.33203125" customWidth="1"/>
    <col min="5" max="5" width="17.6640625" customWidth="1"/>
    <col min="6" max="6" width="19.6640625" bestFit="1" customWidth="1"/>
    <col min="7" max="7" width="21" bestFit="1" customWidth="1"/>
  </cols>
  <sheetData>
    <row r="2" spans="2:7">
      <c r="C2" s="1" t="s">
        <v>4</v>
      </c>
      <c r="D2" s="1"/>
      <c r="E2" s="1"/>
    </row>
    <row r="3" spans="2:7">
      <c r="B3" t="s">
        <v>3</v>
      </c>
      <c r="C3" t="s">
        <v>0</v>
      </c>
      <c r="D3" t="s">
        <v>2</v>
      </c>
      <c r="E3" t="s">
        <v>1</v>
      </c>
    </row>
    <row r="4" spans="2:7">
      <c r="B4">
        <v>24</v>
      </c>
      <c r="E4">
        <v>33.6</v>
      </c>
      <c r="G4">
        <f>36.3/33.6</f>
        <v>1.0803571428571428</v>
      </c>
    </row>
    <row r="5" spans="2:7">
      <c r="B5">
        <v>36</v>
      </c>
      <c r="C5">
        <v>24.7</v>
      </c>
      <c r="D5">
        <v>36.299999999999997</v>
      </c>
    </row>
    <row r="6" spans="2:7">
      <c r="B6">
        <v>48</v>
      </c>
      <c r="E6">
        <v>22.1</v>
      </c>
      <c r="G6">
        <f>29.9/22.1</f>
        <v>1.3529411764705881</v>
      </c>
    </row>
    <row r="7" spans="2:7">
      <c r="B7">
        <v>72</v>
      </c>
      <c r="C7">
        <v>12.7</v>
      </c>
      <c r="D7">
        <v>29.9</v>
      </c>
    </row>
    <row r="8" spans="2:7">
      <c r="B8">
        <v>96</v>
      </c>
      <c r="E8">
        <v>13.4</v>
      </c>
      <c r="G8">
        <f>36.5/13.4</f>
        <v>2.7238805970149254</v>
      </c>
    </row>
    <row r="9" spans="2:7">
      <c r="B9">
        <v>144</v>
      </c>
      <c r="C9">
        <v>7.08</v>
      </c>
      <c r="D9">
        <v>36.5</v>
      </c>
    </row>
    <row r="10" spans="2:7">
      <c r="B10">
        <v>192</v>
      </c>
      <c r="E10">
        <v>9.81</v>
      </c>
      <c r="G10">
        <f>32.4/9.81</f>
        <v>3.3027522935779814</v>
      </c>
    </row>
    <row r="11" spans="2:7">
      <c r="B11">
        <v>288</v>
      </c>
      <c r="C11">
        <v>3.44</v>
      </c>
      <c r="D11">
        <v>32.4</v>
      </c>
    </row>
    <row r="12" spans="2:7">
      <c r="B12">
        <v>384</v>
      </c>
      <c r="E12">
        <v>9.94</v>
      </c>
      <c r="G12">
        <f>20.4/9.94</f>
        <v>2.0523138832997989</v>
      </c>
    </row>
    <row r="13" spans="2:7">
      <c r="B13">
        <v>576</v>
      </c>
      <c r="C13">
        <v>1.81</v>
      </c>
      <c r="D13">
        <v>20.399999999999999</v>
      </c>
    </row>
    <row r="14" spans="2:7">
      <c r="B14">
        <v>768</v>
      </c>
      <c r="E14">
        <v>9.64</v>
      </c>
    </row>
    <row r="15" spans="2:7">
      <c r="B15">
        <v>1152</v>
      </c>
      <c r="C15">
        <v>1.58</v>
      </c>
    </row>
    <row r="16" spans="2:7">
      <c r="B16">
        <v>1536</v>
      </c>
      <c r="E16">
        <v>18.600000000000001</v>
      </c>
    </row>
    <row r="22" spans="1:8">
      <c r="B22" s="1" t="s">
        <v>9</v>
      </c>
      <c r="C22" s="1"/>
    </row>
    <row r="23" spans="1:8">
      <c r="A23" t="s">
        <v>5</v>
      </c>
      <c r="B23" t="s">
        <v>2</v>
      </c>
      <c r="C23" t="s">
        <v>1</v>
      </c>
      <c r="D23" t="s">
        <v>6</v>
      </c>
      <c r="E23" t="s">
        <v>10</v>
      </c>
      <c r="F23" t="s">
        <v>7</v>
      </c>
      <c r="G23" t="s">
        <v>11</v>
      </c>
      <c r="H23" t="s">
        <v>8</v>
      </c>
    </row>
    <row r="24" spans="1:8">
      <c r="A24">
        <v>1</v>
      </c>
      <c r="B24">
        <v>36.299999999999997</v>
      </c>
      <c r="C24">
        <v>33.6</v>
      </c>
      <c r="D24">
        <f>B24/C24</f>
        <v>1.0803571428571428</v>
      </c>
      <c r="E24">
        <v>7.55</v>
      </c>
      <c r="F24">
        <f>E24*D24</f>
        <v>8.1566964285714274</v>
      </c>
      <c r="G24">
        <v>3.14</v>
      </c>
      <c r="H24">
        <f>D24*G24</f>
        <v>3.3923214285714285</v>
      </c>
    </row>
    <row r="25" spans="1:8">
      <c r="A25">
        <v>2</v>
      </c>
      <c r="B25">
        <v>29.9</v>
      </c>
      <c r="C25">
        <v>22.1</v>
      </c>
      <c r="D25">
        <f t="shared" ref="D25:D28" si="0">B25/C25</f>
        <v>1.3529411764705881</v>
      </c>
      <c r="E25">
        <v>7.55</v>
      </c>
      <c r="F25">
        <f t="shared" ref="F25:F28" si="1">E25*D25</f>
        <v>10.21470588235294</v>
      </c>
      <c r="G25">
        <v>3.14</v>
      </c>
      <c r="H25">
        <f t="shared" ref="H25:H28" si="2">D25*G25</f>
        <v>4.2482352941176469</v>
      </c>
    </row>
    <row r="26" spans="1:8">
      <c r="A26">
        <v>3</v>
      </c>
      <c r="B26">
        <v>36.5</v>
      </c>
      <c r="C26">
        <v>13.4</v>
      </c>
      <c r="D26">
        <f t="shared" si="0"/>
        <v>2.7238805970149254</v>
      </c>
      <c r="E26">
        <v>7.55</v>
      </c>
      <c r="F26">
        <f t="shared" si="1"/>
        <v>20.565298507462686</v>
      </c>
      <c r="G26">
        <v>3.14</v>
      </c>
      <c r="H26">
        <f t="shared" si="2"/>
        <v>8.5529850746268661</v>
      </c>
    </row>
    <row r="27" spans="1:8">
      <c r="A27">
        <v>4</v>
      </c>
      <c r="B27">
        <v>32.4</v>
      </c>
      <c r="C27">
        <v>9.81</v>
      </c>
      <c r="D27">
        <f t="shared" si="0"/>
        <v>3.3027522935779814</v>
      </c>
      <c r="E27">
        <v>7.55</v>
      </c>
      <c r="F27">
        <f t="shared" si="1"/>
        <v>24.935779816513758</v>
      </c>
      <c r="G27">
        <v>3.14</v>
      </c>
      <c r="H27">
        <f t="shared" si="2"/>
        <v>10.370642201834862</v>
      </c>
    </row>
    <row r="28" spans="1:8">
      <c r="A28">
        <v>5</v>
      </c>
      <c r="B28">
        <v>20.399999999999999</v>
      </c>
      <c r="C28">
        <v>9.94</v>
      </c>
      <c r="D28">
        <f t="shared" si="0"/>
        <v>2.0523138832997989</v>
      </c>
      <c r="E28">
        <v>7.55</v>
      </c>
      <c r="F28">
        <f t="shared" si="1"/>
        <v>15.494969818913482</v>
      </c>
      <c r="G28">
        <v>3.14</v>
      </c>
      <c r="H28">
        <f t="shared" si="2"/>
        <v>6.4442655935613686</v>
      </c>
    </row>
    <row r="29" spans="1:8">
      <c r="C29">
        <v>9.64</v>
      </c>
    </row>
    <row r="30" spans="1:8">
      <c r="C30">
        <v>18.600000000000001</v>
      </c>
    </row>
  </sheetData>
  <mergeCells count="2">
    <mergeCell ref="C2:E2"/>
    <mergeCell ref="B22:C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2016-08-11T17:40:14Z</dcterms:created>
  <dcterms:modified xsi:type="dcterms:W3CDTF">2016-08-17T10:30:39Z</dcterms:modified>
</cp:coreProperties>
</file>