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\Python\GitHub\Pythons\BcpReporter\"/>
    </mc:Choice>
  </mc:AlternateContent>
  <xr:revisionPtr revIDLastSave="0" documentId="13_ncr:1_{B7BF9F54-B8F0-4403-8335-9ADDB525BBC8}" xr6:coauthVersionLast="47" xr6:coauthVersionMax="47" xr10:uidLastSave="{00000000-0000-0000-0000-000000000000}"/>
  <bookViews>
    <workbookView xWindow="5610" yWindow="1680" windowWidth="21795" windowHeight="12450" xr2:uid="{ECBF1A65-6877-4EFF-A4FB-D36F487E1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H10" i="1"/>
  <c r="J11" i="1"/>
  <c r="J12" i="1"/>
  <c r="J13" i="1"/>
  <c r="J14" i="1"/>
  <c r="J15" i="1"/>
  <c r="J16" i="1"/>
  <c r="J17" i="1"/>
  <c r="J18" i="1"/>
  <c r="J19" i="1"/>
  <c r="J10" i="1"/>
  <c r="I11" i="1"/>
  <c r="I12" i="1"/>
  <c r="I13" i="1"/>
  <c r="I14" i="1"/>
  <c r="I15" i="1"/>
  <c r="I16" i="1"/>
  <c r="I17" i="1"/>
  <c r="I18" i="1"/>
  <c r="I19" i="1"/>
  <c r="I10" i="1"/>
  <c r="H11" i="1"/>
  <c r="H12" i="1"/>
  <c r="H13" i="1"/>
  <c r="H14" i="1"/>
  <c r="H15" i="1"/>
  <c r="H16" i="1"/>
  <c r="H17" i="1"/>
  <c r="H18" i="1"/>
  <c r="H19" i="1"/>
  <c r="G19" i="1"/>
  <c r="F19" i="1"/>
  <c r="F18" i="1"/>
  <c r="G18" i="1"/>
  <c r="F13" i="1"/>
  <c r="G13" i="1"/>
  <c r="F16" i="1"/>
  <c r="G16" i="1"/>
  <c r="F17" i="1"/>
  <c r="G17" i="1"/>
  <c r="G15" i="1"/>
  <c r="F15" i="1"/>
  <c r="F10" i="1"/>
  <c r="G10" i="1"/>
  <c r="G11" i="1"/>
  <c r="G14" i="1"/>
  <c r="G12" i="1"/>
  <c r="F14" i="1"/>
  <c r="F11" i="1"/>
  <c r="F12" i="1"/>
  <c r="D3" i="1"/>
  <c r="D2" i="1"/>
  <c r="D1" i="1"/>
</calcChain>
</file>

<file path=xl/sharedStrings.xml><?xml version="1.0" encoding="utf-8"?>
<sst xmlns="http://schemas.openxmlformats.org/spreadsheetml/2006/main" count="23" uniqueCount="17">
  <si>
    <t>W</t>
    <phoneticPr fontId="1"/>
  </si>
  <si>
    <t>H</t>
    <phoneticPr fontId="1"/>
  </si>
  <si>
    <t>東京</t>
    <rPh sb="0" eb="2">
      <t>トウキョウ</t>
    </rPh>
    <phoneticPr fontId="1"/>
  </si>
  <si>
    <t>大阪</t>
    <rPh sb="0" eb="2">
      <t>オオサカ</t>
    </rPh>
    <phoneticPr fontId="1"/>
  </si>
  <si>
    <t>札幌</t>
    <rPh sb="0" eb="2">
      <t>サッポロ</t>
    </rPh>
    <phoneticPr fontId="1"/>
  </si>
  <si>
    <t>△W</t>
    <phoneticPr fontId="1"/>
  </si>
  <si>
    <t>△H</t>
    <phoneticPr fontId="1"/>
  </si>
  <si>
    <t>利尻</t>
    <rPh sb="0" eb="2">
      <t>リシリ</t>
    </rPh>
    <phoneticPr fontId="1"/>
  </si>
  <si>
    <t>Python</t>
    <phoneticPr fontId="1"/>
  </si>
  <si>
    <t>鹿児島</t>
    <rPh sb="0" eb="3">
      <t>カゴシマ</t>
    </rPh>
    <phoneticPr fontId="1"/>
  </si>
  <si>
    <t>広島</t>
    <rPh sb="0" eb="2">
      <t>ヒロシマ</t>
    </rPh>
    <phoneticPr fontId="1"/>
  </si>
  <si>
    <t>沖縄</t>
    <rPh sb="0" eb="2">
      <t>オキナワ</t>
    </rPh>
    <phoneticPr fontId="1"/>
  </si>
  <si>
    <t>京都</t>
    <rPh sb="0" eb="2">
      <t>キョウト</t>
    </rPh>
    <phoneticPr fontId="1"/>
  </si>
  <si>
    <t>宇和島</t>
    <rPh sb="0" eb="3">
      <t>ウワジマ</t>
    </rPh>
    <phoneticPr fontId="1"/>
  </si>
  <si>
    <t>西表島</t>
    <rPh sb="0" eb="3">
      <t>ニシオモテジマ</t>
    </rPh>
    <phoneticPr fontId="1"/>
  </si>
  <si>
    <t>補正H</t>
    <rPh sb="0" eb="2">
      <t>ホセイ</t>
    </rPh>
    <phoneticPr fontId="1"/>
  </si>
  <si>
    <t>△補正H</t>
    <rPh sb="1" eb="3">
      <t>ホセイ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</si>
</sst>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△H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6191163604549433E-2"/>
                  <c:y val="4.6907261592300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Sheet1!$E$10:$E$19</c:f>
              <c:numCache>
                <c:formatCode>General</c:formatCode>
                <c:ptCount val="10"/>
                <c:pt idx="0">
                  <c:v>77</c:v>
                </c:pt>
                <c:pt idx="1">
                  <c:v>234</c:v>
                </c:pt>
                <c:pt idx="2">
                  <c:v>784</c:v>
                </c:pt>
                <c:pt idx="3">
                  <c:v>834</c:v>
                </c:pt>
                <c:pt idx="4">
                  <c:v>858</c:v>
                </c:pt>
                <c:pt idx="5">
                  <c:v>881</c:v>
                </c:pt>
                <c:pt idx="6">
                  <c:v>968</c:v>
                </c:pt>
                <c:pt idx="7">
                  <c:v>1129</c:v>
                </c:pt>
                <c:pt idx="8">
                  <c:v>1490</c:v>
                </c:pt>
                <c:pt idx="9">
                  <c:v>1630</c:v>
                </c:pt>
              </c:numCache>
            </c:numRef>
          </c:xVal>
          <c:yVal>
            <c:numRef>
              <c:f>Sheet1!$G$10:$G$19</c:f>
              <c:numCache>
                <c:formatCode>General</c:formatCode>
                <c:ptCount val="10"/>
                <c:pt idx="0">
                  <c:v>-12</c:v>
                </c:pt>
                <c:pt idx="1">
                  <c:v>-33</c:v>
                </c:pt>
                <c:pt idx="2">
                  <c:v>-62</c:v>
                </c:pt>
                <c:pt idx="3">
                  <c:v>-67</c:v>
                </c:pt>
                <c:pt idx="4">
                  <c:v>-63</c:v>
                </c:pt>
                <c:pt idx="5">
                  <c:v>-62</c:v>
                </c:pt>
                <c:pt idx="6">
                  <c:v>-55</c:v>
                </c:pt>
                <c:pt idx="7">
                  <c:v>-53</c:v>
                </c:pt>
                <c:pt idx="8">
                  <c:v>-29</c:v>
                </c:pt>
                <c:pt idx="9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B-4CD3-AA42-EB8D721F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63648"/>
        <c:axId val="735656808"/>
      </c:scatterChart>
      <c:valAx>
        <c:axId val="7356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56808"/>
        <c:crosses val="autoZero"/>
        <c:crossBetween val="midCat"/>
      </c:valAx>
      <c:valAx>
        <c:axId val="7356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9525</xdr:rowOff>
    </xdr:from>
    <xdr:to>
      <xdr:col>2</xdr:col>
      <xdr:colOff>352425</xdr:colOff>
      <xdr:row>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EBDD156-8622-446D-E30F-836F0210255B}"/>
            </a:ext>
          </a:extLst>
        </xdr:cNvPr>
        <xdr:cNvSpPr/>
      </xdr:nvSpPr>
      <xdr:spPr>
        <a:xfrm>
          <a:off x="704850" y="2390775"/>
          <a:ext cx="1019175" cy="4667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(0,0)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366712</xdr:colOff>
      <xdr:row>7</xdr:row>
      <xdr:rowOff>200025</xdr:rowOff>
    </xdr:from>
    <xdr:to>
      <xdr:col>18</xdr:col>
      <xdr:colOff>138112</xdr:colOff>
      <xdr:row>19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5DC04F-CD20-A8F9-3FA2-C4644E66E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C4E8-3019-41AA-96B7-98D5C9E0719A}">
  <dimension ref="A1:J22"/>
  <sheetViews>
    <sheetView tabSelected="1" topLeftCell="A7" workbookViewId="0">
      <selection activeCell="A22" sqref="A22"/>
    </sheetView>
  </sheetViews>
  <sheetFormatPr defaultRowHeight="18.75" x14ac:dyDescent="0.4"/>
  <cols>
    <col min="10" max="10" width="9.875" bestFit="1" customWidth="1"/>
  </cols>
  <sheetData>
    <row r="1" spans="1:10" x14ac:dyDescent="0.4">
      <c r="A1" t="s">
        <v>2</v>
      </c>
      <c r="B1">
        <v>35.758955</v>
      </c>
      <c r="C1">
        <v>137.9344605</v>
      </c>
      <c r="D1" t="str">
        <f>"https://www.google.com/maps?q="&amp;B1&amp;","&amp;C1</f>
        <v>https://www.google.com/maps?q=35.758955,137.9344605</v>
      </c>
    </row>
    <row r="2" spans="1:10" x14ac:dyDescent="0.4">
      <c r="A2" t="s">
        <v>3</v>
      </c>
      <c r="B2">
        <v>34.6937</v>
      </c>
      <c r="C2">
        <v>135.50229999999999</v>
      </c>
      <c r="D2" t="str">
        <f>"https://www.google.com/maps?q="&amp;B2&amp;","&amp;C2</f>
        <v>https://www.google.com/maps?q=34.6937,135.5023</v>
      </c>
    </row>
    <row r="3" spans="1:10" x14ac:dyDescent="0.4">
      <c r="A3" t="s">
        <v>4</v>
      </c>
      <c r="B3">
        <v>43.066699999999997</v>
      </c>
      <c r="C3">
        <v>141.35</v>
      </c>
      <c r="D3" t="str">
        <f>"https://www.google.com/maps?q="&amp;B3&amp;","&amp;C3</f>
        <v>https://www.google.com/maps?q=43.0667,141.35</v>
      </c>
    </row>
    <row r="4" spans="1:10" x14ac:dyDescent="0.4">
      <c r="A4" t="s">
        <v>7</v>
      </c>
    </row>
    <row r="8" spans="1:10" x14ac:dyDescent="0.4">
      <c r="D8" t="s">
        <v>8</v>
      </c>
    </row>
    <row r="9" spans="1:10" x14ac:dyDescent="0.4">
      <c r="B9" t="s">
        <v>0</v>
      </c>
      <c r="C9" t="s">
        <v>1</v>
      </c>
      <c r="D9" t="s">
        <v>0</v>
      </c>
      <c r="E9" t="s">
        <v>1</v>
      </c>
      <c r="F9" t="s">
        <v>5</v>
      </c>
      <c r="G9" t="s">
        <v>6</v>
      </c>
      <c r="H9" t="s">
        <v>16</v>
      </c>
      <c r="I9" t="s">
        <v>15</v>
      </c>
    </row>
    <row r="10" spans="1:10" x14ac:dyDescent="0.4">
      <c r="A10" t="s">
        <v>7</v>
      </c>
      <c r="B10">
        <v>1240</v>
      </c>
      <c r="C10">
        <v>89</v>
      </c>
      <c r="D10">
        <v>1241</v>
      </c>
      <c r="E10">
        <v>77</v>
      </c>
      <c r="F10">
        <f>D10-B10</f>
        <v>1</v>
      </c>
      <c r="G10">
        <f>E10-C10</f>
        <v>-12</v>
      </c>
      <c r="H10">
        <f>0.00008*E10*E10-0.1358*E10-3.9583</f>
        <v>-13.940579999999999</v>
      </c>
      <c r="I10">
        <f>E10-H10</f>
        <v>90.940579999999997</v>
      </c>
      <c r="J10" s="1">
        <f>E10-H10-C10</f>
        <v>1.9405799999999971</v>
      </c>
    </row>
    <row r="11" spans="1:10" x14ac:dyDescent="0.4">
      <c r="A11" t="s">
        <v>4</v>
      </c>
      <c r="B11">
        <v>1245</v>
      </c>
      <c r="C11">
        <v>267</v>
      </c>
      <c r="D11">
        <v>1248</v>
      </c>
      <c r="E11">
        <v>234</v>
      </c>
      <c r="F11">
        <f>D11-B11</f>
        <v>3</v>
      </c>
      <c r="G11">
        <f>E11-C11</f>
        <v>-33</v>
      </c>
      <c r="H11">
        <f t="shared" ref="H11:H19" si="0">0.00008*E11*E11-0.1358*E11-3.9583</f>
        <v>-31.355020000000003</v>
      </c>
      <c r="I11">
        <f t="shared" ref="I11:I19" si="1">E11-H11</f>
        <v>265.35502000000002</v>
      </c>
      <c r="J11" s="1">
        <f t="shared" ref="J11:J19" si="2">E11-H11-C11</f>
        <v>-1.6449799999999755</v>
      </c>
    </row>
    <row r="12" spans="1:10" x14ac:dyDescent="0.4">
      <c r="A12" t="s">
        <v>2</v>
      </c>
      <c r="B12">
        <v>1149</v>
      </c>
      <c r="C12">
        <v>846</v>
      </c>
      <c r="D12">
        <v>1147</v>
      </c>
      <c r="E12">
        <v>784</v>
      </c>
      <c r="F12">
        <f>D12-B12</f>
        <v>-2</v>
      </c>
      <c r="G12">
        <f>E12-C12</f>
        <v>-62</v>
      </c>
      <c r="H12">
        <f t="shared" si="0"/>
        <v>-61.253019999999999</v>
      </c>
      <c r="I12">
        <f t="shared" si="1"/>
        <v>845.25301999999999</v>
      </c>
      <c r="J12" s="1">
        <f t="shared" si="2"/>
        <v>-0.74698000000000775</v>
      </c>
    </row>
    <row r="13" spans="1:10" x14ac:dyDescent="0.4">
      <c r="A13" t="s">
        <v>12</v>
      </c>
      <c r="B13">
        <v>900</v>
      </c>
      <c r="C13">
        <v>901</v>
      </c>
      <c r="D13">
        <v>909</v>
      </c>
      <c r="E13">
        <v>834</v>
      </c>
      <c r="F13">
        <f>D13-B13</f>
        <v>9</v>
      </c>
      <c r="G13">
        <f>E13-C13</f>
        <v>-67</v>
      </c>
      <c r="H13">
        <f t="shared" si="0"/>
        <v>-61.571019999999997</v>
      </c>
      <c r="I13">
        <f t="shared" si="1"/>
        <v>895.57101999999998</v>
      </c>
      <c r="J13" s="1">
        <f t="shared" si="2"/>
        <v>-5.4289800000000241</v>
      </c>
    </row>
    <row r="14" spans="1:10" x14ac:dyDescent="0.4">
      <c r="A14" t="s">
        <v>3</v>
      </c>
      <c r="B14">
        <v>891</v>
      </c>
      <c r="C14">
        <v>921</v>
      </c>
      <c r="D14">
        <v>893</v>
      </c>
      <c r="E14">
        <v>858</v>
      </c>
      <c r="F14">
        <f>D14-B14</f>
        <v>2</v>
      </c>
      <c r="G14">
        <f>E14-C14</f>
        <v>-63</v>
      </c>
      <c r="H14">
        <f t="shared" si="0"/>
        <v>-61.581580000000002</v>
      </c>
      <c r="I14">
        <f t="shared" si="1"/>
        <v>919.58158000000003</v>
      </c>
      <c r="J14" s="1">
        <f t="shared" si="2"/>
        <v>-1.4184199999999691</v>
      </c>
    </row>
    <row r="15" spans="1:10" x14ac:dyDescent="0.4">
      <c r="A15" t="s">
        <v>10</v>
      </c>
      <c r="B15">
        <v>704</v>
      </c>
      <c r="C15">
        <v>943</v>
      </c>
      <c r="D15">
        <v>707</v>
      </c>
      <c r="E15">
        <v>881</v>
      </c>
      <c r="F15">
        <f>D15-B15</f>
        <v>3</v>
      </c>
      <c r="G15">
        <f>E15-C15</f>
        <v>-62</v>
      </c>
      <c r="H15">
        <f t="shared" si="0"/>
        <v>-61.505220000000008</v>
      </c>
      <c r="I15">
        <f t="shared" si="1"/>
        <v>942.50522000000001</v>
      </c>
      <c r="J15" s="1">
        <f t="shared" si="2"/>
        <v>-0.49477999999999156</v>
      </c>
    </row>
    <row r="16" spans="1:10" x14ac:dyDescent="0.4">
      <c r="A16" t="s">
        <v>13</v>
      </c>
      <c r="B16">
        <v>711</v>
      </c>
      <c r="C16">
        <v>1023</v>
      </c>
      <c r="D16">
        <v>714</v>
      </c>
      <c r="E16">
        <v>968</v>
      </c>
      <c r="F16">
        <f>D16-B16</f>
        <v>3</v>
      </c>
      <c r="G16">
        <f>E16-C16</f>
        <v>-55</v>
      </c>
      <c r="H16">
        <f t="shared" si="0"/>
        <v>-60.450779999999988</v>
      </c>
      <c r="I16">
        <f t="shared" si="1"/>
        <v>1028.4507799999999</v>
      </c>
      <c r="J16" s="1">
        <f t="shared" si="2"/>
        <v>5.4507799999998952</v>
      </c>
    </row>
    <row r="17" spans="1:10" x14ac:dyDescent="0.4">
      <c r="A17" t="s">
        <v>9</v>
      </c>
      <c r="B17">
        <v>604</v>
      </c>
      <c r="C17">
        <v>1182</v>
      </c>
      <c r="D17">
        <v>601</v>
      </c>
      <c r="E17">
        <v>1129</v>
      </c>
      <c r="F17">
        <f>D17-B17</f>
        <v>-3</v>
      </c>
      <c r="G17">
        <f>E17-C17</f>
        <v>-53</v>
      </c>
      <c r="H17">
        <f t="shared" si="0"/>
        <v>-55.305220000000013</v>
      </c>
      <c r="I17">
        <f t="shared" si="1"/>
        <v>1184.30522</v>
      </c>
      <c r="J17" s="1">
        <f t="shared" si="2"/>
        <v>2.305219999999963</v>
      </c>
    </row>
    <row r="18" spans="1:10" x14ac:dyDescent="0.4">
      <c r="A18" t="s">
        <v>11</v>
      </c>
      <c r="B18">
        <v>418</v>
      </c>
      <c r="C18">
        <v>1519</v>
      </c>
      <c r="D18">
        <v>417</v>
      </c>
      <c r="E18">
        <v>1490</v>
      </c>
      <c r="F18">
        <f>D18-B18</f>
        <v>-1</v>
      </c>
      <c r="G18">
        <f>E18-C18</f>
        <v>-29</v>
      </c>
      <c r="H18">
        <f t="shared" si="0"/>
        <v>-28.692299999999982</v>
      </c>
      <c r="I18">
        <f t="shared" si="1"/>
        <v>1518.6922999999999</v>
      </c>
      <c r="J18" s="1">
        <f t="shared" si="2"/>
        <v>-0.30770000000006803</v>
      </c>
    </row>
    <row r="19" spans="1:10" x14ac:dyDescent="0.4">
      <c r="A19" t="s">
        <v>14</v>
      </c>
      <c r="B19">
        <v>182</v>
      </c>
      <c r="C19">
        <v>1645</v>
      </c>
      <c r="D19">
        <v>181</v>
      </c>
      <c r="E19">
        <v>1630</v>
      </c>
      <c r="F19">
        <f>D19-B19</f>
        <v>-1</v>
      </c>
      <c r="G19">
        <f>E19-C19</f>
        <v>-15</v>
      </c>
      <c r="H19">
        <f t="shared" si="0"/>
        <v>-12.760299999999992</v>
      </c>
      <c r="I19">
        <f t="shared" si="1"/>
        <v>1642.7602999999999</v>
      </c>
      <c r="J19" s="1">
        <f t="shared" si="2"/>
        <v>-2.2397000000000844</v>
      </c>
    </row>
    <row r="21" spans="1:10" x14ac:dyDescent="0.4">
      <c r="A21">
        <f>261*261+74*74</f>
        <v>73597</v>
      </c>
    </row>
    <row r="22" spans="1:10" x14ac:dyDescent="0.4">
      <c r="A22">
        <f>SQRT(A21)</f>
        <v>271.28767019531131</v>
      </c>
    </row>
  </sheetData>
  <sortState xmlns:xlrd2="http://schemas.microsoft.com/office/spreadsheetml/2017/richdata2" ref="A10:H18">
    <sortCondition ref="E10:E18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Isobe, Seiyu/磯辺 征勇</dc:creator>
  <cp:lastModifiedBy>Isobe, Seiyu/磯辺 征勇</cp:lastModifiedBy>
  <dcterms:created xsi:type="dcterms:W3CDTF">2025-07-04T22:40:32Z</dcterms:created>
  <dcterms:modified xsi:type="dcterms:W3CDTF">2025-07-05T01:22:36Z</dcterms:modified>
</cp:coreProperties>
</file>