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al.NOTEBOOK_ULTRA\Downloads\"/>
    </mc:Choice>
  </mc:AlternateContent>
  <xr:revisionPtr revIDLastSave="0" documentId="13_ncr:1_{05CC09EB-3DA9-4920-8509-5084268D3E74}" xr6:coauthVersionLast="47" xr6:coauthVersionMax="47" xr10:uidLastSave="{00000000-0000-0000-0000-000000000000}"/>
  <bookViews>
    <workbookView xWindow="-98" yWindow="-98" windowWidth="24196" windowHeight="14476" xr2:uid="{3D5B31AE-9FC2-4385-AF5C-B58755F09630}"/>
  </bookViews>
  <sheets>
    <sheet name="Product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G3" i="1"/>
  <c r="G4" i="1"/>
  <c r="G5" i="1"/>
  <c r="G6" i="1"/>
  <c r="G7" i="1"/>
  <c r="G2" i="1"/>
  <c r="F3" i="1"/>
  <c r="F4" i="1"/>
  <c r="F5" i="1"/>
  <c r="F6" i="1"/>
  <c r="F7" i="1"/>
  <c r="F2" i="1"/>
  <c r="J2" i="2"/>
  <c r="I3" i="2"/>
  <c r="I4" i="2"/>
  <c r="I5" i="2"/>
  <c r="I6" i="2"/>
  <c r="I7" i="2"/>
  <c r="I2" i="2"/>
  <c r="E3" i="1"/>
  <c r="E4" i="1"/>
  <c r="E5" i="1"/>
  <c r="E6" i="1"/>
  <c r="E7" i="1"/>
  <c r="E2" i="1"/>
  <c r="H3" i="2"/>
  <c r="H4" i="2"/>
  <c r="H5" i="2"/>
  <c r="H6" i="2"/>
  <c r="H7" i="2"/>
  <c r="H2" i="2"/>
  <c r="G3" i="2"/>
  <c r="G4" i="2"/>
  <c r="G5" i="2"/>
  <c r="G6" i="2"/>
  <c r="G7" i="2"/>
  <c r="G2" i="2"/>
  <c r="D3" i="1"/>
  <c r="D4" i="1"/>
  <c r="D5" i="1"/>
  <c r="D6" i="1"/>
  <c r="D7" i="1"/>
  <c r="D2" i="1"/>
  <c r="F2" i="2" a="1"/>
  <c r="F2" i="2" s="1"/>
  <c r="D2" i="2" s="1"/>
  <c r="E2" i="2" a="1"/>
  <c r="E2" i="2" s="1"/>
  <c r="D3" i="2" l="1"/>
  <c r="D7" i="2"/>
  <c r="D6" i="2"/>
  <c r="D5" i="2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<sst xmlns="http://schemas.openxmlformats.org/spreadsheetml/2006/main" count="23" uniqueCount="22">
  <si>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</si>
  <si>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</si>
  <si>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</si>
  <si>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</si>
  <si>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</si>
  <si>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</si>
  <si>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</si>
  <si>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</si>
  <si>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</si>
  <si>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</si>
  <si>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</si>
  <si>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</si>
  <si>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>Product Name</t>
  </si>
  <si>
    <t>Product Price</t>
  </si>
  <si>
    <t>Product check</t>
  </si>
  <si>
    <t>Product selling price</t>
  </si>
  <si>
    <t>Discount Price</t>
  </si>
  <si>
    <t>Discounted Price</t>
  </si>
  <si>
    <t>Order Value</t>
  </si>
  <si>
    <t>Max Product Price</t>
  </si>
  <si>
    <t>Ordered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</si>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</sst>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Orders!$F$1</c:f>
              <c:strCache>
                <c:ptCount val="1"/>
                <c:pt idx="0">
                  <c:v>Product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Orders!$E$2:$E$7</c:f>
              <c:strCache>
                <c:ptCount val="6"/>
                <c:pt idx="0">
                  <c:v>Product A</c:v>
                </c:pt>
                <c:pt idx="1">
                  <c:v>Product C</c:v>
                </c:pt>
                <c:pt idx="2">
                  <c:v>Product E</c:v>
                </c:pt>
                <c:pt idx="3">
                  <c:v>Product F</c:v>
                </c:pt>
                <c:pt idx="4">
                  <c:v>Product B</c:v>
                </c:pt>
                <c:pt idx="5">
                  <c:v>Product D</c:v>
                </c:pt>
              </c:strCache>
            </c:strRef>
          </c:cat>
          <c:val>
            <c:numRef>
              <c:f>Orders!$F$2:$F$7</c:f>
              <c:numCache>
                <c:formatCode>General</c:formatCode>
                <c:ptCount val="6"/>
                <c:pt idx="0">
                  <c:v>120</c:v>
                </c:pt>
                <c:pt idx="1">
                  <c:v>200</c:v>
                </c:pt>
                <c:pt idx="2">
                  <c:v>220</c:v>
                </c:pt>
                <c:pt idx="3">
                  <c:v>130</c:v>
                </c:pt>
                <c:pt idx="4">
                  <c:v>150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D-4A49-BFB0-AAE0434CB60E}"/>
            </c:ext>
          </c:extLst>
        </c:ser>
        <c:ser>
          <c:idx val="1"/>
          <c:order val="1"/>
          <c:tx>
            <c:strRef>
              <c:f>Orders!$G$1</c:f>
              <c:strCache>
                <c:ptCount val="1"/>
                <c:pt idx="0">
                  <c:v>Product selling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Orders!$E$2:$E$7</c:f>
              <c:strCache>
                <c:ptCount val="6"/>
                <c:pt idx="0">
                  <c:v>Product A</c:v>
                </c:pt>
                <c:pt idx="1">
                  <c:v>Product C</c:v>
                </c:pt>
                <c:pt idx="2">
                  <c:v>Product E</c:v>
                </c:pt>
                <c:pt idx="3">
                  <c:v>Product F</c:v>
                </c:pt>
                <c:pt idx="4">
                  <c:v>Product B</c:v>
                </c:pt>
                <c:pt idx="5">
                  <c:v>Product D</c:v>
                </c:pt>
              </c:strCache>
            </c:strRef>
          </c:cat>
          <c:val>
            <c:numRef>
              <c:f>Orders!$G$2:$G$7</c:f>
              <c:numCache>
                <c:formatCode>General</c:formatCode>
                <c:ptCount val="6"/>
                <c:pt idx="0">
                  <c:v>120</c:v>
                </c:pt>
                <c:pt idx="1">
                  <c:v>200</c:v>
                </c:pt>
                <c:pt idx="2">
                  <c:v>220</c:v>
                </c:pt>
                <c:pt idx="3">
                  <c:v>130</c:v>
                </c:pt>
                <c:pt idx="4">
                  <c:v>150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D-4A49-BFB0-AAE0434CB60E}"/>
            </c:ext>
          </c:extLst>
        </c:ser>
        <c:ser>
          <c:idx val="2"/>
          <c:order val="2"/>
          <c:tx>
            <c:strRef>
              <c:f>Orders!$H$1</c:f>
              <c:strCache>
                <c:ptCount val="1"/>
                <c:pt idx="0">
                  <c:v>Discount 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Orders!$E$2:$E$7</c:f>
              <c:strCache>
                <c:ptCount val="6"/>
                <c:pt idx="0">
                  <c:v>Product A</c:v>
                </c:pt>
                <c:pt idx="1">
                  <c:v>Product C</c:v>
                </c:pt>
                <c:pt idx="2">
                  <c:v>Product E</c:v>
                </c:pt>
                <c:pt idx="3">
                  <c:v>Product F</c:v>
                </c:pt>
                <c:pt idx="4">
                  <c:v>Product B</c:v>
                </c:pt>
                <c:pt idx="5">
                  <c:v>Product D</c:v>
                </c:pt>
              </c:strCache>
            </c:strRef>
          </c:cat>
          <c:val>
            <c:numRef>
              <c:f>Orders!$H$2:$H$7</c:f>
              <c:numCache>
                <c:formatCode>General</c:formatCode>
                <c:ptCount val="6"/>
                <c:pt idx="0">
                  <c:v>108</c:v>
                </c:pt>
                <c:pt idx="1">
                  <c:v>180</c:v>
                </c:pt>
                <c:pt idx="2">
                  <c:v>198</c:v>
                </c:pt>
                <c:pt idx="3">
                  <c:v>117</c:v>
                </c:pt>
                <c:pt idx="4">
                  <c:v>135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D-4A49-BFB0-AAE0434CB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677471"/>
        <c:axId val="1163688991"/>
      </c:barChart>
      <c:catAx>
        <c:axId val="116367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88991"/>
        <c:crosses val="autoZero"/>
        <c:auto val="1"/>
        <c:lblAlgn val="ctr"/>
        <c:lblOffset val="100"/>
        <c:noMultiLvlLbl val="0"/>
      </c:catAx>
      <c:valAx>
        <c:axId val="11636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67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628055</xdr:colOff>
      <xdr:row>7</xdr:row>
      <xdr:rowOff>124122</xdr:rowOff>
    </xdr:from>
    <xdr:to>
      <xdr:col>8</xdr:col>
      <xdr:colOff>71437</xdr:colOff>
      <xdr:row>22</xdr:row>
      <xdr:rowOff>143768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E8AFB-1F29-9F35-2262-BE34E518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0188-96DF-4423-A514-26BBCA005AB8}">
  <dimension ref="A1:G7"/>
  <sheetViews>
    <sheetView tabSelected="1" zoomScale="170" zoomScaleNormal="170" workbookViewId="0">
      <selection activeCell="E8" sqref="E8"/>
    </sheetView>
  </sheetViews>
  <sheetFormatPr defaultRowHeight="14.25" x14ac:dyDescent="0.45"/>
  <cols>
    <col min="4" max="4" width="12.6640625" customWidth="1"/>
    <col min="5" max="5" width="15.9296875" customWidth="1"/>
    <col min="7" max="7" width="16.79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14</v>
      </c>
      <c r="E1" s="1" t="s">
        <v>17</v>
      </c>
      <c r="F1" s="1" t="s">
        <v>20</v>
      </c>
      <c r="G1" s="1" t="s">
        <v>21</v>
      </c>
    </row>
    <row r="2" spans="1:7" x14ac:dyDescent="0.45">
      <c r="A2" s="2">
        <v>101</v>
      </c>
      <c r="B2" s="2" t="s">
        <v>3</v>
      </c>
      <c r="C2" s="2">
        <v>120</v>
      </c>
      <c r="D2" s="2" t="str">
        <f>IF(ISNA(VLOOKUP(A2, Orders!$B$2:$B$7, 1, FALSE)), "Not Found", "Found")</f>
        <v>Found</v>
      </c>
      <c r="E2" s="2">
        <f>VLOOKUP(A2, Orders!$B$2:$H$10, 7, FALSE)</f>
        <v>108</v>
      </c>
      <c r="F2" s="2" t="str">
        <f>IF(ISNA(VLOOKUP(A2, Orders!$B$2:$B$7, 1, FALSE)), "Not Ordered", "Ordered")</f>
        <v>Ordered</v>
      </c>
      <c r="G2" s="2">
        <f>SUMIF(Orders!$B$2:$B$7, A2, Orders!$C$2:$C$7)</f>
        <v>2</v>
      </c>
    </row>
    <row r="3" spans="1:7" x14ac:dyDescent="0.45">
      <c r="A3" s="2">
        <v>102</v>
      </c>
      <c r="B3" s="2" t="s">
        <v>4</v>
      </c>
      <c r="C3" s="2">
        <v>150</v>
      </c>
      <c r="D3" s="2" t="str">
        <f>IF(ISNA(VLOOKUP(A3, Orders!$B$2:$B$7, 1, FALSE)), "Not Found", "Found")</f>
        <v>Found</v>
      </c>
      <c r="E3" s="2">
        <f>VLOOKUP(A3, Orders!$B$2:$H$10, 7, FALSE)</f>
        <v>135</v>
      </c>
      <c r="F3" s="2" t="str">
        <f>IF(ISNA(VLOOKUP(A3, Orders!$B$2:$B$7, 1, FALSE)), "Not Ordered", "Ordered")</f>
        <v>Ordered</v>
      </c>
      <c r="G3" s="2">
        <f>SUMIF(Orders!$B$2:$B$7, A3, Orders!$C$2:$C$7)</f>
        <v>5</v>
      </c>
    </row>
    <row r="4" spans="1:7" x14ac:dyDescent="0.45">
      <c r="A4" s="2">
        <v>103</v>
      </c>
      <c r="B4" s="2" t="s">
        <v>5</v>
      </c>
      <c r="C4" s="2">
        <v>200</v>
      </c>
      <c r="D4" s="2" t="str">
        <f>IF(ISNA(VLOOKUP(A4, Orders!$B$2:$B$7, 1, FALSE)), "Not Found", "Found")</f>
        <v>Found</v>
      </c>
      <c r="E4" s="2">
        <f>VLOOKUP(A4, Orders!$B$2:$H$10, 7, FALSE)</f>
        <v>180</v>
      </c>
      <c r="F4" s="2" t="str">
        <f>IF(ISNA(VLOOKUP(A4, Orders!$B$2:$B$7, 1, FALSE)), "Not Ordered", "Ordered")</f>
        <v>Ordered</v>
      </c>
      <c r="G4" s="2">
        <f>SUMIF(Orders!$B$2:$B$7, A4, Orders!$C$2:$C$7)</f>
        <v>1</v>
      </c>
    </row>
    <row r="5" spans="1:7" x14ac:dyDescent="0.45">
      <c r="A5" s="2">
        <v>104</v>
      </c>
      <c r="B5" s="2" t="s">
        <v>6</v>
      </c>
      <c r="C5" s="2">
        <v>90</v>
      </c>
      <c r="D5" s="2" t="str">
        <f>IF(ISNA(VLOOKUP(A5, Orders!$B$2:$B$7, 1, FALSE)), "Not Found", "Found")</f>
        <v>Found</v>
      </c>
      <c r="E5" s="2">
        <f>VLOOKUP(A5, Orders!$B$2:$H$10, 7, FALSE)</f>
        <v>81</v>
      </c>
      <c r="F5" s="2" t="str">
        <f>IF(ISNA(VLOOKUP(A5, Orders!$B$2:$B$7, 1, FALSE)), "Not Ordered", "Ordered")</f>
        <v>Ordered</v>
      </c>
      <c r="G5" s="2">
        <f>SUMIF(Orders!$B$2:$B$7, A5, Orders!$C$2:$C$7)</f>
        <v>6</v>
      </c>
    </row>
    <row r="6" spans="1:7" x14ac:dyDescent="0.45">
      <c r="A6" s="2">
        <v>105</v>
      </c>
      <c r="B6" s="2" t="s">
        <v>7</v>
      </c>
      <c r="C6" s="2">
        <v>220</v>
      </c>
      <c r="D6" s="2" t="str">
        <f>IF(ISNA(VLOOKUP(A6, Orders!$B$2:$B$7, 1, FALSE)), "Not Found", "Found")</f>
        <v>Found</v>
      </c>
      <c r="E6" s="2">
        <f>VLOOKUP(A6, Orders!$B$2:$H$10, 7, FALSE)</f>
        <v>198</v>
      </c>
      <c r="F6" s="2" t="str">
        <f>IF(ISNA(VLOOKUP(A6, Orders!$B$2:$B$7, 1, FALSE)), "Not Ordered", "Ordered")</f>
        <v>Ordered</v>
      </c>
      <c r="G6" s="2">
        <f>SUMIF(Orders!$B$2:$B$7, A6, Orders!$C$2:$C$7)</f>
        <v>4</v>
      </c>
    </row>
    <row r="7" spans="1:7" x14ac:dyDescent="0.45">
      <c r="A7" s="2">
        <v>106</v>
      </c>
      <c r="B7" s="2" t="s">
        <v>8</v>
      </c>
      <c r="C7" s="2">
        <v>130</v>
      </c>
      <c r="D7" s="2" t="str">
        <f>IF(ISNA(VLOOKUP(A7, Orders!$B$2:$B$7, 1, FALSE)), "Not Found", "Found")</f>
        <v>Found</v>
      </c>
      <c r="E7" s="2">
        <f>VLOOKUP(A7, Orders!$B$2:$H$10, 7, FALSE)</f>
        <v>117</v>
      </c>
      <c r="F7" s="2" t="str">
        <f>IF(ISNA(VLOOKUP(A7, Orders!$B$2:$B$7, 1, FALSE)), "Not Ordered", "Ordered")</f>
        <v>Ordered</v>
      </c>
      <c r="G7" s="2">
        <f>SUMIF(Orders!$B$2:$B$7, A7, Orders!$C$2:$C$7)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D480-5484-426E-9798-F727B517FC02}">
  <dimension ref="A1:J7"/>
  <sheetViews>
    <sheetView zoomScale="160" zoomScaleNormal="160" workbookViewId="0">
      <selection activeCell="J12" sqref="J12"/>
    </sheetView>
  </sheetViews>
  <sheetFormatPr defaultRowHeight="14.25" x14ac:dyDescent="0.45"/>
  <cols>
    <col min="5" max="5" width="12.33203125" customWidth="1"/>
    <col min="6" max="6" width="11.59765625" customWidth="1"/>
    <col min="7" max="7" width="17.46484375" customWidth="1"/>
    <col min="8" max="8" width="12.265625" customWidth="1"/>
    <col min="9" max="9" width="12.1328125" customWidth="1"/>
    <col min="10" max="10" width="15.9296875" customWidth="1"/>
    <col min="11" max="11" width="12.59765625" customWidth="1"/>
  </cols>
  <sheetData>
    <row r="1" spans="1:10" x14ac:dyDescent="0.4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19</v>
      </c>
    </row>
    <row r="2" spans="1:10" x14ac:dyDescent="0.45">
      <c r="A2" s="2">
        <v>1</v>
      </c>
      <c r="B2" s="2">
        <v>101</v>
      </c>
      <c r="C2" s="2">
        <v>2</v>
      </c>
      <c r="D2" s="2">
        <f t="shared" ref="D2:D7" si="0">C2*F2</f>
        <v>240</v>
      </c>
      <c r="E2" s="2" t="str" cm="1">
        <f t="array" ref="E2:E7">VLOOKUP(B2:B7,Products!A1:C7,2,0)</f>
        <v>Product A</v>
      </c>
      <c r="F2" s="2" cm="1">
        <f t="array" ref="F2:F7">VLOOKUP(B2:B7,Products!A1:C7,3,0)</f>
        <v>120</v>
      </c>
      <c r="G2" s="2">
        <f>VLOOKUP(B2, Products!$A$2:$C$7, 3, FALSE)</f>
        <v>120</v>
      </c>
      <c r="H2" s="2">
        <f>F2 * 0.9</f>
        <v>108</v>
      </c>
      <c r="I2" s="2">
        <f>F2 * C2</f>
        <v>240</v>
      </c>
      <c r="J2" s="2">
        <f>MAX(I2:I7)</f>
        <v>880</v>
      </c>
    </row>
    <row r="3" spans="1:10" x14ac:dyDescent="0.45">
      <c r="A3" s="2">
        <v>2</v>
      </c>
      <c r="B3" s="2">
        <v>103</v>
      </c>
      <c r="C3" s="2">
        <v>1</v>
      </c>
      <c r="D3" s="2">
        <f t="shared" si="0"/>
        <v>200</v>
      </c>
      <c r="E3" s="2" t="str">
        <v>Product C</v>
      </c>
      <c r="F3" s="2">
        <v>200</v>
      </c>
      <c r="G3" s="2">
        <f>VLOOKUP(B3, Products!$A$2:$C$7, 3, FALSE)</f>
        <v>200</v>
      </c>
      <c r="H3" s="2">
        <f t="shared" ref="H3:H7" si="1">F3 * 0.9</f>
        <v>180</v>
      </c>
      <c r="I3" s="2">
        <f t="shared" ref="I3:I7" si="2">F3 * C3</f>
        <v>200</v>
      </c>
      <c r="J3" s="2">
        <f t="shared" ref="J3:J7" si="3">MAX(I3:I8)</f>
        <v>880</v>
      </c>
    </row>
    <row r="4" spans="1:10" x14ac:dyDescent="0.45">
      <c r="A4" s="2">
        <v>3</v>
      </c>
      <c r="B4" s="2">
        <v>105</v>
      </c>
      <c r="C4" s="2">
        <v>4</v>
      </c>
      <c r="D4" s="2">
        <f t="shared" si="0"/>
        <v>880</v>
      </c>
      <c r="E4" s="2" t="str">
        <v>Product E</v>
      </c>
      <c r="F4" s="2">
        <v>220</v>
      </c>
      <c r="G4" s="2">
        <f>VLOOKUP(B4, Products!$A$2:$C$7, 3, FALSE)</f>
        <v>220</v>
      </c>
      <c r="H4" s="2">
        <f t="shared" si="1"/>
        <v>198</v>
      </c>
      <c r="I4" s="2">
        <f t="shared" si="2"/>
        <v>880</v>
      </c>
      <c r="J4" s="2">
        <f t="shared" si="3"/>
        <v>880</v>
      </c>
    </row>
    <row r="5" spans="1:10" x14ac:dyDescent="0.45">
      <c r="A5" s="2">
        <v>4</v>
      </c>
      <c r="B5" s="2">
        <v>106</v>
      </c>
      <c r="C5" s="2">
        <v>3</v>
      </c>
      <c r="D5" s="2">
        <f t="shared" si="0"/>
        <v>390</v>
      </c>
      <c r="E5" s="2" t="str">
        <v>Product F</v>
      </c>
      <c r="F5" s="2">
        <v>130</v>
      </c>
      <c r="G5" s="2">
        <f>VLOOKUP(B5, Products!$A$2:$C$7, 3, FALSE)</f>
        <v>130</v>
      </c>
      <c r="H5" s="2">
        <f t="shared" si="1"/>
        <v>117</v>
      </c>
      <c r="I5" s="2">
        <f t="shared" si="2"/>
        <v>390</v>
      </c>
      <c r="J5" s="2">
        <f t="shared" si="3"/>
        <v>750</v>
      </c>
    </row>
    <row r="6" spans="1:10" x14ac:dyDescent="0.45">
      <c r="A6" s="2">
        <v>5</v>
      </c>
      <c r="B6" s="2">
        <v>102</v>
      </c>
      <c r="C6" s="2">
        <v>5</v>
      </c>
      <c r="D6" s="2">
        <f t="shared" si="0"/>
        <v>750</v>
      </c>
      <c r="E6" s="2" t="str">
        <v>Product B</v>
      </c>
      <c r="F6" s="2">
        <v>150</v>
      </c>
      <c r="G6" s="2">
        <f>VLOOKUP(B6, Products!$A$2:$C$7, 3, FALSE)</f>
        <v>150</v>
      </c>
      <c r="H6" s="2">
        <f t="shared" si="1"/>
        <v>135</v>
      </c>
      <c r="I6" s="2">
        <f t="shared" si="2"/>
        <v>750</v>
      </c>
      <c r="J6" s="2">
        <f t="shared" si="3"/>
        <v>750</v>
      </c>
    </row>
    <row r="7" spans="1:10" x14ac:dyDescent="0.45">
      <c r="A7" s="2">
        <v>6</v>
      </c>
      <c r="B7" s="2">
        <v>104</v>
      </c>
      <c r="C7" s="2">
        <v>6</v>
      </c>
      <c r="D7" s="2">
        <f t="shared" si="0"/>
        <v>540</v>
      </c>
      <c r="E7" s="2" t="str">
        <v>Product D</v>
      </c>
      <c r="F7" s="2">
        <v>90</v>
      </c>
      <c r="G7" s="2">
        <f>VLOOKUP(B7, Products!$A$2:$C$7, 3, FALSE)</f>
        <v>90</v>
      </c>
      <c r="H7" s="2">
        <f t="shared" si="1"/>
        <v>81</v>
      </c>
      <c r="I7" s="2">
        <f t="shared" si="2"/>
        <v>540</v>
      </c>
      <c r="J7" s="2">
        <f t="shared" si="3"/>
        <v>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Thakur</dc:creator>
  <cp:lastModifiedBy>Sejal Thakur</cp:lastModifiedBy>
  <dcterms:created xsi:type="dcterms:W3CDTF">2024-08-06T11:21:45Z</dcterms:created>
  <dcterms:modified xsi:type="dcterms:W3CDTF">2024-12-24T09:33:56Z</dcterms:modified>
</cp:coreProperties>
</file>