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ekar\Downloads\"/>
    </mc:Choice>
  </mc:AlternateContent>
  <xr:revisionPtr revIDLastSave="0" documentId="8_{803B7495-8634-406B-A366-788ED30F165F}" xr6:coauthVersionLast="47" xr6:coauthVersionMax="47" xr10:uidLastSave="{00000000-0000-0000-0000-000000000000}"/>
  <bookViews>
    <workbookView xWindow="-108" yWindow="-108" windowWidth="23256" windowHeight="12456" xr2:uid="{00000000-000D-0000-FFFF-FFFF00000000}"/>
  </bookViews>
  <sheets>
    <sheet name="DashBoard" sheetId="8" r:id="rId1"/>
    <sheet name="SalesData" sheetId="1" r:id="rId2"/>
    <sheet name="Pivot Tables" sheetId="2" r:id="rId3"/>
  </sheets>
  <definedNames>
    <definedName name="Slicer_Product">#N/A</definedName>
    <definedName name="Slicer_Region">#N/A</definedName>
    <definedName name="Slicer_Sales_Person">#N/A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8" i="1"/>
  <c r="K6" i="1"/>
  <c r="K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2" i="1"/>
  <c r="G51" i="1"/>
  <c r="F51" i="1"/>
  <c r="H51" i="1" s="1"/>
  <c r="G50" i="1"/>
  <c r="F50" i="1"/>
  <c r="H50" i="1" s="1"/>
  <c r="G49" i="1"/>
  <c r="F49" i="1"/>
  <c r="H49" i="1" s="1"/>
  <c r="G48" i="1"/>
  <c r="F48" i="1"/>
  <c r="H48" i="1" s="1"/>
  <c r="G47" i="1"/>
  <c r="F47" i="1"/>
  <c r="H47" i="1" s="1"/>
  <c r="G46" i="1"/>
  <c r="F46" i="1"/>
  <c r="H46" i="1" s="1"/>
  <c r="G45" i="1"/>
  <c r="F45" i="1"/>
  <c r="H45" i="1" s="1"/>
  <c r="G44" i="1"/>
  <c r="F44" i="1"/>
  <c r="H44" i="1" s="1"/>
  <c r="G43" i="1"/>
  <c r="F43" i="1"/>
  <c r="H43" i="1" s="1"/>
  <c r="G42" i="1"/>
  <c r="F42" i="1"/>
  <c r="H42" i="1" s="1"/>
  <c r="G41" i="1"/>
  <c r="F41" i="1"/>
  <c r="H41" i="1" s="1"/>
  <c r="G40" i="1"/>
  <c r="F40" i="1"/>
  <c r="H40" i="1" s="1"/>
  <c r="G39" i="1"/>
  <c r="F39" i="1"/>
  <c r="H39" i="1" s="1"/>
  <c r="G38" i="1"/>
  <c r="F38" i="1"/>
  <c r="H38" i="1" s="1"/>
  <c r="G37" i="1"/>
  <c r="F37" i="1"/>
  <c r="H37" i="1" s="1"/>
  <c r="G36" i="1"/>
  <c r="F36" i="1"/>
  <c r="H36" i="1" s="1"/>
  <c r="G35" i="1"/>
  <c r="F35" i="1"/>
  <c r="H35" i="1" s="1"/>
  <c r="G34" i="1"/>
  <c r="F34" i="1"/>
  <c r="H34" i="1" s="1"/>
  <c r="G33" i="1"/>
  <c r="F33" i="1"/>
  <c r="H33" i="1" s="1"/>
  <c r="G32" i="1"/>
  <c r="F32" i="1"/>
  <c r="H32" i="1" s="1"/>
  <c r="G31" i="1"/>
  <c r="F31" i="1"/>
  <c r="H31" i="1" s="1"/>
  <c r="G30" i="1"/>
  <c r="F30" i="1"/>
  <c r="H30" i="1" s="1"/>
  <c r="G29" i="1"/>
  <c r="F29" i="1"/>
  <c r="H29" i="1" s="1"/>
  <c r="G28" i="1"/>
  <c r="F28" i="1"/>
  <c r="H28" i="1" s="1"/>
  <c r="G27" i="1"/>
  <c r="F27" i="1"/>
  <c r="H27" i="1" s="1"/>
  <c r="G26" i="1"/>
  <c r="F26" i="1"/>
  <c r="H26" i="1" s="1"/>
  <c r="G25" i="1"/>
  <c r="F25" i="1"/>
  <c r="H25" i="1" s="1"/>
  <c r="G24" i="1"/>
  <c r="F24" i="1"/>
  <c r="H24" i="1" s="1"/>
  <c r="G23" i="1"/>
  <c r="F23" i="1"/>
  <c r="H23" i="1" s="1"/>
  <c r="G22" i="1"/>
  <c r="F22" i="1"/>
  <c r="H22" i="1" s="1"/>
  <c r="G21" i="1"/>
  <c r="F21" i="1"/>
  <c r="H21" i="1" s="1"/>
  <c r="G20" i="1"/>
  <c r="F20" i="1"/>
  <c r="H20" i="1" s="1"/>
  <c r="G19" i="1"/>
  <c r="F19" i="1"/>
  <c r="H19" i="1" s="1"/>
  <c r="G18" i="1"/>
  <c r="F18" i="1"/>
  <c r="H18" i="1" s="1"/>
  <c r="G17" i="1"/>
  <c r="F17" i="1"/>
  <c r="H17" i="1" s="1"/>
  <c r="G16" i="1"/>
  <c r="F16" i="1"/>
  <c r="H16" i="1" s="1"/>
  <c r="G15" i="1"/>
  <c r="F15" i="1"/>
  <c r="H15" i="1" s="1"/>
  <c r="G14" i="1"/>
  <c r="F14" i="1"/>
  <c r="H14" i="1" s="1"/>
  <c r="G13" i="1"/>
  <c r="F13" i="1"/>
  <c r="H13" i="1" s="1"/>
  <c r="G12" i="1"/>
  <c r="F12" i="1"/>
  <c r="H12" i="1" s="1"/>
  <c r="G11" i="1"/>
  <c r="F11" i="1"/>
  <c r="H11" i="1" s="1"/>
  <c r="G10" i="1"/>
  <c r="F10" i="1"/>
  <c r="H10" i="1" s="1"/>
  <c r="G9" i="1"/>
  <c r="F9" i="1"/>
  <c r="H9" i="1" s="1"/>
  <c r="G8" i="1"/>
  <c r="F8" i="1"/>
  <c r="H8" i="1" s="1"/>
  <c r="G7" i="1"/>
  <c r="F7" i="1"/>
  <c r="H7" i="1" s="1"/>
  <c r="G6" i="1"/>
  <c r="F6" i="1"/>
  <c r="H6" i="1" s="1"/>
  <c r="G5" i="1"/>
  <c r="F5" i="1"/>
  <c r="H5" i="1" s="1"/>
  <c r="G4" i="1"/>
  <c r="F4" i="1"/>
  <c r="H4" i="1" s="1"/>
  <c r="G3" i="1"/>
  <c r="F3" i="1"/>
  <c r="H3" i="1" s="1"/>
  <c r="G2" i="1"/>
  <c r="F2" i="1"/>
  <c r="H2" i="1" s="1"/>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<sst xmlns="http://schemas.openxmlformats.org/spreadsheetml/2006/main" count="203" uniqueCount="37">
  <si>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</si>
  <si>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</si>
  <si>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</si>
  <si>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</si>
  <si>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</si>
  <si>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</si>
  <si>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</si>
  <si>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</si>
  <si>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</si>
  <si>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</si>
  <si>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</si>
  <si>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</si>
  <si>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</si>
  <si>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</si>
  <si>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</si>
  <si>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</si>
  <si>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</si>
  <si>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</si>
  <si>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</si>
  <si>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</si>
  <si>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</si>
  <si>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</si>
  <si>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</si>
  <si>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</si>
  <si>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</si>
  <si>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</si>
  <si>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</si>
  <si>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</si>
  <si>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</si>
  <si>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 xml:space="preserve"> Total Profit</t>
  </si>
  <si>
    <t>Average sales</t>
  </si>
  <si>
    <t>Unit sold</t>
  </si>
  <si>
    <t>Grand Total</t>
  </si>
  <si>
    <t>Total 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</si>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</sst>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44" formatCode="_ &quot;₹&quot;\ * #,##0.00_ ;_ &quot;₹&quot;\ * \-#,##0.00_ ;_ &quot;₹&quot;\ * &quot;-&quot;??_ ;_ @_ "/>
    <numFmt numFmtId="43" formatCode="_ * #,##0.00_ ;_ * \-#,##0.00_ ;_ * &quot;-&quot;??_ ;_ @_ "/>
    <numFmt numFmtId="164" formatCode="_ &quot;Rs.&quot;\ * #,##0_ ;_ &quot;Rs.&quot;\ * \-#,##0_ ;_ &quot;Rs.&quot;\ * &quot;-&quot;_ ;_ @_ "/>
    <numFmt numFmtId="165" formatCode="_ &quot;Rs.&quot;\ * ##\.##,\ &quot;L&quot;"/>
  </numFmts>
  <fonts count="8" x14ac:knownFonts="1">
    <font>
      <sz val="11"/>
      <color theme="1"/>
      <name val="aptos narrow"/>
      <scheme val="minor"/>
    </font>
    <font>
      <sz val="11"/>
      <color theme="1"/>
      <name val="aptos narrow"/>
      <family val="2"/>
      <scheme val="minor"/>
    </font>
    <font>
      <sz val="11"/>
      <color theme="0"/>
      <name val="Aptos narrow"/>
    </font>
    <font>
      <sz val="11"/>
      <color theme="1"/>
      <name val="Aptos narrow"/>
    </font>
    <font>
      <sz val="11"/>
      <color theme="1"/>
      <name val="aptos narrow"/>
      <scheme val="minor"/>
    </font>
    <font>
      <b/>
      <sz val="11"/>
      <color theme="0"/>
      <name val="Aptos narrow"/>
      <family val="2"/>
    </font>
    <font>
      <sz val="11"/>
      <color theme="0"/>
      <name val="Aptos narrow"/>
      <family val="2"/>
    </font>
    <font>
      <sz val="11"/>
      <color theme="2"/>
      <name val="aptos narrow"/>
      <family val="2"/>
      <scheme val="minor"/>
    </font>
  </fonts>
  <fills count="4">
    <fill>
      <patternFill patternType="none"/>
    </fill>
    <fill>
      <patternFill patternType="gray125"/>
    </fill>
    <fill>
      <patternFill patternType="solid">
        <fgColor rgb="FF002060"/>
        <bgColor rgb="FF002060"/>
      </patternFill>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43" fontId="4" fillId="0" borderId="0" applyFont="0" applyFill="0" applyBorder="0" applyAlignment="0" applyProtection="0"/>
    <xf numFmtId="44" fontId="4" fillId="0" borderId="0" applyFont="0" applyFill="0" applyBorder="0" applyAlignment="0" applyProtection="0"/>
  </cellStyleXfs>
  <cellXfs count="17">
    <xf numFmtId="0" fontId="0" fillId="0" borderId="0" xfId="0"/>
    <xf numFmtId="0" fontId="2" fillId="2" borderId="1" xfId="0" applyFont="1" applyFill="1" applyBorder="1" applyAlignment="1">
      <alignment horizontal="center" vertical="center"/>
    </xf>
    <xf numFmtId="14" fontId="3" fillId="0" borderId="0" xfId="0" applyNumberFormat="1" applyFont="1" applyAlignment="1">
      <alignment horizontal="center"/>
    </xf>
    <xf numFmtId="0" fontId="4" fillId="0" borderId="0" xfId="0" applyFont="1"/>
    <xf numFmtId="0" fontId="3" fillId="0" borderId="0" xfId="0" applyFont="1" applyAlignment="1">
      <alignment horizontal="left"/>
    </xf>
    <xf numFmtId="164" fontId="3" fillId="0" borderId="0" xfId="0" applyNumberFormat="1" applyFont="1"/>
    <xf numFmtId="0" fontId="5" fillId="2" borderId="1" xfId="0" applyFont="1" applyFill="1" applyBorder="1" applyAlignment="1">
      <alignment horizontal="center" vertical="center"/>
    </xf>
    <xf numFmtId="164" fontId="0" fillId="0" borderId="0" xfId="0" applyNumberFormat="1"/>
    <xf numFmtId="0" fontId="6" fillId="2" borderId="1" xfId="0" applyFont="1" applyFill="1" applyBorder="1" applyAlignment="1">
      <alignment horizontal="center" vertical="center"/>
    </xf>
    <xf numFmtId="0" fontId="7" fillId="3" borderId="0" xfId="0" applyFont="1" applyFill="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41" fontId="1" fillId="0" borderId="0" xfId="1" applyNumberFormat="1" applyFont="1"/>
    <xf numFmtId="41" fontId="1" fillId="0" borderId="0" xfId="0" applyNumberFormat="1" applyFont="1"/>
    <xf numFmtId="41" fontId="0" fillId="0" borderId="0" xfId="2" applyNumberFormat="1" applyFont="1"/>
  </cellXfs>
  <cellStyles count="3">
    <cellStyle name="Comma" xfId="1" builtinId="3"/>
    <cellStyle name="Currency" xfId="2" builtinId="4"/>
    <cellStyle name="Normal" xfId="0" builtinId="0"/>
  </cellStyles>
  <dxfs count="12">
    <dxf>
      <font>
        <b val="0"/>
        <i val="0"/>
        <strike val="0"/>
        <condense val="0"/>
        <extend val="0"/>
        <outline val="0"/>
        <shadow val="0"/>
        <u val="none"/>
        <vertAlign val="baseline"/>
        <sz val="11"/>
        <color theme="0"/>
        <name val="Aptos narrow"/>
        <scheme val="none"/>
      </font>
      <fill>
        <patternFill patternType="solid">
          <fgColor rgb="FF002060"/>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scheme val="none"/>
      </font>
    </dxf>
    <dxf>
      <numFmt numFmtId="164" formatCode="_ &quot;Rs.&quot;\ * #,##0_ ;_ &quot;Rs.&quot;\ * \-#,##0_ ;_ &quot;Rs.&quot;\ * &quot;-&quot;_ ;_ @_ "/>
    </dxf>
    <dxf>
      <font>
        <b val="0"/>
        <i val="0"/>
        <strike val="0"/>
        <condense val="0"/>
        <extend val="0"/>
        <outline val="0"/>
        <shadow val="0"/>
        <u val="none"/>
        <vertAlign val="baseline"/>
        <sz val="11"/>
        <color theme="1"/>
        <name val="Aptos narrow"/>
        <scheme val="none"/>
      </font>
      <numFmt numFmtId="164" formatCode="_ &quot;Rs.&quot;\ * #,##0_ ;_ &quot;Rs.&quot;\ * \-#,##0_ ;_ &quot;Rs.&quot;\ * &quot;-&quot;_ ;_ @_ "/>
    </dxf>
    <dxf>
      <font>
        <b val="0"/>
        <i val="0"/>
        <strike val="0"/>
        <condense val="0"/>
        <extend val="0"/>
        <outline val="0"/>
        <shadow val="0"/>
        <u val="none"/>
        <vertAlign val="baseline"/>
        <sz val="11"/>
        <color theme="1"/>
        <name val="Aptos narrow"/>
        <scheme val="none"/>
      </font>
      <numFmt numFmtId="164" formatCode="_ &quot;Rs.&quot;\ * #,##0_ ;_ &quot;Rs.&quot;\ * \-#,##0_ ;_ &quot;Rs.&quot;\ * &quot;-&quot;_ ;_ @_ "/>
    </dxf>
    <dxf>
      <font>
        <b val="0"/>
        <i val="0"/>
        <strike val="0"/>
        <condense val="0"/>
        <extend val="0"/>
        <outline val="0"/>
        <shadow val="0"/>
        <u val="none"/>
        <vertAlign val="baseline"/>
        <sz val="11"/>
        <color theme="1"/>
        <name val="Aptos narrow"/>
        <scheme val="none"/>
      </font>
      <numFmt numFmtId="164" formatCode="_ &quot;Rs.&quot;\ * #,##0_ ;_ &quot;Rs.&quot;\ * \-#,##0_ ;_ &quot;Rs.&quot;\ * &quot;-&quot;_ ;_ @_ "/>
    </dxf>
    <dxf>
      <font>
        <b val="0"/>
        <i val="0"/>
        <strike val="0"/>
        <condense val="0"/>
        <extend val="0"/>
        <outline val="0"/>
        <shadow val="0"/>
        <u val="none"/>
        <vertAlign val="baseline"/>
        <sz val="11"/>
        <color theme="1"/>
        <name val="Aptos narrow"/>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alignment horizontal="center" vertical="bottom" textRotation="0" wrapText="0" indent="0" justifyLastLine="0" shrinkToFit="0" readingOrder="0"/>
    </dxf>
    <dxf>
      <border outline="0">
        <bottom style="thick">
          <color rgb="FFFFC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MsExcel.xlsx]Pivot Tables!PivotTable4</c:name>
    <c:fmtId val="24"/>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24807341693259E-2"/>
          <c:y val="0.14396500221355865"/>
          <c:w val="0.87714188142306382"/>
          <c:h val="0.56327124345464197"/>
        </c:manualLayout>
      </c:layout>
      <c:lineChart>
        <c:grouping val="standard"/>
        <c:varyColors val="0"/>
        <c:ser>
          <c:idx val="0"/>
          <c:order val="0"/>
          <c:tx>
            <c:strRef>
              <c:f>'Pivot Tables'!$N$3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Tables'!$M$4:$M$11</c:f>
              <c:strCache>
                <c:ptCount val="7"/>
                <c:pt idx="0">
                  <c:v>Action Figure</c:v>
                </c:pt>
                <c:pt idx="1">
                  <c:v>Blender</c:v>
                </c:pt>
                <c:pt idx="2">
                  <c:v>Moisturizer</c:v>
                </c:pt>
                <c:pt idx="3">
                  <c:v>Novel</c:v>
                </c:pt>
                <c:pt idx="4">
                  <c:v>Smartphone</c:v>
                </c:pt>
                <c:pt idx="5">
                  <c:v>Sneakers</c:v>
                </c:pt>
                <c:pt idx="6">
                  <c:v>Tent</c:v>
                </c:pt>
              </c:strCache>
            </c:strRef>
          </c:cat>
          <c:val>
            <c:numRef>
              <c:f>'Pivot Tables'!$N$4:$N$11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DABA-4D35-84B0-5056E131FB74}"/>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97855919"/>
        <c:axId val="897865519"/>
      </c:lineChart>
      <c:catAx>
        <c:axId val="8978559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97865519"/>
        <c:crosses val="autoZero"/>
        <c:auto val="1"/>
        <c:lblAlgn val="ctr"/>
        <c:lblOffset val="100"/>
        <c:noMultiLvlLbl val="0"/>
      </c:catAx>
      <c:valAx>
        <c:axId val="897865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785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MsExcel.xlsx]Pivot Tables!PivotTable1</c:name>
    <c:fmtId val="2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7966599333470937"/>
              <c:y val="3.49456364903986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5762287535164393"/>
              <c:y val="-8.6668961980454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555708626044989"/>
                  <c:h val="0.11118606314880508"/>
                </c:manualLayout>
              </c15:layout>
            </c:ext>
          </c:extLst>
        </c:dLbl>
      </c:pivotFmt>
      <c:pivotFmt>
        <c:idx val="3"/>
        <c:spPr>
          <a:solidFill>
            <a:schemeClr val="accent6"/>
          </a:solidFill>
          <a:ln w="19050">
            <a:solidFill>
              <a:schemeClr val="lt1"/>
            </a:solidFill>
          </a:ln>
          <a:effectLst/>
        </c:spPr>
        <c:dLbl>
          <c:idx val="0"/>
          <c:layout>
            <c:manualLayout>
              <c:x val="-0.19341657602582626"/>
              <c:y val="9.516408799283759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47222222222223"/>
                  <c:h val="0.1388888888888889"/>
                </c:manualLayout>
              </c15:layout>
            </c:ext>
          </c:extLst>
        </c:dLbl>
      </c:pivotFmt>
      <c:pivotFmt>
        <c:idx val="4"/>
        <c:spPr>
          <a:solidFill>
            <a:schemeClr val="accent2">
              <a:lumMod val="60000"/>
            </a:schemeClr>
          </a:solidFill>
          <a:ln w="19050">
            <a:solidFill>
              <a:schemeClr val="lt1"/>
            </a:solidFill>
          </a:ln>
          <a:effectLst/>
        </c:spPr>
        <c:dLbl>
          <c:idx val="0"/>
          <c:layout>
            <c:manualLayout>
              <c:x val="-0.18252390483059633"/>
              <c:y val="-7.27294021097396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51514395153935"/>
                  <c:h val="0.11011063479286395"/>
                </c:manualLayout>
              </c15:layout>
            </c:ext>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5762287535164393"/>
              <c:y val="-8.6668961980454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555708626044989"/>
                  <c:h val="0.11118606314880508"/>
                </c:manualLayout>
              </c15:layout>
            </c:ext>
          </c:extLst>
        </c:dLbl>
      </c:pivotFmt>
      <c:pivotFmt>
        <c:idx val="7"/>
        <c:spPr>
          <a:solidFill>
            <a:schemeClr val="accent2"/>
          </a:solidFill>
          <a:ln w="19050">
            <a:solidFill>
              <a:schemeClr val="lt1"/>
            </a:solidFill>
          </a:ln>
          <a:effectLst/>
        </c:spPr>
        <c:dLbl>
          <c:idx val="0"/>
          <c:layout>
            <c:manualLayout>
              <c:x val="0.17966599333470937"/>
              <c:y val="3.49456364903986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0.19341657602582626"/>
              <c:y val="9.516408799283759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47222222222223"/>
                  <c:h val="0.1388888888888889"/>
                </c:manualLayout>
              </c15:layout>
            </c:ext>
          </c:extLst>
        </c:dLbl>
      </c:pivotFmt>
      <c:pivotFmt>
        <c:idx val="9"/>
        <c:spPr>
          <a:solidFill>
            <a:schemeClr val="accent2"/>
          </a:solidFill>
          <a:ln w="19050">
            <a:solidFill>
              <a:schemeClr val="lt1"/>
            </a:solidFill>
          </a:ln>
          <a:effectLst/>
        </c:spPr>
        <c:dLbl>
          <c:idx val="0"/>
          <c:layout>
            <c:manualLayout>
              <c:x val="-0.18252390483059633"/>
              <c:y val="-7.27294021097396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51514395153935"/>
                  <c:h val="0.11011063479286395"/>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8705292477697397"/>
              <c:y val="-0.142469291636315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dLbl>
          <c:idx val="0"/>
          <c:layout>
            <c:manualLayout>
              <c:x val="0.23380895226252657"/>
              <c:y val="8.49713907594099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0.22993842333140338"/>
              <c:y val="6.754449862931431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78AAD01-9F70-4B91-98FB-BB04A9B0395C}" type="VALUE">
                  <a:rPr lang="en-US" b="1"/>
                  <a:pPr>
                    <a:defRPr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2"/>
          </a:solidFill>
          <a:ln w="19050">
            <a:solidFill>
              <a:schemeClr val="lt1"/>
            </a:solidFill>
          </a:ln>
          <a:effectLst/>
        </c:spPr>
        <c:dLbl>
          <c:idx val="0"/>
          <c:layout>
            <c:manualLayout>
              <c:x val="-0.17297798625785699"/>
              <c:y val="-0.1309879223963922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614109889650033"/>
                  <c:h val="9.4482688595408579E-2"/>
                </c:manualLayout>
              </c15:layout>
            </c:ext>
          </c:extLst>
        </c:dLbl>
      </c:pivotFmt>
    </c:pivotFmts>
    <c:plotArea>
      <c:layout>
        <c:manualLayout>
          <c:layoutTarget val="inner"/>
          <c:xMode val="edge"/>
          <c:yMode val="edge"/>
          <c:x val="0.24730978409963253"/>
          <c:y val="0.1138569656027105"/>
          <c:w val="0.45451748841590478"/>
          <c:h val="0.84482310366806812"/>
        </c:manualLayout>
      </c:layout>
      <c:doughnutChart>
        <c:varyColors val="1"/>
        <c:ser>
          <c:idx val="0"/>
          <c:order val="0"/>
          <c:tx>
            <c:strRef>
              <c:f>'Pivot Tables'!$B$3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02C-4ACA-B7F2-4211919C767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C02C-4ACA-B7F2-4211919C767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C02C-4ACA-B7F2-4211919C7671}"/>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C02C-4ACA-B7F2-4211919C7671}"/>
              </c:ext>
            </c:extLst>
          </c:dPt>
          <c:dLbls>
            <c:dLbl>
              <c:idx val="0"/>
              <c:layout>
                <c:manualLayout>
                  <c:x val="0.18705292477697397"/>
                  <c:y val="-0.142469291636315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2C-4ACA-B7F2-4211919C7671}"/>
                </c:ext>
              </c:extLst>
            </c:dLbl>
            <c:dLbl>
              <c:idx val="1"/>
              <c:layout>
                <c:manualLayout>
                  <c:x val="0.23380895226252657"/>
                  <c:y val="8.49713907594099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2C-4ACA-B7F2-4211919C7671}"/>
                </c:ext>
              </c:extLst>
            </c:dLbl>
            <c:dLbl>
              <c:idx val="2"/>
              <c:layout>
                <c:manualLayout>
                  <c:x val="-0.22993842333140338"/>
                  <c:y val="6.7544498629314317E-2"/>
                </c:manualLayout>
              </c:layout>
              <c:tx>
                <c:rich>
                  <a:bodyPr/>
                  <a:lstStyle/>
                  <a:p>
                    <a:fld id="{E78AAD01-9F70-4B91-98FB-BB04A9B0395C}"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02C-4ACA-B7F2-4211919C7671}"/>
                </c:ext>
              </c:extLst>
            </c:dLbl>
            <c:dLbl>
              <c:idx val="3"/>
              <c:layout>
                <c:manualLayout>
                  <c:x val="-0.17297798625785699"/>
                  <c:y val="-0.1309879223963922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614109889650033"/>
                      <c:h val="9.4482688595408579E-2"/>
                    </c:manualLayout>
                  </c15:layout>
                </c:ext>
                <c:ext xmlns:c16="http://schemas.microsoft.com/office/drawing/2014/chart" uri="{C3380CC4-5D6E-409C-BE32-E72D297353CC}">
                  <c16:uniqueId val="{00000007-C02C-4ACA-B7F2-4211919C767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"Rs."\ * ##\.##,\ "L"</c:formatCode>
                <c:ptCount val="4"/>
                <c:pt idx="0">
                  <c:v>3534400</c:v>
                </c:pt>
                <c:pt idx="1">
                  <c:v>2661400</c:v>
                </c:pt>
                <c:pt idx="2">
                  <c:v>2870600</c:v>
                </c:pt>
                <c:pt idx="3">
                  <c:v>3878100</c:v>
                </c:pt>
              </c:numCache>
            </c:numRef>
          </c:val>
          <c:extLst>
            <c:ext xmlns:c16="http://schemas.microsoft.com/office/drawing/2014/chart" uri="{C3380CC4-5D6E-409C-BE32-E72D297353CC}">
              <c16:uniqueId val="{00000008-C02C-4ACA-B7F2-4211919C7671}"/>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MsExcel.xlsx]Pivot Tables!PivotTable3</c:name>
    <c:fmtId val="1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5.2484641526799368E-3"/>
              <c:y val="-2.42367984830435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5.2484641526799368E-3"/>
              <c:y val="-2.42367984830435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s>
    <c:plotArea>
      <c:layout>
        <c:manualLayout>
          <c:layoutTarget val="inner"/>
          <c:xMode val="edge"/>
          <c:yMode val="edge"/>
          <c:x val="5.6592997579226867E-2"/>
          <c:y val="0.26121924613914604"/>
          <c:w val="0.94226689432052124"/>
          <c:h val="0.6428595147373094"/>
        </c:manualLayout>
      </c:layout>
      <c:barChart>
        <c:barDir val="col"/>
        <c:grouping val="clustered"/>
        <c:varyColors val="0"/>
        <c:ser>
          <c:idx val="0"/>
          <c:order val="0"/>
          <c:tx>
            <c:strRef>
              <c:f>'Pivot Tables'!$J$3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Tables'!$J$4:$J$14</c:f>
              <c:numCache>
                <c:formatCode>_ "Rs."\ *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1-36CD-435E-8C44-0F61A721BF6A}"/>
            </c:ext>
          </c:extLst>
        </c:ser>
        <c:dLbls>
          <c:dLblPos val="outEnd"/>
          <c:showLegendKey val="0"/>
          <c:showVal val="1"/>
          <c:showCatName val="0"/>
          <c:showSerName val="0"/>
          <c:showPercent val="0"/>
          <c:showBubbleSize val="0"/>
        </c:dLbls>
        <c:gapWidth val="219"/>
        <c:overlap val="-27"/>
        <c:axId val="1012320751"/>
        <c:axId val="1012336111"/>
      </c:barChart>
      <c:catAx>
        <c:axId val="10123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6111"/>
        <c:crosses val="autoZero"/>
        <c:auto val="1"/>
        <c:lblAlgn val="ctr"/>
        <c:lblOffset val="100"/>
        <c:noMultiLvlLbl val="0"/>
      </c:catAx>
      <c:valAx>
        <c:axId val="1012336111"/>
        <c:scaling>
          <c:orientation val="minMax"/>
        </c:scaling>
        <c:delete val="1"/>
        <c:axPos val="l"/>
        <c:numFmt formatCode="_ &quot;Rs.&quot;\ * ##\.##,\ &quot;L&quot;" sourceLinked="1"/>
        <c:majorTickMark val="none"/>
        <c:minorTickMark val="none"/>
        <c:tickLblPos val="nextTo"/>
        <c:crossAx val="10123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MsExcel.xlsx]Pivot Tables!PivotTable2</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75000"/>
            </a:schemeClr>
          </a:solidFill>
          <a:ln>
            <a:noFill/>
          </a:ln>
          <a:effectLst/>
        </c:spPr>
      </c:pivotFmt>
    </c:pivotFmts>
    <c:plotArea>
      <c:layout>
        <c:manualLayout>
          <c:layoutTarget val="inner"/>
          <c:xMode val="edge"/>
          <c:yMode val="edge"/>
          <c:x val="0.13474568735906567"/>
          <c:y val="4.7557989118875904E-2"/>
          <c:w val="0.76312783031479858"/>
          <c:h val="0.88014661157806606"/>
        </c:manualLayout>
      </c:layout>
      <c:barChart>
        <c:barDir val="bar"/>
        <c:grouping val="clustered"/>
        <c:varyColors val="0"/>
        <c:ser>
          <c:idx val="0"/>
          <c:order val="0"/>
          <c:tx>
            <c:strRef>
              <c:f>'Pivot Tables'!$F$3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B094-4B32-A322-EBAF15CD92B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094-4B32-A322-EBAF15CD92B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B094-4B32-A322-EBAF15CD92B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B094-4B32-A322-EBAF15CD92B9}"/>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B094-4B32-A322-EBAF15CD92B9}"/>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B094-4B32-A322-EBAF15CD92B9}"/>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B094-4B32-A322-EBAF15CD92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Tables'!$E$4:$E$11</c:f>
              <c:strCache>
                <c:ptCount val="7"/>
                <c:pt idx="0">
                  <c:v>Action Figure</c:v>
                </c:pt>
                <c:pt idx="1">
                  <c:v>Blender</c:v>
                </c:pt>
                <c:pt idx="2">
                  <c:v>Moisturizer</c:v>
                </c:pt>
                <c:pt idx="3">
                  <c:v>Novel</c:v>
                </c:pt>
                <c:pt idx="4">
                  <c:v>Smartphone</c:v>
                </c:pt>
                <c:pt idx="5">
                  <c:v>Sneakers</c:v>
                </c:pt>
                <c:pt idx="6">
                  <c:v>Tent</c:v>
                </c:pt>
              </c:strCache>
            </c:strRef>
          </c:cat>
          <c:val>
            <c:numRef>
              <c:f>'Pivot Tables'!$F$4:$F$11</c:f>
              <c:numCache>
                <c:formatCode>_ "Rs."\ *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E-B094-4B32-A322-EBAF15CD92B9}"/>
            </c:ext>
          </c:extLst>
        </c:ser>
        <c:dLbls>
          <c:dLblPos val="outEnd"/>
          <c:showLegendKey val="0"/>
          <c:showVal val="1"/>
          <c:showCatName val="0"/>
          <c:showSerName val="0"/>
          <c:showPercent val="0"/>
          <c:showBubbleSize val="0"/>
        </c:dLbls>
        <c:gapWidth val="182"/>
        <c:axId val="1041570207"/>
        <c:axId val="1041566367"/>
      </c:barChart>
      <c:catAx>
        <c:axId val="10415702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66367"/>
        <c:crosses val="autoZero"/>
        <c:auto val="1"/>
        <c:lblAlgn val="ctr"/>
        <c:lblOffset val="100"/>
        <c:noMultiLvlLbl val="0"/>
      </c:catAx>
      <c:valAx>
        <c:axId val="1041566367"/>
        <c:scaling>
          <c:orientation val="minMax"/>
        </c:scaling>
        <c:delete val="1"/>
        <c:axPos val="b"/>
        <c:numFmt formatCode="_ &quot;Rs.&quot;\ * ##\.##,\ &quot;L&quot;" sourceLinked="1"/>
        <c:majorTickMark val="out"/>
        <c:minorTickMark val="none"/>
        <c:tickLblPos val="nextTo"/>
        <c:crossAx val="104157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MsExcel.xlsx]Pivot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7966599333470937"/>
              <c:y val="3.49456364903986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5762287535164393"/>
              <c:y val="-8.6668961980454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555708626044989"/>
                  <c:h val="0.11118606314880508"/>
                </c:manualLayout>
              </c15:layout>
            </c:ext>
          </c:extLst>
        </c:dLbl>
      </c:pivotFmt>
      <c:pivotFmt>
        <c:idx val="3"/>
        <c:spPr>
          <a:solidFill>
            <a:schemeClr val="accent6"/>
          </a:solidFill>
          <a:ln w="19050">
            <a:solidFill>
              <a:schemeClr val="lt1"/>
            </a:solidFill>
          </a:ln>
          <a:effectLst/>
        </c:spPr>
        <c:dLbl>
          <c:idx val="0"/>
          <c:layout>
            <c:manualLayout>
              <c:x val="-0.19341657602582626"/>
              <c:y val="9.516408799283759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47222222222223"/>
                  <c:h val="0.1388888888888889"/>
                </c:manualLayout>
              </c15:layout>
            </c:ext>
          </c:extLst>
        </c:dLbl>
      </c:pivotFmt>
      <c:pivotFmt>
        <c:idx val="4"/>
        <c:spPr>
          <a:solidFill>
            <a:schemeClr val="accent2">
              <a:lumMod val="60000"/>
            </a:schemeClr>
          </a:solidFill>
          <a:ln w="19050">
            <a:solidFill>
              <a:schemeClr val="lt1"/>
            </a:solidFill>
          </a:ln>
          <a:effectLst/>
        </c:spPr>
        <c:dLbl>
          <c:idx val="0"/>
          <c:layout>
            <c:manualLayout>
              <c:x val="-0.18252390483059633"/>
              <c:y val="-7.27294021097396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51514395153935"/>
                  <c:h val="0.11011063479286395"/>
                </c:manualLayout>
              </c15:layout>
            </c:ext>
          </c:extLst>
        </c:dLbl>
      </c:pivotFmt>
    </c:pivotFmts>
    <c:plotArea>
      <c:layout>
        <c:manualLayout>
          <c:layoutTarget val="inner"/>
          <c:xMode val="edge"/>
          <c:yMode val="edge"/>
          <c:x val="7.3345916688737273E-2"/>
          <c:y val="0.15142061146079283"/>
          <c:w val="0.87149095085760342"/>
          <c:h val="0.64296085845539197"/>
        </c:manualLayout>
      </c:layout>
      <c:doughnutChart>
        <c:varyColors val="1"/>
        <c:ser>
          <c:idx val="0"/>
          <c:order val="0"/>
          <c:tx>
            <c:strRef>
              <c:f>'Pivot Tables'!$B$3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3-B48C-4A69-9413-A134C0DD752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B48C-4A69-9413-A134C0DD752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4-B48C-4A69-9413-A134C0DD752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5-B48C-4A69-9413-A134C0DD752B}"/>
              </c:ext>
            </c:extLst>
          </c:dPt>
          <c:dLbls>
            <c:dLbl>
              <c:idx val="0"/>
              <c:layout>
                <c:manualLayout>
                  <c:x val="0.15762287535164393"/>
                  <c:y val="-8.6668961980454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555708626044989"/>
                      <c:h val="0.11118606314880508"/>
                    </c:manualLayout>
                  </c15:layout>
                </c:ext>
                <c:ext xmlns:c16="http://schemas.microsoft.com/office/drawing/2014/chart" uri="{C3380CC4-5D6E-409C-BE32-E72D297353CC}">
                  <c16:uniqueId val="{00000003-B48C-4A69-9413-A134C0DD752B}"/>
                </c:ext>
              </c:extLst>
            </c:dLbl>
            <c:dLbl>
              <c:idx val="1"/>
              <c:layout>
                <c:manualLayout>
                  <c:x val="0.17966599333470937"/>
                  <c:y val="3.4945636490398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48C-4A69-9413-A134C0DD752B}"/>
                </c:ext>
              </c:extLst>
            </c:dLbl>
            <c:dLbl>
              <c:idx val="2"/>
              <c:layout>
                <c:manualLayout>
                  <c:x val="-0.19341657602582626"/>
                  <c:y val="9.516408799283759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47222222222223"/>
                      <c:h val="0.1388888888888889"/>
                    </c:manualLayout>
                  </c15:layout>
                </c:ext>
                <c:ext xmlns:c16="http://schemas.microsoft.com/office/drawing/2014/chart" uri="{C3380CC4-5D6E-409C-BE32-E72D297353CC}">
                  <c16:uniqueId val="{00000004-B48C-4A69-9413-A134C0DD752B}"/>
                </c:ext>
              </c:extLst>
            </c:dLbl>
            <c:dLbl>
              <c:idx val="3"/>
              <c:layout>
                <c:manualLayout>
                  <c:x val="-0.18252390483059633"/>
                  <c:y val="-7.272940210973961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51514395153935"/>
                      <c:h val="0.11011063479286395"/>
                    </c:manualLayout>
                  </c15:layout>
                </c:ext>
                <c:ext xmlns:c16="http://schemas.microsoft.com/office/drawing/2014/chart" uri="{C3380CC4-5D6E-409C-BE32-E72D297353CC}">
                  <c16:uniqueId val="{00000005-B48C-4A69-9413-A134C0DD75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"Rs."\ * ##\.##,\ "L"</c:formatCode>
                <c:ptCount val="4"/>
                <c:pt idx="0">
                  <c:v>3534400</c:v>
                </c:pt>
                <c:pt idx="1">
                  <c:v>2661400</c:v>
                </c:pt>
                <c:pt idx="2">
                  <c:v>2870600</c:v>
                </c:pt>
                <c:pt idx="3">
                  <c:v>3878100</c:v>
                </c:pt>
              </c:numCache>
            </c:numRef>
          </c:val>
          <c:extLst>
            <c:ext xmlns:c16="http://schemas.microsoft.com/office/drawing/2014/chart" uri="{C3380CC4-5D6E-409C-BE32-E72D297353CC}">
              <c16:uniqueId val="{00000000-B48C-4A69-9413-A134C0DD752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MsExcel.xlsx]Pivot Tables!PivotTable3</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5.2484641526799368E-3"/>
              <c:y val="-2.42367984830435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90784916079331E-2"/>
          <c:y val="0.1491994413704211"/>
          <c:w val="0.94226689432052124"/>
          <c:h val="0.6428595147373094"/>
        </c:manualLayout>
      </c:layout>
      <c:barChart>
        <c:barDir val="col"/>
        <c:grouping val="clustered"/>
        <c:varyColors val="0"/>
        <c:ser>
          <c:idx val="0"/>
          <c:order val="0"/>
          <c:tx>
            <c:strRef>
              <c:f>'Pivot Tables'!$J$3</c:f>
              <c:strCache>
                <c:ptCount val="1"/>
                <c:pt idx="0">
                  <c:v>Total</c:v>
                </c:pt>
              </c:strCache>
            </c:strRef>
          </c:tx>
          <c:spPr>
            <a:solidFill>
              <a:schemeClr val="accent6"/>
            </a:solidFill>
            <a:ln>
              <a:noFill/>
            </a:ln>
            <a:effectLst/>
          </c:spPr>
          <c:invertIfNegative val="0"/>
          <c:dLbls>
            <c:dLbl>
              <c:idx val="4"/>
              <c:layout>
                <c:manualLayout>
                  <c:x val="5.2484641526799368E-3"/>
                  <c:y val="-2.42367984830435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B3-4945-B4F7-CEED311222F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Tables'!$J$4:$J$14</c:f>
              <c:numCache>
                <c:formatCode>_ "Rs."\ *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84B3-4945-B4F7-CEED311222F8}"/>
            </c:ext>
          </c:extLst>
        </c:ser>
        <c:dLbls>
          <c:dLblPos val="outEnd"/>
          <c:showLegendKey val="0"/>
          <c:showVal val="1"/>
          <c:showCatName val="0"/>
          <c:showSerName val="0"/>
          <c:showPercent val="0"/>
          <c:showBubbleSize val="0"/>
        </c:dLbls>
        <c:gapWidth val="219"/>
        <c:overlap val="-27"/>
        <c:axId val="1012320751"/>
        <c:axId val="1012336111"/>
      </c:barChart>
      <c:catAx>
        <c:axId val="10123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36111"/>
        <c:crosses val="autoZero"/>
        <c:auto val="1"/>
        <c:lblAlgn val="ctr"/>
        <c:lblOffset val="100"/>
        <c:noMultiLvlLbl val="0"/>
      </c:catAx>
      <c:valAx>
        <c:axId val="1012336111"/>
        <c:scaling>
          <c:orientation val="minMax"/>
        </c:scaling>
        <c:delete val="1"/>
        <c:axPos val="l"/>
        <c:numFmt formatCode="_ &quot;Rs.&quot;\ * ##\.##,\ &quot;L&quot;" sourceLinked="1"/>
        <c:majorTickMark val="none"/>
        <c:minorTickMark val="none"/>
        <c:tickLblPos val="nextTo"/>
        <c:crossAx val="10123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MsExcel.xlsx]Pivot Tables!PivotTable4</c:name>
    <c:fmtId val="3"/>
  </c:pivotSource>
  <c:chart>
    <c:autoTitleDeleted val="1"/>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24807341693259E-2"/>
          <c:y val="0.14396500221355865"/>
          <c:w val="0.87714188142306382"/>
          <c:h val="0.56327124345464197"/>
        </c:manualLayout>
      </c:layout>
      <c:lineChart>
        <c:grouping val="standard"/>
        <c:varyColors val="0"/>
        <c:ser>
          <c:idx val="0"/>
          <c:order val="0"/>
          <c:tx>
            <c:strRef>
              <c:f>'Pivot Tables'!$N$3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Tables'!$M$4:$M$11</c:f>
              <c:strCache>
                <c:ptCount val="7"/>
                <c:pt idx="0">
                  <c:v>Action Figure</c:v>
                </c:pt>
                <c:pt idx="1">
                  <c:v>Blender</c:v>
                </c:pt>
                <c:pt idx="2">
                  <c:v>Moisturizer</c:v>
                </c:pt>
                <c:pt idx="3">
                  <c:v>Novel</c:v>
                </c:pt>
                <c:pt idx="4">
                  <c:v>Smartphone</c:v>
                </c:pt>
                <c:pt idx="5">
                  <c:v>Sneakers</c:v>
                </c:pt>
                <c:pt idx="6">
                  <c:v>Tent</c:v>
                </c:pt>
              </c:strCache>
            </c:strRef>
          </c:cat>
          <c:val>
            <c:numRef>
              <c:f>'Pivot Tables'!$N$4:$N$11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6085-4077-A370-CBBCEDD1D336}"/>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97855919"/>
        <c:axId val="897865519"/>
      </c:lineChart>
      <c:catAx>
        <c:axId val="89785591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97865519"/>
        <c:crosses val="autoZero"/>
        <c:auto val="1"/>
        <c:lblAlgn val="ctr"/>
        <c:lblOffset val="100"/>
        <c:noMultiLvlLbl val="0"/>
      </c:catAx>
      <c:valAx>
        <c:axId val="897865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97855919"/>
        <c:crosses val="autoZero"/>
        <c:crossBetween val="between"/>
      </c:valAx>
      <c:spPr>
        <a:solidFill>
          <a:schemeClr val="accent6">
            <a:lumMod val="50000"/>
          </a:schemeClr>
        </a:solidFill>
        <a:ln>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Tables'!$S$41</c:f>
              <c:strCache>
                <c:ptCount val="1"/>
              </c:strCache>
            </c:strRef>
          </c:tx>
          <c:spPr>
            <a:solidFill>
              <a:schemeClr val="accent1"/>
            </a:solidFill>
            <a:ln>
              <a:noFill/>
            </a:ln>
            <a:effectLst/>
          </c:spPr>
          <c:invertIfNegative val="0"/>
          <c:cat>
            <c:numRef>
              <c:f>'Pivot Tables'!$R$42:$R$55</c:f>
              <c:numCache>
                <c:formatCode>General</c:formatCode>
                <c:ptCount val="14"/>
              </c:numCache>
            </c:numRef>
          </c:cat>
          <c:val>
            <c:numRef>
              <c:f>'Pivot Tables'!$S$42:$S$55</c:f>
              <c:numCache>
                <c:formatCode>General</c:formatCode>
                <c:ptCount val="14"/>
              </c:numCache>
            </c:numRef>
          </c:val>
          <c:extLst>
            <c:ext xmlns:c16="http://schemas.microsoft.com/office/drawing/2014/chart" uri="{C3380CC4-5D6E-409C-BE32-E72D297353CC}">
              <c16:uniqueId val="{00000000-A5D9-424B-8CB1-BA2854AADE7A}"/>
            </c:ext>
          </c:extLst>
        </c:ser>
        <c:dLbls>
          <c:showLegendKey val="0"/>
          <c:showVal val="0"/>
          <c:showCatName val="0"/>
          <c:showSerName val="0"/>
          <c:showPercent val="0"/>
          <c:showBubbleSize val="0"/>
        </c:dLbls>
        <c:gapWidth val="182"/>
        <c:axId val="1043660831"/>
        <c:axId val="1043666111"/>
      </c:barChart>
      <c:catAx>
        <c:axId val="104366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66111"/>
        <c:crosses val="autoZero"/>
        <c:auto val="1"/>
        <c:lblAlgn val="ctr"/>
        <c:lblOffset val="100"/>
        <c:noMultiLvlLbl val="0"/>
      </c:catAx>
      <c:valAx>
        <c:axId val="1043666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6608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MsExcel.xlsx]Pivot Tables!PivotTable2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8-248D-489A-8279-5B09A41B5EC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7-248D-489A-8279-5B09A41B5EC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6-248D-489A-8279-5B09A41B5EC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248D-489A-8279-5B09A41B5EC6}"/>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4-248D-489A-8279-5B09A41B5EC6}"/>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3-248D-489A-8279-5B09A41B5EC6}"/>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2-248D-489A-8279-5B09A41B5E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Tables'!$E$4:$E$11</c:f>
              <c:strCache>
                <c:ptCount val="7"/>
                <c:pt idx="0">
                  <c:v>Action Figure</c:v>
                </c:pt>
                <c:pt idx="1">
                  <c:v>Blender</c:v>
                </c:pt>
                <c:pt idx="2">
                  <c:v>Moisturizer</c:v>
                </c:pt>
                <c:pt idx="3">
                  <c:v>Novel</c:v>
                </c:pt>
                <c:pt idx="4">
                  <c:v>Smartphone</c:v>
                </c:pt>
                <c:pt idx="5">
                  <c:v>Sneakers</c:v>
                </c:pt>
                <c:pt idx="6">
                  <c:v>Tent</c:v>
                </c:pt>
              </c:strCache>
            </c:strRef>
          </c:cat>
          <c:val>
            <c:numRef>
              <c:f>'Pivot Tables'!$F$4:$F$11</c:f>
              <c:numCache>
                <c:formatCode>_ "Rs."\ *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248D-489A-8279-5B09A41B5EC6}"/>
            </c:ext>
          </c:extLst>
        </c:ser>
        <c:dLbls>
          <c:dLblPos val="outEnd"/>
          <c:showLegendKey val="0"/>
          <c:showVal val="1"/>
          <c:showCatName val="0"/>
          <c:showSerName val="0"/>
          <c:showPercent val="0"/>
          <c:showBubbleSize val="0"/>
        </c:dLbls>
        <c:gapWidth val="182"/>
        <c:axId val="1041570207"/>
        <c:axId val="1041566367"/>
      </c:barChart>
      <c:catAx>
        <c:axId val="104157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66367"/>
        <c:crosses val="autoZero"/>
        <c:auto val="1"/>
        <c:lblAlgn val="ctr"/>
        <c:lblOffset val="100"/>
        <c:noMultiLvlLbl val="0"/>
      </c:catAx>
      <c:valAx>
        <c:axId val="1041566367"/>
        <c:scaling>
          <c:orientation val="minMax"/>
        </c:scaling>
        <c:delete val="0"/>
        <c:axPos val="b"/>
        <c:numFmt formatCode="_ &quot;Rs.&quot;\ * ##\.##,\ &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7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102218</xdr:rowOff>
    </xdr:from>
    <xdr:to>
      <xdr:col>29</xdr:col>
      <xdr:colOff>145915</xdr:colOff>
      <xdr:row>5</xdr:row>
      <xdr:rowOff>129701</xdr:rowOff>
    </xdr:to>
    <xdr:sp macro="" textlink="">
      <xdr:nvSpPr>
        <xdr:cNvPr id="2" name="Rectangle: Rounded Corners 1">
          <a:extLst>
            <a:ext uri="{FF2B5EF4-FFF2-40B4-BE49-F238E27FC236}">
              <a16:creationId xmlns:a16="http://schemas.microsoft.com/office/drawing/2014/main" id="{57352545-B8AA-092A-B0D4-91F92ECDDCCF}"/>
            </a:ext>
          </a:extLst>
        </xdr:cNvPr>
        <xdr:cNvSpPr/>
      </xdr:nvSpPr>
      <xdr:spPr>
        <a:xfrm>
          <a:off x="0" y="102218"/>
          <a:ext cx="18012383" cy="919185"/>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sasaSA                                                                                              SA</a:t>
          </a:r>
        </a:p>
      </xdr:txBody>
    </xdr:sp>
    <xdr:clientData/>
  </xdr:twoCellAnchor>
  <xdr:twoCellAnchor>
    <xdr:from>
      <xdr:col>0</xdr:col>
      <xdr:colOff>22746</xdr:colOff>
      <xdr:row>6</xdr:row>
      <xdr:rowOff>68239</xdr:rowOff>
    </xdr:from>
    <xdr:to>
      <xdr:col>6</xdr:col>
      <xdr:colOff>115962</xdr:colOff>
      <xdr:row>11</xdr:row>
      <xdr:rowOff>176396</xdr:rowOff>
    </xdr:to>
    <xdr:grpSp>
      <xdr:nvGrpSpPr>
        <xdr:cNvPr id="15" name="Group 14">
          <a:extLst>
            <a:ext uri="{FF2B5EF4-FFF2-40B4-BE49-F238E27FC236}">
              <a16:creationId xmlns:a16="http://schemas.microsoft.com/office/drawing/2014/main" id="{5D4B0FA5-CC56-9003-C7C7-BD8B225D8976}"/>
            </a:ext>
          </a:extLst>
        </xdr:cNvPr>
        <xdr:cNvGrpSpPr/>
      </xdr:nvGrpSpPr>
      <xdr:grpSpPr>
        <a:xfrm>
          <a:off x="22746" y="1211239"/>
          <a:ext cx="3730034" cy="1060657"/>
          <a:chOff x="91440" y="993808"/>
          <a:chExt cx="3169786" cy="974509"/>
        </a:xfrm>
      </xdr:grpSpPr>
      <xdr:sp macro="" textlink="">
        <xdr:nvSpPr>
          <xdr:cNvPr id="3" name="Rectangle: Rounded Corners 2">
            <a:extLst>
              <a:ext uri="{FF2B5EF4-FFF2-40B4-BE49-F238E27FC236}">
                <a16:creationId xmlns:a16="http://schemas.microsoft.com/office/drawing/2014/main" id="{A9A9A4E5-BEAA-477D-B0C5-7412AB1DAF4D}"/>
              </a:ext>
            </a:extLst>
          </xdr:cNvPr>
          <xdr:cNvSpPr/>
        </xdr:nvSpPr>
        <xdr:spPr>
          <a:xfrm>
            <a:off x="91440" y="993808"/>
            <a:ext cx="3169786" cy="97348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kern="1200"/>
              <a:t>totoTO</a:t>
            </a:r>
          </a:p>
        </xdr:txBody>
      </xdr:sp>
      <xdr:sp macro="" textlink="">
        <xdr:nvSpPr>
          <xdr:cNvPr id="4" name="Rectangle: Rounded Corners 3">
            <a:extLst>
              <a:ext uri="{FF2B5EF4-FFF2-40B4-BE49-F238E27FC236}">
                <a16:creationId xmlns:a16="http://schemas.microsoft.com/office/drawing/2014/main" id="{1CDE9C89-BE4E-44D1-A504-094866952C17}"/>
              </a:ext>
            </a:extLst>
          </xdr:cNvPr>
          <xdr:cNvSpPr/>
        </xdr:nvSpPr>
        <xdr:spPr>
          <a:xfrm>
            <a:off x="112378" y="993808"/>
            <a:ext cx="895467" cy="974509"/>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kern="1200"/>
          </a:p>
        </xdr:txBody>
      </xdr:sp>
      <xdr:sp macro="" textlink="">
        <xdr:nvSpPr>
          <xdr:cNvPr id="7" name="TextBox 6">
            <a:extLst>
              <a:ext uri="{FF2B5EF4-FFF2-40B4-BE49-F238E27FC236}">
                <a16:creationId xmlns:a16="http://schemas.microsoft.com/office/drawing/2014/main" id="{57E6B8C3-ECC2-9B06-87A9-52B73B071C17}"/>
              </a:ext>
            </a:extLst>
          </xdr:cNvPr>
          <xdr:cNvSpPr txBox="1"/>
        </xdr:nvSpPr>
        <xdr:spPr>
          <a:xfrm>
            <a:off x="1487371" y="1093002"/>
            <a:ext cx="1005840" cy="2743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IN" sz="1100" b="1" kern="1200">
                <a:solidFill>
                  <a:srgbClr val="002060"/>
                </a:solidFill>
              </a:rPr>
              <a:t>TOTAL</a:t>
            </a:r>
            <a:r>
              <a:rPr lang="en-IN" sz="1100" b="1" kern="1200" baseline="0">
                <a:solidFill>
                  <a:srgbClr val="002060"/>
                </a:solidFill>
              </a:rPr>
              <a:t>  SALES</a:t>
            </a:r>
            <a:endParaRPr lang="en-IN" sz="1100" b="1" kern="1200">
              <a:solidFill>
                <a:srgbClr val="002060"/>
              </a:solidFill>
            </a:endParaRPr>
          </a:p>
        </xdr:txBody>
      </xdr:sp>
      <xdr:sp macro="" textlink="SalesData!K2">
        <xdr:nvSpPr>
          <xdr:cNvPr id="8" name="TextBox 7">
            <a:extLst>
              <a:ext uri="{FF2B5EF4-FFF2-40B4-BE49-F238E27FC236}">
                <a16:creationId xmlns:a16="http://schemas.microsoft.com/office/drawing/2014/main" id="{CE7A930C-AC33-3A87-ED50-E17A4978E6C3}"/>
              </a:ext>
            </a:extLst>
          </xdr:cNvPr>
          <xdr:cNvSpPr txBox="1"/>
        </xdr:nvSpPr>
        <xdr:spPr>
          <a:xfrm>
            <a:off x="1334971" y="1395398"/>
            <a:ext cx="1311976" cy="342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DB09C901-7FB3-4956-B095-B24711C919D8}" type="TxLink">
              <a:rPr lang="en-US" sz="1600" b="1" i="0" u="none" strike="noStrike" kern="1200">
                <a:solidFill>
                  <a:schemeClr val="accent6">
                    <a:lumMod val="50000"/>
                  </a:schemeClr>
                </a:solidFill>
                <a:latin typeface="aptos narrow"/>
              </a:rPr>
              <a:pPr algn="r"/>
              <a:t> 1,29,44,500 </a:t>
            </a:fld>
            <a:endParaRPr lang="en-US" sz="1600" b="1" kern="1200">
              <a:solidFill>
                <a:schemeClr val="accent6">
                  <a:lumMod val="50000"/>
                </a:schemeClr>
              </a:solidFill>
              <a:latin typeface="+mj-lt"/>
            </a:endParaRPr>
          </a:p>
        </xdr:txBody>
      </xdr:sp>
    </xdr:grpSp>
    <xdr:clientData/>
  </xdr:twoCellAnchor>
  <xdr:oneCellAnchor>
    <xdr:from>
      <xdr:col>3</xdr:col>
      <xdr:colOff>142240</xdr:colOff>
      <xdr:row>6</xdr:row>
      <xdr:rowOff>172720</xdr:rowOff>
    </xdr:from>
    <xdr:ext cx="184731" cy="264560"/>
    <xdr:sp macro="" textlink="">
      <xdr:nvSpPr>
        <xdr:cNvPr id="9" name="TextBox 8">
          <a:extLst>
            <a:ext uri="{FF2B5EF4-FFF2-40B4-BE49-F238E27FC236}">
              <a16:creationId xmlns:a16="http://schemas.microsoft.com/office/drawing/2014/main" id="{671ADF22-A112-1C45-D321-66E7FA949089}"/>
            </a:ext>
          </a:extLst>
        </xdr:cNvPr>
        <xdr:cNvSpPr txBox="1"/>
      </xdr:nvSpPr>
      <xdr:spPr>
        <a:xfrm>
          <a:off x="1971040" y="127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twoCellAnchor>
    <xdr:from>
      <xdr:col>6</xdr:col>
      <xdr:colOff>202357</xdr:colOff>
      <xdr:row>6</xdr:row>
      <xdr:rowOff>51924</xdr:rowOff>
    </xdr:from>
    <xdr:to>
      <xdr:col>12</xdr:col>
      <xdr:colOff>149410</xdr:colOff>
      <xdr:row>11</xdr:row>
      <xdr:rowOff>169107</xdr:rowOff>
    </xdr:to>
    <xdr:grpSp>
      <xdr:nvGrpSpPr>
        <xdr:cNvPr id="16" name="Group 15">
          <a:extLst>
            <a:ext uri="{FF2B5EF4-FFF2-40B4-BE49-F238E27FC236}">
              <a16:creationId xmlns:a16="http://schemas.microsoft.com/office/drawing/2014/main" id="{C3AB3F70-BE11-A7C1-E022-6E7335C960A3}"/>
            </a:ext>
          </a:extLst>
        </xdr:cNvPr>
        <xdr:cNvGrpSpPr/>
      </xdr:nvGrpSpPr>
      <xdr:grpSpPr>
        <a:xfrm>
          <a:off x="3839175" y="1194924"/>
          <a:ext cx="3583871" cy="1069683"/>
          <a:chOff x="71388" y="993808"/>
          <a:chExt cx="3169786" cy="993542"/>
        </a:xfrm>
      </xdr:grpSpPr>
      <xdr:sp macro="" textlink="">
        <xdr:nvSpPr>
          <xdr:cNvPr id="17" name="Rectangle: Rounded Corners 16">
            <a:extLst>
              <a:ext uri="{FF2B5EF4-FFF2-40B4-BE49-F238E27FC236}">
                <a16:creationId xmlns:a16="http://schemas.microsoft.com/office/drawing/2014/main" id="{4A3D54C8-6D4E-904D-004A-30D849A019C1}"/>
              </a:ext>
            </a:extLst>
          </xdr:cNvPr>
          <xdr:cNvSpPr/>
        </xdr:nvSpPr>
        <xdr:spPr>
          <a:xfrm>
            <a:off x="71388" y="1013861"/>
            <a:ext cx="3169786" cy="97348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kern="1200"/>
              <a:t>totoTO</a:t>
            </a:r>
          </a:p>
        </xdr:txBody>
      </xdr:sp>
      <xdr:sp macro="" textlink="">
        <xdr:nvSpPr>
          <xdr:cNvPr id="18" name="Rectangle: Rounded Corners 17">
            <a:extLst>
              <a:ext uri="{FF2B5EF4-FFF2-40B4-BE49-F238E27FC236}">
                <a16:creationId xmlns:a16="http://schemas.microsoft.com/office/drawing/2014/main" id="{E05E7774-4083-14A5-464D-DDB7B0399C4A}"/>
              </a:ext>
            </a:extLst>
          </xdr:cNvPr>
          <xdr:cNvSpPr/>
        </xdr:nvSpPr>
        <xdr:spPr>
          <a:xfrm>
            <a:off x="112378" y="993808"/>
            <a:ext cx="895467" cy="974509"/>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kern="1200"/>
          </a:p>
        </xdr:txBody>
      </xdr:sp>
      <xdr:sp macro="" textlink="">
        <xdr:nvSpPr>
          <xdr:cNvPr id="19" name="TextBox 18">
            <a:extLst>
              <a:ext uri="{FF2B5EF4-FFF2-40B4-BE49-F238E27FC236}">
                <a16:creationId xmlns:a16="http://schemas.microsoft.com/office/drawing/2014/main" id="{EB8965AC-215B-E09B-613F-B8D4648A7E61}"/>
              </a:ext>
            </a:extLst>
          </xdr:cNvPr>
          <xdr:cNvSpPr txBox="1"/>
        </xdr:nvSpPr>
        <xdr:spPr>
          <a:xfrm>
            <a:off x="1503946" y="1062790"/>
            <a:ext cx="1323474" cy="2707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IN" sz="1100" b="1" kern="1200">
                <a:solidFill>
                  <a:srgbClr val="002060"/>
                </a:solidFill>
              </a:rPr>
              <a:t>AVERAGE SALES</a:t>
            </a:r>
          </a:p>
        </xdr:txBody>
      </xdr:sp>
      <xdr:sp macro="" textlink="SalesData!K8">
        <xdr:nvSpPr>
          <xdr:cNvPr id="20" name="TextBox 19">
            <a:extLst>
              <a:ext uri="{FF2B5EF4-FFF2-40B4-BE49-F238E27FC236}">
                <a16:creationId xmlns:a16="http://schemas.microsoft.com/office/drawing/2014/main" id="{278E8AA0-343A-B16B-A72E-73FB18729C72}"/>
              </a:ext>
            </a:extLst>
          </xdr:cNvPr>
          <xdr:cNvSpPr txBox="1"/>
        </xdr:nvSpPr>
        <xdr:spPr>
          <a:xfrm>
            <a:off x="1594183" y="1383632"/>
            <a:ext cx="1082842" cy="3546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E69EA6AC-1467-4560-8209-CB02F429FD6B}" type="TxLink">
              <a:rPr lang="en-US" sz="1600" b="1" i="0" u="none" strike="noStrike" kern="1200">
                <a:solidFill>
                  <a:schemeClr val="accent6">
                    <a:lumMod val="50000"/>
                  </a:schemeClr>
                </a:solidFill>
                <a:latin typeface="aptos narrow"/>
              </a:rPr>
              <a:t> 2,58,890 </a:t>
            </a:fld>
            <a:endParaRPr lang="en-US" sz="2400" b="1" kern="1200">
              <a:solidFill>
                <a:schemeClr val="accent6">
                  <a:lumMod val="50000"/>
                </a:schemeClr>
              </a:solidFill>
              <a:latin typeface="+mj-lt"/>
            </a:endParaRPr>
          </a:p>
        </xdr:txBody>
      </xdr:sp>
    </xdr:grpSp>
    <xdr:clientData/>
  </xdr:twoCellAnchor>
  <xdr:twoCellAnchor>
    <xdr:from>
      <xdr:col>12</xdr:col>
      <xdr:colOff>248567</xdr:colOff>
      <xdr:row>6</xdr:row>
      <xdr:rowOff>29882</xdr:rowOff>
    </xdr:from>
    <xdr:to>
      <xdr:col>18</xdr:col>
      <xdr:colOff>45842</xdr:colOff>
      <xdr:row>11</xdr:row>
      <xdr:rowOff>164352</xdr:rowOff>
    </xdr:to>
    <xdr:grpSp>
      <xdr:nvGrpSpPr>
        <xdr:cNvPr id="21" name="Group 20">
          <a:extLst>
            <a:ext uri="{FF2B5EF4-FFF2-40B4-BE49-F238E27FC236}">
              <a16:creationId xmlns:a16="http://schemas.microsoft.com/office/drawing/2014/main" id="{EC7474C2-6712-AA52-8ABA-808B1A7F96D0}"/>
            </a:ext>
          </a:extLst>
        </xdr:cNvPr>
        <xdr:cNvGrpSpPr/>
      </xdr:nvGrpSpPr>
      <xdr:grpSpPr>
        <a:xfrm>
          <a:off x="7522203" y="1172882"/>
          <a:ext cx="3434094" cy="1086970"/>
          <a:chOff x="35110" y="986873"/>
          <a:chExt cx="3169786" cy="1078229"/>
        </a:xfrm>
      </xdr:grpSpPr>
      <xdr:sp macro="" textlink="">
        <xdr:nvSpPr>
          <xdr:cNvPr id="22" name="Rectangle: Rounded Corners 21">
            <a:extLst>
              <a:ext uri="{FF2B5EF4-FFF2-40B4-BE49-F238E27FC236}">
                <a16:creationId xmlns:a16="http://schemas.microsoft.com/office/drawing/2014/main" id="{0E9C1E6C-E570-A1D6-4197-B8B56017CBAB}"/>
              </a:ext>
            </a:extLst>
          </xdr:cNvPr>
          <xdr:cNvSpPr/>
        </xdr:nvSpPr>
        <xdr:spPr>
          <a:xfrm>
            <a:off x="35110" y="986873"/>
            <a:ext cx="3169786" cy="107822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kern="1200"/>
              <a:t>totoTO</a:t>
            </a:r>
          </a:p>
        </xdr:txBody>
      </xdr:sp>
      <xdr:sp macro="" textlink="">
        <xdr:nvSpPr>
          <xdr:cNvPr id="23" name="Rectangle: Rounded Corners 22">
            <a:extLst>
              <a:ext uri="{FF2B5EF4-FFF2-40B4-BE49-F238E27FC236}">
                <a16:creationId xmlns:a16="http://schemas.microsoft.com/office/drawing/2014/main" id="{6A1B78D4-CD6A-7567-EA47-E78738DB3BAC}"/>
              </a:ext>
            </a:extLst>
          </xdr:cNvPr>
          <xdr:cNvSpPr/>
        </xdr:nvSpPr>
        <xdr:spPr>
          <a:xfrm>
            <a:off x="112378" y="993808"/>
            <a:ext cx="895467" cy="974509"/>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kern="1200">
              <a:solidFill>
                <a:schemeClr val="accent6">
                  <a:lumMod val="75000"/>
                </a:schemeClr>
              </a:solidFill>
            </a:endParaRPr>
          </a:p>
        </xdr:txBody>
      </xdr:sp>
      <xdr:sp macro="" textlink="">
        <xdr:nvSpPr>
          <xdr:cNvPr id="24" name="TextBox 23">
            <a:extLst>
              <a:ext uri="{FF2B5EF4-FFF2-40B4-BE49-F238E27FC236}">
                <a16:creationId xmlns:a16="http://schemas.microsoft.com/office/drawing/2014/main" id="{C12AEC0E-32CD-9A35-45DE-2A41A0428A9F}"/>
              </a:ext>
            </a:extLst>
          </xdr:cNvPr>
          <xdr:cNvSpPr txBox="1"/>
        </xdr:nvSpPr>
        <xdr:spPr>
          <a:xfrm>
            <a:off x="1487371" y="1093002"/>
            <a:ext cx="1005840" cy="2743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IN" sz="1100" b="1" kern="1200">
                <a:solidFill>
                  <a:srgbClr val="002060"/>
                </a:solidFill>
              </a:rPr>
              <a:t>  UNIT SOLD</a:t>
            </a:r>
            <a:r>
              <a:rPr lang="en-IN" sz="1100" b="1" kern="1200" baseline="0">
                <a:solidFill>
                  <a:srgbClr val="002060"/>
                </a:solidFill>
              </a:rPr>
              <a:t> </a:t>
            </a:r>
            <a:endParaRPr lang="en-IN" sz="1100" b="1" kern="1200">
              <a:solidFill>
                <a:srgbClr val="002060"/>
              </a:solidFill>
            </a:endParaRPr>
          </a:p>
        </xdr:txBody>
      </xdr:sp>
      <xdr:sp macro="" textlink="SalesData!K4">
        <xdr:nvSpPr>
          <xdr:cNvPr id="25" name="TextBox 24">
            <a:extLst>
              <a:ext uri="{FF2B5EF4-FFF2-40B4-BE49-F238E27FC236}">
                <a16:creationId xmlns:a16="http://schemas.microsoft.com/office/drawing/2014/main" id="{FB4519AF-6AAE-C36B-004E-70602A794AB8}"/>
              </a:ext>
            </a:extLst>
          </xdr:cNvPr>
          <xdr:cNvSpPr txBox="1"/>
        </xdr:nvSpPr>
        <xdr:spPr>
          <a:xfrm>
            <a:off x="1331985" y="1447039"/>
            <a:ext cx="1051291" cy="342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0132243A-A4B7-4529-AED2-F09673B5B9B1}" type="TxLink">
              <a:rPr lang="en-US" sz="1600" b="1" i="0" u="none" strike="noStrike" kern="1200">
                <a:solidFill>
                  <a:schemeClr val="accent6">
                    <a:lumMod val="50000"/>
                  </a:schemeClr>
                </a:solidFill>
                <a:latin typeface="aptos narrow"/>
              </a:rPr>
              <a:t>4705</a:t>
            </a:fld>
            <a:endParaRPr lang="en-US" sz="2400" b="1" kern="1200">
              <a:solidFill>
                <a:schemeClr val="accent6">
                  <a:lumMod val="50000"/>
                </a:schemeClr>
              </a:solidFill>
              <a:latin typeface="+mj-lt"/>
            </a:endParaRPr>
          </a:p>
        </xdr:txBody>
      </xdr:sp>
    </xdr:grpSp>
    <xdr:clientData/>
  </xdr:twoCellAnchor>
  <xdr:twoCellAnchor>
    <xdr:from>
      <xdr:col>18</xdr:col>
      <xdr:colOff>93214</xdr:colOff>
      <xdr:row>5</xdr:row>
      <xdr:rowOff>143608</xdr:rowOff>
    </xdr:from>
    <xdr:to>
      <xdr:col>23</xdr:col>
      <xdr:colOff>440424</xdr:colOff>
      <xdr:row>11</xdr:row>
      <xdr:rowOff>134471</xdr:rowOff>
    </xdr:to>
    <xdr:grpSp>
      <xdr:nvGrpSpPr>
        <xdr:cNvPr id="26" name="Group 25">
          <a:extLst>
            <a:ext uri="{FF2B5EF4-FFF2-40B4-BE49-F238E27FC236}">
              <a16:creationId xmlns:a16="http://schemas.microsoft.com/office/drawing/2014/main" id="{8DA69004-3C40-D3F4-B718-7FBDD6CD8711}"/>
            </a:ext>
          </a:extLst>
        </xdr:cNvPr>
        <xdr:cNvGrpSpPr/>
      </xdr:nvGrpSpPr>
      <xdr:grpSpPr>
        <a:xfrm>
          <a:off x="11003669" y="1096108"/>
          <a:ext cx="3377891" cy="1133863"/>
          <a:chOff x="71388" y="993808"/>
          <a:chExt cx="3169786" cy="993542"/>
        </a:xfrm>
      </xdr:grpSpPr>
      <xdr:sp macro="" textlink="">
        <xdr:nvSpPr>
          <xdr:cNvPr id="27" name="Rectangle: Rounded Corners 26">
            <a:extLst>
              <a:ext uri="{FF2B5EF4-FFF2-40B4-BE49-F238E27FC236}">
                <a16:creationId xmlns:a16="http://schemas.microsoft.com/office/drawing/2014/main" id="{A61767B9-6E8B-CECF-8179-9FCEE741AA8F}"/>
              </a:ext>
            </a:extLst>
          </xdr:cNvPr>
          <xdr:cNvSpPr/>
        </xdr:nvSpPr>
        <xdr:spPr>
          <a:xfrm>
            <a:off x="71388" y="1013861"/>
            <a:ext cx="3169786" cy="97348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100" kern="1200"/>
              <a:t>totoTO</a:t>
            </a:r>
          </a:p>
        </xdr:txBody>
      </xdr:sp>
      <xdr:sp macro="" textlink="">
        <xdr:nvSpPr>
          <xdr:cNvPr id="28" name="Rectangle: Rounded Corners 27">
            <a:extLst>
              <a:ext uri="{FF2B5EF4-FFF2-40B4-BE49-F238E27FC236}">
                <a16:creationId xmlns:a16="http://schemas.microsoft.com/office/drawing/2014/main" id="{D5E972F6-01A2-5634-4A1D-07D7F43EEE5B}"/>
              </a:ext>
            </a:extLst>
          </xdr:cNvPr>
          <xdr:cNvSpPr/>
        </xdr:nvSpPr>
        <xdr:spPr>
          <a:xfrm>
            <a:off x="112378" y="993808"/>
            <a:ext cx="895467" cy="974509"/>
          </a:xfrm>
          <a:prstGeom prst="roundRect">
            <a:avLst/>
          </a:prstGeom>
          <a:solidFill>
            <a:schemeClr val="accent6">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kern="1200"/>
          </a:p>
        </xdr:txBody>
      </xdr:sp>
      <xdr:sp macro="" textlink="">
        <xdr:nvSpPr>
          <xdr:cNvPr id="29" name="TextBox 28">
            <a:extLst>
              <a:ext uri="{FF2B5EF4-FFF2-40B4-BE49-F238E27FC236}">
                <a16:creationId xmlns:a16="http://schemas.microsoft.com/office/drawing/2014/main" id="{55BE3F66-A3C3-CEB7-20BC-04D304A44246}"/>
              </a:ext>
            </a:extLst>
          </xdr:cNvPr>
          <xdr:cNvSpPr txBox="1"/>
        </xdr:nvSpPr>
        <xdr:spPr>
          <a:xfrm>
            <a:off x="1487371" y="1093002"/>
            <a:ext cx="1005840" cy="27432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IN" sz="1100" b="1" kern="1200">
                <a:solidFill>
                  <a:srgbClr val="002060"/>
                </a:solidFill>
              </a:rPr>
              <a:t>PROFIT</a:t>
            </a:r>
            <a:r>
              <a:rPr lang="en-IN" sz="1100" b="1" kern="1200" baseline="0">
                <a:solidFill>
                  <a:srgbClr val="002060"/>
                </a:solidFill>
              </a:rPr>
              <a:t>  </a:t>
            </a:r>
            <a:endParaRPr lang="en-IN" sz="1100" b="1" kern="1200">
              <a:solidFill>
                <a:srgbClr val="002060"/>
              </a:solidFill>
            </a:endParaRPr>
          </a:p>
        </xdr:txBody>
      </xdr:sp>
      <xdr:sp macro="" textlink="SalesData!K6">
        <xdr:nvSpPr>
          <xdr:cNvPr id="30" name="TextBox 29">
            <a:extLst>
              <a:ext uri="{FF2B5EF4-FFF2-40B4-BE49-F238E27FC236}">
                <a16:creationId xmlns:a16="http://schemas.microsoft.com/office/drawing/2014/main" id="{AFC6D014-6F18-1565-3A45-56C5B691C21C}"/>
              </a:ext>
            </a:extLst>
          </xdr:cNvPr>
          <xdr:cNvSpPr txBox="1"/>
        </xdr:nvSpPr>
        <xdr:spPr>
          <a:xfrm>
            <a:off x="1334971" y="1395396"/>
            <a:ext cx="1281896" cy="342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9B59F2DD-C86C-456B-9361-10CC11DDAFFA}" type="TxLink">
              <a:rPr lang="en-US" sz="1600" b="1" i="0" u="none" strike="noStrike" kern="1200">
                <a:solidFill>
                  <a:schemeClr val="accent6">
                    <a:lumMod val="50000"/>
                  </a:schemeClr>
                </a:solidFill>
                <a:latin typeface="aptos narrow"/>
              </a:rPr>
              <a:t> 38,34,400 </a:t>
            </a:fld>
            <a:endParaRPr lang="en-US" sz="2400" b="1" kern="1200">
              <a:solidFill>
                <a:schemeClr val="accent6">
                  <a:lumMod val="50000"/>
                </a:schemeClr>
              </a:solidFill>
              <a:latin typeface="+mj-lt"/>
            </a:endParaRPr>
          </a:p>
        </xdr:txBody>
      </xdr:sp>
    </xdr:grpSp>
    <xdr:clientData/>
  </xdr:twoCellAnchor>
  <xdr:twoCellAnchor editAs="oneCell">
    <xdr:from>
      <xdr:col>12</xdr:col>
      <xdr:colOff>576102</xdr:colOff>
      <xdr:row>7</xdr:row>
      <xdr:rowOff>116970</xdr:rowOff>
    </xdr:from>
    <xdr:to>
      <xdr:col>13</xdr:col>
      <xdr:colOff>545439</xdr:colOff>
      <xdr:row>9</xdr:row>
      <xdr:rowOff>106856</xdr:rowOff>
    </xdr:to>
    <xdr:pic>
      <xdr:nvPicPr>
        <xdr:cNvPr id="32" name="Graphic 31" descr="Checkmark with solid fill">
          <a:extLst>
            <a:ext uri="{FF2B5EF4-FFF2-40B4-BE49-F238E27FC236}">
              <a16:creationId xmlns:a16="http://schemas.microsoft.com/office/drawing/2014/main" id="{7223D77D-C6F4-5EE3-D084-D315AC46BB4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927161" y="1372029"/>
          <a:ext cx="581925" cy="348474"/>
        </a:xfrm>
        <a:prstGeom prst="rect">
          <a:avLst/>
        </a:prstGeom>
      </xdr:spPr>
    </xdr:pic>
    <xdr:clientData/>
  </xdr:twoCellAnchor>
  <xdr:twoCellAnchor editAs="oneCell">
    <xdr:from>
      <xdr:col>0</xdr:col>
      <xdr:colOff>251032</xdr:colOff>
      <xdr:row>7</xdr:row>
      <xdr:rowOff>141299</xdr:rowOff>
    </xdr:from>
    <xdr:to>
      <xdr:col>1</xdr:col>
      <xdr:colOff>292498</xdr:colOff>
      <xdr:row>9</xdr:row>
      <xdr:rowOff>173958</xdr:rowOff>
    </xdr:to>
    <xdr:pic>
      <xdr:nvPicPr>
        <xdr:cNvPr id="34" name="Graphic 33" descr="Money with solid fill">
          <a:extLst>
            <a:ext uri="{FF2B5EF4-FFF2-40B4-BE49-F238E27FC236}">
              <a16:creationId xmlns:a16="http://schemas.microsoft.com/office/drawing/2014/main" id="{4CEF1E55-6BC7-2029-B265-C6760C75767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51032" y="1415090"/>
          <a:ext cx="655615" cy="396599"/>
        </a:xfrm>
        <a:prstGeom prst="rect">
          <a:avLst/>
        </a:prstGeom>
      </xdr:spPr>
    </xdr:pic>
    <xdr:clientData/>
  </xdr:twoCellAnchor>
  <xdr:twoCellAnchor editAs="oneCell">
    <xdr:from>
      <xdr:col>6</xdr:col>
      <xdr:colOff>419582</xdr:colOff>
      <xdr:row>7</xdr:row>
      <xdr:rowOff>150163</xdr:rowOff>
    </xdr:from>
    <xdr:to>
      <xdr:col>7</xdr:col>
      <xdr:colOff>421981</xdr:colOff>
      <xdr:row>9</xdr:row>
      <xdr:rowOff>158653</xdr:rowOff>
    </xdr:to>
    <xdr:pic>
      <xdr:nvPicPr>
        <xdr:cNvPr id="36" name="Graphic 35" descr="Coins with solid fill">
          <a:extLst>
            <a:ext uri="{FF2B5EF4-FFF2-40B4-BE49-F238E27FC236}">
              <a16:creationId xmlns:a16="http://schemas.microsoft.com/office/drawing/2014/main" id="{95CB5716-E32B-6BFD-294E-8CA43339288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95111" y="1405222"/>
          <a:ext cx="614988" cy="367078"/>
        </a:xfrm>
        <a:prstGeom prst="rect">
          <a:avLst/>
        </a:prstGeom>
      </xdr:spPr>
    </xdr:pic>
    <xdr:clientData/>
  </xdr:twoCellAnchor>
  <xdr:twoCellAnchor editAs="oneCell">
    <xdr:from>
      <xdr:col>18</xdr:col>
      <xdr:colOff>369901</xdr:colOff>
      <xdr:row>6</xdr:row>
      <xdr:rowOff>152400</xdr:rowOff>
    </xdr:from>
    <xdr:to>
      <xdr:col>19</xdr:col>
      <xdr:colOff>261044</xdr:colOff>
      <xdr:row>9</xdr:row>
      <xdr:rowOff>97972</xdr:rowOff>
    </xdr:to>
    <xdr:pic>
      <xdr:nvPicPr>
        <xdr:cNvPr id="38" name="Graphic 37" descr="Upward trend with solid fill">
          <a:extLst>
            <a:ext uri="{FF2B5EF4-FFF2-40B4-BE49-F238E27FC236}">
              <a16:creationId xmlns:a16="http://schemas.microsoft.com/office/drawing/2014/main" id="{B5E77B36-2BF7-9600-3E5D-B8D7BE48686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396489" y="1228165"/>
          <a:ext cx="503731" cy="483454"/>
        </a:xfrm>
        <a:prstGeom prst="rect">
          <a:avLst/>
        </a:prstGeom>
      </xdr:spPr>
    </xdr:pic>
    <xdr:clientData/>
  </xdr:twoCellAnchor>
  <xdr:oneCellAnchor>
    <xdr:from>
      <xdr:col>4</xdr:col>
      <xdr:colOff>598714</xdr:colOff>
      <xdr:row>1</xdr:row>
      <xdr:rowOff>0</xdr:rowOff>
    </xdr:from>
    <xdr:ext cx="7946572" cy="655949"/>
    <xdr:sp macro="" textlink="">
      <xdr:nvSpPr>
        <xdr:cNvPr id="39" name="TextBox 38">
          <a:extLst>
            <a:ext uri="{FF2B5EF4-FFF2-40B4-BE49-F238E27FC236}">
              <a16:creationId xmlns:a16="http://schemas.microsoft.com/office/drawing/2014/main" id="{A1E9A43B-F1C2-7F63-3110-66AEB8C140A4}"/>
            </a:ext>
          </a:extLst>
        </xdr:cNvPr>
        <xdr:cNvSpPr txBox="1"/>
      </xdr:nvSpPr>
      <xdr:spPr>
        <a:xfrm flipH="1">
          <a:off x="3016093" y="183931"/>
          <a:ext cx="7946572"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600" b="1" kern="1200">
              <a:solidFill>
                <a:schemeClr val="accent6">
                  <a:lumMod val="50000"/>
                </a:schemeClr>
              </a:solidFill>
            </a:rPr>
            <a:t>                                 </a:t>
          </a:r>
          <a:r>
            <a:rPr lang="en-IN" sz="3600" b="1" kern="1200" baseline="0">
              <a:solidFill>
                <a:schemeClr val="accent6">
                  <a:lumMod val="50000"/>
                </a:schemeClr>
              </a:solidFill>
            </a:rPr>
            <a:t> </a:t>
          </a:r>
          <a:r>
            <a:rPr lang="en-IN" sz="3600" b="1" kern="1200">
              <a:solidFill>
                <a:schemeClr val="accent6">
                  <a:lumMod val="75000"/>
                </a:schemeClr>
              </a:solidFill>
            </a:rPr>
            <a:t>SALES DASHBOARD - 2024</a:t>
          </a:r>
        </a:p>
      </xdr:txBody>
    </xdr:sp>
    <xdr:clientData/>
  </xdr:oneCellAnchor>
  <xdr:twoCellAnchor editAs="oneCell">
    <xdr:from>
      <xdr:col>8</xdr:col>
      <xdr:colOff>275282</xdr:colOff>
      <xdr:row>1</xdr:row>
      <xdr:rowOff>3000</xdr:rowOff>
    </xdr:from>
    <xdr:to>
      <xdr:col>9</xdr:col>
      <xdr:colOff>430266</xdr:colOff>
      <xdr:row>5</xdr:row>
      <xdr:rowOff>41746</xdr:rowOff>
    </xdr:to>
    <xdr:pic>
      <xdr:nvPicPr>
        <xdr:cNvPr id="41" name="Graphic 40" descr="Splash with solid fill">
          <a:extLst>
            <a:ext uri="{FF2B5EF4-FFF2-40B4-BE49-F238E27FC236}">
              <a16:creationId xmlns:a16="http://schemas.microsoft.com/office/drawing/2014/main" id="{588EB028-CE4E-0B92-1F0C-B28AE78699C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110041" y="186931"/>
          <a:ext cx="759328" cy="774470"/>
        </a:xfrm>
        <a:prstGeom prst="rect">
          <a:avLst/>
        </a:prstGeom>
      </xdr:spPr>
    </xdr:pic>
    <xdr:clientData/>
  </xdr:twoCellAnchor>
  <xdr:twoCellAnchor editAs="oneCell">
    <xdr:from>
      <xdr:col>0</xdr:col>
      <xdr:colOff>106579</xdr:colOff>
      <xdr:row>13</xdr:row>
      <xdr:rowOff>173182</xdr:rowOff>
    </xdr:from>
    <xdr:to>
      <xdr:col>4</xdr:col>
      <xdr:colOff>259773</xdr:colOff>
      <xdr:row>39</xdr:row>
      <xdr:rowOff>60631</xdr:rowOff>
    </xdr:to>
    <mc:AlternateContent xmlns:mc="http://schemas.openxmlformats.org/markup-compatibility/2006">
      <mc:Choice xmlns:a14="http://schemas.microsoft.com/office/drawing/2010/main" Requires="a14">
        <xdr:graphicFrame macro="">
          <xdr:nvGraphicFramePr>
            <xdr:cNvPr id="43" name="Product 1">
              <a:extLst>
                <a:ext uri="{FF2B5EF4-FFF2-40B4-BE49-F238E27FC236}">
                  <a16:creationId xmlns:a16="http://schemas.microsoft.com/office/drawing/2014/main" id="{055C3090-7574-4E8F-9FB4-629C0DFCB1E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6579" y="2649682"/>
              <a:ext cx="2577739" cy="4840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17535</xdr:colOff>
      <xdr:row>41</xdr:row>
      <xdr:rowOff>10343</xdr:rowOff>
    </xdr:from>
    <xdr:to>
      <xdr:col>4</xdr:col>
      <xdr:colOff>207818</xdr:colOff>
      <xdr:row>77</xdr:row>
      <xdr:rowOff>173181</xdr:rowOff>
    </xdr:to>
    <mc:AlternateContent xmlns:mc="http://schemas.openxmlformats.org/markup-compatibility/2006">
      <mc:Choice xmlns:a14="http://schemas.microsoft.com/office/drawing/2010/main" Requires="a14">
        <xdr:graphicFrame macro="">
          <xdr:nvGraphicFramePr>
            <xdr:cNvPr id="44" name="Sales Person 1">
              <a:extLst>
                <a:ext uri="{FF2B5EF4-FFF2-40B4-BE49-F238E27FC236}">
                  <a16:creationId xmlns:a16="http://schemas.microsoft.com/office/drawing/2014/main" id="{FF75C841-48BE-4269-839F-393C5320D56E}"/>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7535" y="7820843"/>
              <a:ext cx="2614828" cy="7020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236488</xdr:colOff>
      <xdr:row>13</xdr:row>
      <xdr:rowOff>21484</xdr:rowOff>
    </xdr:from>
    <xdr:to>
      <xdr:col>16</xdr:col>
      <xdr:colOff>363682</xdr:colOff>
      <xdr:row>42</xdr:row>
      <xdr:rowOff>152030</xdr:rowOff>
    </xdr:to>
    <xdr:grpSp>
      <xdr:nvGrpSpPr>
        <xdr:cNvPr id="51" name="Group 50">
          <a:extLst>
            <a:ext uri="{FF2B5EF4-FFF2-40B4-BE49-F238E27FC236}">
              <a16:creationId xmlns:a16="http://schemas.microsoft.com/office/drawing/2014/main" id="{D078F3FD-7FDD-E45F-E09F-A905F0A08071}"/>
            </a:ext>
          </a:extLst>
        </xdr:cNvPr>
        <xdr:cNvGrpSpPr/>
      </xdr:nvGrpSpPr>
      <xdr:grpSpPr>
        <a:xfrm>
          <a:off x="2661033" y="2497984"/>
          <a:ext cx="7400831" cy="5655046"/>
          <a:chOff x="2520315" y="1861466"/>
          <a:chExt cx="5742582" cy="4656209"/>
        </a:xfrm>
      </xdr:grpSpPr>
      <xdr:sp macro="" textlink="">
        <xdr:nvSpPr>
          <xdr:cNvPr id="46" name="Rectangle: Rounded Corners 45">
            <a:extLst>
              <a:ext uri="{FF2B5EF4-FFF2-40B4-BE49-F238E27FC236}">
                <a16:creationId xmlns:a16="http://schemas.microsoft.com/office/drawing/2014/main" id="{492B4E5E-A271-5BFA-88DB-188FA0F5BAAF}"/>
              </a:ext>
            </a:extLst>
          </xdr:cNvPr>
          <xdr:cNvSpPr/>
        </xdr:nvSpPr>
        <xdr:spPr>
          <a:xfrm>
            <a:off x="2520315" y="1861466"/>
            <a:ext cx="5742582" cy="4656209"/>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6">
                    <a:lumMod val="75000"/>
                  </a:schemeClr>
                </a:solidFill>
              </a:rPr>
              <a:t> </a:t>
            </a:r>
            <a:r>
              <a:rPr lang="en-IN" sz="1200" b="1" kern="1200">
                <a:solidFill>
                  <a:schemeClr val="accent6">
                    <a:lumMod val="75000"/>
                  </a:schemeClr>
                </a:solidFill>
              </a:rPr>
              <a:t>UNIT</a:t>
            </a:r>
            <a:r>
              <a:rPr lang="en-IN" sz="1200" b="1" kern="1200" baseline="0">
                <a:solidFill>
                  <a:schemeClr val="accent6">
                    <a:lumMod val="75000"/>
                  </a:schemeClr>
                </a:solidFill>
              </a:rPr>
              <a:t> SOLD BY PRODUCT</a:t>
            </a:r>
            <a:endParaRPr lang="en-IN" sz="1200" b="1" kern="1200">
              <a:solidFill>
                <a:schemeClr val="accent6">
                  <a:lumMod val="75000"/>
                </a:schemeClr>
              </a:solidFill>
            </a:endParaRPr>
          </a:p>
        </xdr:txBody>
      </xdr:sp>
      <xdr:graphicFrame macro="">
        <xdr:nvGraphicFramePr>
          <xdr:cNvPr id="47" name="Chart 46">
            <a:extLst>
              <a:ext uri="{FF2B5EF4-FFF2-40B4-BE49-F238E27FC236}">
                <a16:creationId xmlns:a16="http://schemas.microsoft.com/office/drawing/2014/main" id="{48ED594B-6D25-4110-AF28-637EFEACACF1}"/>
              </a:ext>
            </a:extLst>
          </xdr:cNvPr>
          <xdr:cNvGraphicFramePr>
            <a:graphicFrameLocks/>
          </xdr:cNvGraphicFramePr>
        </xdr:nvGraphicFramePr>
        <xdr:xfrm>
          <a:off x="2929695" y="2921549"/>
          <a:ext cx="4963299" cy="318349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16</xdr:col>
      <xdr:colOff>405220</xdr:colOff>
      <xdr:row>11</xdr:row>
      <xdr:rowOff>186497</xdr:rowOff>
    </xdr:from>
    <xdr:to>
      <xdr:col>30</xdr:col>
      <xdr:colOff>519545</xdr:colOff>
      <xdr:row>43</xdr:row>
      <xdr:rowOff>0</xdr:rowOff>
    </xdr:to>
    <xdr:grpSp>
      <xdr:nvGrpSpPr>
        <xdr:cNvPr id="53" name="Group 52">
          <a:extLst>
            <a:ext uri="{FF2B5EF4-FFF2-40B4-BE49-F238E27FC236}">
              <a16:creationId xmlns:a16="http://schemas.microsoft.com/office/drawing/2014/main" id="{9F840A81-BCCF-4B7D-B053-AA632A57BDD7}"/>
            </a:ext>
          </a:extLst>
        </xdr:cNvPr>
        <xdr:cNvGrpSpPr/>
      </xdr:nvGrpSpPr>
      <xdr:grpSpPr>
        <a:xfrm>
          <a:off x="10103402" y="2281997"/>
          <a:ext cx="8600234" cy="5909503"/>
          <a:chOff x="8004151" y="2073179"/>
          <a:chExt cx="5090946" cy="4127831"/>
        </a:xfrm>
      </xdr:grpSpPr>
      <xdr:sp macro="" textlink="">
        <xdr:nvSpPr>
          <xdr:cNvPr id="48" name="Rectangle: Rounded Corners 47">
            <a:extLst>
              <a:ext uri="{FF2B5EF4-FFF2-40B4-BE49-F238E27FC236}">
                <a16:creationId xmlns:a16="http://schemas.microsoft.com/office/drawing/2014/main" id="{21ED6F19-1361-3EBC-77E5-5C0277A996D6}"/>
              </a:ext>
            </a:extLst>
          </xdr:cNvPr>
          <xdr:cNvSpPr/>
        </xdr:nvSpPr>
        <xdr:spPr>
          <a:xfrm>
            <a:off x="8004151" y="2073179"/>
            <a:ext cx="5090946" cy="4127831"/>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6">
                    <a:lumMod val="75000"/>
                  </a:schemeClr>
                </a:solidFill>
              </a:rPr>
              <a:t> </a:t>
            </a:r>
            <a:r>
              <a:rPr lang="en-IN" sz="1200" b="1" kern="1200">
                <a:solidFill>
                  <a:schemeClr val="accent6">
                    <a:lumMod val="75000"/>
                  </a:schemeClr>
                </a:solidFill>
              </a:rPr>
              <a:t>TOTAL</a:t>
            </a:r>
            <a:r>
              <a:rPr lang="en-IN" sz="1200" b="1" kern="1200" baseline="0">
                <a:solidFill>
                  <a:schemeClr val="accent6">
                    <a:lumMod val="75000"/>
                  </a:schemeClr>
                </a:solidFill>
              </a:rPr>
              <a:t>  REGION SALES</a:t>
            </a:r>
            <a:endParaRPr lang="en-IN" sz="1200" b="1" kern="1200">
              <a:solidFill>
                <a:schemeClr val="accent6">
                  <a:lumMod val="75000"/>
                </a:schemeClr>
              </a:solidFill>
            </a:endParaRPr>
          </a:p>
        </xdr:txBody>
      </xdr:sp>
      <xdr:graphicFrame macro="">
        <xdr:nvGraphicFramePr>
          <xdr:cNvPr id="52" name="Chart 51">
            <a:extLst>
              <a:ext uri="{FF2B5EF4-FFF2-40B4-BE49-F238E27FC236}">
                <a16:creationId xmlns:a16="http://schemas.microsoft.com/office/drawing/2014/main" id="{0754D520-8F95-4315-9C90-5CD4FE17F70D}"/>
              </a:ext>
            </a:extLst>
          </xdr:cNvPr>
          <xdr:cNvGraphicFramePr>
            <a:graphicFrameLocks/>
          </xdr:cNvGraphicFramePr>
        </xdr:nvGraphicFramePr>
        <xdr:xfrm>
          <a:off x="8324317" y="2531147"/>
          <a:ext cx="4290591" cy="2894751"/>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4</xdr:col>
      <xdr:colOff>477692</xdr:colOff>
      <xdr:row>44</xdr:row>
      <xdr:rowOff>17050</xdr:rowOff>
    </xdr:from>
    <xdr:to>
      <xdr:col>16</xdr:col>
      <xdr:colOff>398318</xdr:colOff>
      <xdr:row>78</xdr:row>
      <xdr:rowOff>104599</xdr:rowOff>
    </xdr:to>
    <xdr:grpSp>
      <xdr:nvGrpSpPr>
        <xdr:cNvPr id="62" name="Group 61">
          <a:extLst>
            <a:ext uri="{FF2B5EF4-FFF2-40B4-BE49-F238E27FC236}">
              <a16:creationId xmlns:a16="http://schemas.microsoft.com/office/drawing/2014/main" id="{88FDDB35-617C-E69C-6E6B-C77CBCDF6566}"/>
            </a:ext>
          </a:extLst>
        </xdr:cNvPr>
        <xdr:cNvGrpSpPr/>
      </xdr:nvGrpSpPr>
      <xdr:grpSpPr>
        <a:xfrm>
          <a:off x="2902237" y="8399050"/>
          <a:ext cx="7194263" cy="6564549"/>
          <a:chOff x="2811202" y="6881896"/>
          <a:chExt cx="5379953" cy="4844687"/>
        </a:xfrm>
      </xdr:grpSpPr>
      <xdr:sp macro="" textlink="">
        <xdr:nvSpPr>
          <xdr:cNvPr id="57" name="Rectangle: Rounded Corners 56">
            <a:extLst>
              <a:ext uri="{FF2B5EF4-FFF2-40B4-BE49-F238E27FC236}">
                <a16:creationId xmlns:a16="http://schemas.microsoft.com/office/drawing/2014/main" id="{62CBF875-122F-EE2E-1A74-4FFA725E1D00}"/>
              </a:ext>
            </a:extLst>
          </xdr:cNvPr>
          <xdr:cNvSpPr/>
        </xdr:nvSpPr>
        <xdr:spPr>
          <a:xfrm>
            <a:off x="2811202" y="6881896"/>
            <a:ext cx="5379953" cy="4844687"/>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6">
                    <a:lumMod val="75000"/>
                  </a:schemeClr>
                </a:solidFill>
              </a:rPr>
              <a:t> </a:t>
            </a:r>
            <a:r>
              <a:rPr lang="en-IN" sz="1200" b="1" kern="1200">
                <a:solidFill>
                  <a:schemeClr val="accent6">
                    <a:lumMod val="75000"/>
                  </a:schemeClr>
                </a:solidFill>
              </a:rPr>
              <a:t>TOTAL</a:t>
            </a:r>
            <a:r>
              <a:rPr lang="en-IN" sz="1200" b="1" kern="1200" baseline="0">
                <a:solidFill>
                  <a:schemeClr val="accent6">
                    <a:lumMod val="75000"/>
                  </a:schemeClr>
                </a:solidFill>
              </a:rPr>
              <a:t> SALES BY PRODUCR</a:t>
            </a:r>
            <a:endParaRPr lang="en-IN" sz="1200" b="1" kern="1200">
              <a:solidFill>
                <a:schemeClr val="accent6">
                  <a:lumMod val="75000"/>
                </a:schemeClr>
              </a:solidFill>
            </a:endParaRPr>
          </a:p>
        </xdr:txBody>
      </xdr:sp>
      <xdr:graphicFrame macro="">
        <xdr:nvGraphicFramePr>
          <xdr:cNvPr id="58" name="Chart 57">
            <a:extLst>
              <a:ext uri="{FF2B5EF4-FFF2-40B4-BE49-F238E27FC236}">
                <a16:creationId xmlns:a16="http://schemas.microsoft.com/office/drawing/2014/main" id="{BEED306F-23CB-48E6-AC0C-73BC9E9D7C16}"/>
              </a:ext>
            </a:extLst>
          </xdr:cNvPr>
          <xdr:cNvGraphicFramePr>
            <a:graphicFrameLocks/>
          </xdr:cNvGraphicFramePr>
        </xdr:nvGraphicFramePr>
        <xdr:xfrm>
          <a:off x="2871800" y="7434881"/>
          <a:ext cx="5250735" cy="3186412"/>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16</xdr:col>
      <xdr:colOff>492642</xdr:colOff>
      <xdr:row>43</xdr:row>
      <xdr:rowOff>137081</xdr:rowOff>
    </xdr:from>
    <xdr:to>
      <xdr:col>31</xdr:col>
      <xdr:colOff>211999</xdr:colOff>
      <xdr:row>79</xdr:row>
      <xdr:rowOff>28184</xdr:rowOff>
    </xdr:to>
    <xdr:grpSp>
      <xdr:nvGrpSpPr>
        <xdr:cNvPr id="61" name="Group 60">
          <a:extLst>
            <a:ext uri="{FF2B5EF4-FFF2-40B4-BE49-F238E27FC236}">
              <a16:creationId xmlns:a16="http://schemas.microsoft.com/office/drawing/2014/main" id="{4B2EC5C8-3809-F802-7E42-AA23CE647C53}"/>
            </a:ext>
          </a:extLst>
        </xdr:cNvPr>
        <xdr:cNvGrpSpPr/>
      </xdr:nvGrpSpPr>
      <xdr:grpSpPr>
        <a:xfrm>
          <a:off x="10190824" y="8328581"/>
          <a:ext cx="8811402" cy="6749103"/>
          <a:chOff x="8695063" y="6574144"/>
          <a:chExt cx="6137861" cy="4885192"/>
        </a:xfrm>
      </xdr:grpSpPr>
      <xdr:sp macro="" textlink="">
        <xdr:nvSpPr>
          <xdr:cNvPr id="55" name="Rectangle: Rounded Corners 54">
            <a:extLst>
              <a:ext uri="{FF2B5EF4-FFF2-40B4-BE49-F238E27FC236}">
                <a16:creationId xmlns:a16="http://schemas.microsoft.com/office/drawing/2014/main" id="{669B9555-AF26-C895-643F-0928662B61B6}"/>
              </a:ext>
            </a:extLst>
          </xdr:cNvPr>
          <xdr:cNvSpPr/>
        </xdr:nvSpPr>
        <xdr:spPr>
          <a:xfrm>
            <a:off x="8695063" y="6574144"/>
            <a:ext cx="6137861" cy="4885192"/>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solidFill>
                  <a:schemeClr val="accent6">
                    <a:lumMod val="75000"/>
                  </a:schemeClr>
                </a:solidFill>
              </a:rPr>
              <a:t> </a:t>
            </a:r>
            <a:r>
              <a:rPr lang="en-IN" sz="1200" b="1" kern="1200">
                <a:solidFill>
                  <a:schemeClr val="accent6">
                    <a:lumMod val="75000"/>
                  </a:schemeClr>
                </a:solidFill>
              </a:rPr>
              <a:t>TOTAL</a:t>
            </a:r>
            <a:r>
              <a:rPr lang="en-IN" sz="1200" b="1" kern="1200" baseline="0">
                <a:solidFill>
                  <a:schemeClr val="accent6">
                    <a:lumMod val="75000"/>
                  </a:schemeClr>
                </a:solidFill>
              </a:rPr>
              <a:t> SALES BY PERSON</a:t>
            </a:r>
          </a:p>
          <a:p>
            <a:pPr algn="l"/>
            <a:endParaRPr lang="en-IN" sz="1100" kern="1200">
              <a:solidFill>
                <a:schemeClr val="accent6">
                  <a:lumMod val="75000"/>
                </a:schemeClr>
              </a:solidFill>
            </a:endParaRPr>
          </a:p>
        </xdr:txBody>
      </xdr:sp>
      <xdr:graphicFrame macro="">
        <xdr:nvGraphicFramePr>
          <xdr:cNvPr id="60" name="Chart 59">
            <a:extLst>
              <a:ext uri="{FF2B5EF4-FFF2-40B4-BE49-F238E27FC236}">
                <a16:creationId xmlns:a16="http://schemas.microsoft.com/office/drawing/2014/main" id="{F11B51CF-2C67-4BB7-AFB4-95CCB2DF4772}"/>
              </a:ext>
            </a:extLst>
          </xdr:cNvPr>
          <xdr:cNvGraphicFramePr>
            <a:graphicFrameLocks/>
          </xdr:cNvGraphicFramePr>
        </xdr:nvGraphicFramePr>
        <xdr:xfrm>
          <a:off x="9362261" y="7255528"/>
          <a:ext cx="5126334" cy="3765924"/>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editAs="oneCell">
    <xdr:from>
      <xdr:col>24</xdr:col>
      <xdr:colOff>64732</xdr:colOff>
      <xdr:row>6</xdr:row>
      <xdr:rowOff>25842</xdr:rowOff>
    </xdr:from>
    <xdr:to>
      <xdr:col>29</xdr:col>
      <xdr:colOff>74049</xdr:colOff>
      <xdr:row>11</xdr:row>
      <xdr:rowOff>148102</xdr:rowOff>
    </xdr:to>
    <mc:AlternateContent xmlns:mc="http://schemas.openxmlformats.org/markup-compatibility/2006">
      <mc:Choice xmlns:a14="http://schemas.microsoft.com/office/drawing/2010/main" Requires="a14">
        <xdr:graphicFrame macro="">
          <xdr:nvGraphicFramePr>
            <xdr:cNvPr id="63" name="Region 2">
              <a:extLst>
                <a:ext uri="{FF2B5EF4-FFF2-40B4-BE49-F238E27FC236}">
                  <a16:creationId xmlns:a16="http://schemas.microsoft.com/office/drawing/2014/main" id="{77C618D4-9080-4680-8448-83EA4A1A1F3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4612005" y="1168842"/>
              <a:ext cx="3039999" cy="1074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139056</xdr:colOff>
      <xdr:row>24</xdr:row>
      <xdr:rowOff>85382</xdr:rowOff>
    </xdr:from>
    <xdr:to>
      <xdr:col>5</xdr:col>
      <xdr:colOff>293076</xdr:colOff>
      <xdr:row>40</xdr:row>
      <xdr:rowOff>77276</xdr:rowOff>
    </xdr:to>
    <xdr:graphicFrame macro="">
      <xdr:nvGraphicFramePr>
        <xdr:cNvPr id="2" name="Chart 1">
          <a:extLst>
            <a:ext uri="{FF2B5EF4-FFF2-40B4-BE49-F238E27FC236}">
              <a16:creationId xmlns:a16="http://schemas.microsoft.com/office/drawing/2014/main" id="{B03D9A19-4154-917A-C949-08D86750B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405903</xdr:colOff>
      <xdr:row>24</xdr:row>
      <xdr:rowOff>120216</xdr:rowOff>
    </xdr:from>
    <xdr:to>
      <xdr:col>17</xdr:col>
      <xdr:colOff>294105</xdr:colOff>
      <xdr:row>40</xdr:row>
      <xdr:rowOff>0</xdr:rowOff>
    </xdr:to>
    <xdr:graphicFrame macro="">
      <xdr:nvGraphicFramePr>
        <xdr:cNvPr id="4" name="Chart 3">
          <a:extLst>
            <a:ext uri="{FF2B5EF4-FFF2-40B4-BE49-F238E27FC236}">
              <a16:creationId xmlns:a16="http://schemas.microsoft.com/office/drawing/2014/main" id="{52BC14EE-F053-EDB5-BB64-F04C8B4C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356220</xdr:colOff>
      <xdr:row>24</xdr:row>
      <xdr:rowOff>137321</xdr:rowOff>
    </xdr:from>
    <xdr:to>
      <xdr:col>25</xdr:col>
      <xdr:colOff>147053</xdr:colOff>
      <xdr:row>39</xdr:row>
      <xdr:rowOff>173789</xdr:rowOff>
    </xdr:to>
    <xdr:graphicFrame macro="">
      <xdr:nvGraphicFramePr>
        <xdr:cNvPr id="5" name="Chart 4">
          <a:extLst>
            <a:ext uri="{FF2B5EF4-FFF2-40B4-BE49-F238E27FC236}">
              <a16:creationId xmlns:a16="http://schemas.microsoft.com/office/drawing/2014/main" id="{4EE6EB01-FE03-17F0-A697-72D774EAE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938804</xdr:colOff>
      <xdr:row>27</xdr:row>
      <xdr:rowOff>19560</xdr:rowOff>
    </xdr:from>
    <xdr:to>
      <xdr:col>8</xdr:col>
      <xdr:colOff>386702</xdr:colOff>
      <xdr:row>40</xdr:row>
      <xdr:rowOff>162434</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B1109EA3-9D7C-EC5F-DB8C-D242E8E4F89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317280" y="4918131"/>
              <a:ext cx="1818565" cy="2501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361528</xdr:colOff>
      <xdr:row>5</xdr:row>
      <xdr:rowOff>152176</xdr:rowOff>
    </xdr:from>
    <xdr:to>
      <xdr:col>18</xdr:col>
      <xdr:colOff>368785</xdr:colOff>
      <xdr:row>19</xdr:row>
      <xdr:rowOff>113623</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B1EC477B-6E89-E74F-2030-629151F57ED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218766" y="1059319"/>
              <a:ext cx="1821543" cy="2501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102810</xdr:colOff>
      <xdr:row>13</xdr:row>
      <xdr:rowOff>49591</xdr:rowOff>
    </xdr:from>
    <xdr:to>
      <xdr:col>13</xdr:col>
      <xdr:colOff>586619</xdr:colOff>
      <xdr:row>28</xdr:row>
      <xdr:rowOff>71362</xdr:rowOff>
    </xdr:to>
    <xdr:graphicFrame macro="">
      <xdr:nvGraphicFramePr>
        <xdr:cNvPr id="9" name="Chart 8">
          <a:extLst>
            <a:ext uri="{FF2B5EF4-FFF2-40B4-BE49-F238E27FC236}">
              <a16:creationId xmlns:a16="http://schemas.microsoft.com/office/drawing/2014/main" id="{FA82BEB3-7071-61E4-A2C1-AEF8668E4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102810</xdr:colOff>
      <xdr:row>13</xdr:row>
      <xdr:rowOff>49590</xdr:rowOff>
    </xdr:from>
    <xdr:to>
      <xdr:col>13</xdr:col>
      <xdr:colOff>1003905</xdr:colOff>
      <xdr:row>33</xdr:row>
      <xdr:rowOff>36285</xdr:rowOff>
    </xdr:to>
    <xdr:graphicFrame macro="">
      <xdr:nvGraphicFramePr>
        <xdr:cNvPr id="10" name="Chart 9">
          <a:extLst>
            <a:ext uri="{FF2B5EF4-FFF2-40B4-BE49-F238E27FC236}">
              <a16:creationId xmlns:a16="http://schemas.microsoft.com/office/drawing/2014/main" id="{5EBFAC42-63B1-45C0-6CB2-FFBA197AE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343866</xdr:colOff>
      <xdr:row>14</xdr:row>
      <xdr:rowOff>165464</xdr:rowOff>
    </xdr:from>
    <xdr:to>
      <xdr:col>5</xdr:col>
      <xdr:colOff>1016000</xdr:colOff>
      <xdr:row>20</xdr:row>
      <xdr:rowOff>60477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BCB5970-7CAD-810B-B421-4BA264E28C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13676" y="2705464"/>
              <a:ext cx="2280800" cy="983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kar babu G D" refreshedDate="45621.718729282409" createdVersion="8" refreshedVersion="8" minRefreshableVersion="3" recordCount="50" xr:uid="{63CE9261-56C5-4976-835C-31CE8B6432FB}">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 Total 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483134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10172-6D96-4DCE-A43B-B94CB1BB2B95}"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M3:N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2">
    <chartFormat chart="3"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EC09A6-419E-4EB8-A5EA-FFC685A8AE05}"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3:J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chartFormats count="4">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4"/>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BB314-2FD8-4300-B237-0EE34478912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E3:F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3" baseItem="3" numFmtId="165"/>
  </dataFields>
  <chartFormats count="25">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3" count="1" selected="0">
            <x v="6"/>
          </reference>
        </references>
      </pivotArea>
    </chartFormat>
    <chartFormat chart="18" format="2">
      <pivotArea type="data" outline="0" fieldPosition="0">
        <references count="2">
          <reference field="4294967294" count="1" selected="0">
            <x v="0"/>
          </reference>
          <reference field="3" count="1" selected="0">
            <x v="5"/>
          </reference>
        </references>
      </pivotArea>
    </chartFormat>
    <chartFormat chart="18" format="3">
      <pivotArea type="data" outline="0" fieldPosition="0">
        <references count="2">
          <reference field="4294967294" count="1" selected="0">
            <x v="0"/>
          </reference>
          <reference field="3" count="1" selected="0">
            <x v="4"/>
          </reference>
        </references>
      </pivotArea>
    </chartFormat>
    <chartFormat chart="18" format="4">
      <pivotArea type="data" outline="0" fieldPosition="0">
        <references count="2">
          <reference field="4294967294" count="1" selected="0">
            <x v="0"/>
          </reference>
          <reference field="3" count="1" selected="0">
            <x v="3"/>
          </reference>
        </references>
      </pivotArea>
    </chartFormat>
    <chartFormat chart="18" format="5">
      <pivotArea type="data" outline="0" fieldPosition="0">
        <references count="2">
          <reference field="4294967294" count="1" selected="0">
            <x v="0"/>
          </reference>
          <reference field="3" count="1" selected="0">
            <x v="2"/>
          </reference>
        </references>
      </pivotArea>
    </chartFormat>
    <chartFormat chart="18" format="6">
      <pivotArea type="data" outline="0" fieldPosition="0">
        <references count="2">
          <reference field="4294967294" count="1" selected="0">
            <x v="0"/>
          </reference>
          <reference field="3" count="1" selected="0">
            <x v="1"/>
          </reference>
        </references>
      </pivotArea>
    </chartFormat>
    <chartFormat chart="18" format="7">
      <pivotArea type="data" outline="0" fieldPosition="0">
        <references count="2">
          <reference field="4294967294" count="1" selected="0">
            <x v="0"/>
          </reference>
          <reference field="3" count="1" selected="0">
            <x v="0"/>
          </reference>
        </references>
      </pivotArea>
    </chartFormat>
    <chartFormat chart="28" format="8" series="1">
      <pivotArea type="data" outline="0" fieldPosition="0">
        <references count="1">
          <reference field="4294967294" count="1" selected="0">
            <x v="0"/>
          </reference>
        </references>
      </pivotArea>
    </chartFormat>
    <chartFormat chart="28" format="9">
      <pivotArea type="data" outline="0" fieldPosition="0">
        <references count="2">
          <reference field="4294967294" count="1" selected="0">
            <x v="0"/>
          </reference>
          <reference field="3" count="1" selected="0">
            <x v="0"/>
          </reference>
        </references>
      </pivotArea>
    </chartFormat>
    <chartFormat chart="28" format="10">
      <pivotArea type="data" outline="0" fieldPosition="0">
        <references count="2">
          <reference field="4294967294" count="1" selected="0">
            <x v="0"/>
          </reference>
          <reference field="3" count="1" selected="0">
            <x v="1"/>
          </reference>
        </references>
      </pivotArea>
    </chartFormat>
    <chartFormat chart="28" format="11">
      <pivotArea type="data" outline="0" fieldPosition="0">
        <references count="2">
          <reference field="4294967294" count="1" selected="0">
            <x v="0"/>
          </reference>
          <reference field="3" count="1" selected="0">
            <x v="2"/>
          </reference>
        </references>
      </pivotArea>
    </chartFormat>
    <chartFormat chart="28" format="12">
      <pivotArea type="data" outline="0" fieldPosition="0">
        <references count="2">
          <reference field="4294967294" count="1" selected="0">
            <x v="0"/>
          </reference>
          <reference field="3" count="1" selected="0">
            <x v="3"/>
          </reference>
        </references>
      </pivotArea>
    </chartFormat>
    <chartFormat chart="28" format="13">
      <pivotArea type="data" outline="0" fieldPosition="0">
        <references count="2">
          <reference field="4294967294" count="1" selected="0">
            <x v="0"/>
          </reference>
          <reference field="3" count="1" selected="0">
            <x v="4"/>
          </reference>
        </references>
      </pivotArea>
    </chartFormat>
    <chartFormat chart="28" format="14">
      <pivotArea type="data" outline="0" fieldPosition="0">
        <references count="2">
          <reference field="4294967294" count="1" selected="0">
            <x v="0"/>
          </reference>
          <reference field="3" count="1" selected="0">
            <x v="5"/>
          </reference>
        </references>
      </pivotArea>
    </chartFormat>
    <chartFormat chart="28" format="15">
      <pivotArea type="data" outline="0" fieldPosition="0">
        <references count="2">
          <reference field="4294967294" count="1" selected="0">
            <x v="0"/>
          </reference>
          <reference field="3" count="1" selected="0">
            <x v="6"/>
          </reference>
        </references>
      </pivotArea>
    </chartFormat>
    <chartFormat chart="29" format="16" series="1">
      <pivotArea type="data" outline="0" fieldPosition="0">
        <references count="1">
          <reference field="4294967294" count="1" selected="0">
            <x v="0"/>
          </reference>
        </references>
      </pivotArea>
    </chartFormat>
    <chartFormat chart="29" format="17">
      <pivotArea type="data" outline="0" fieldPosition="0">
        <references count="2">
          <reference field="4294967294" count="1" selected="0">
            <x v="0"/>
          </reference>
          <reference field="3" count="1" selected="0">
            <x v="0"/>
          </reference>
        </references>
      </pivotArea>
    </chartFormat>
    <chartFormat chart="29" format="18">
      <pivotArea type="data" outline="0" fieldPosition="0">
        <references count="2">
          <reference field="4294967294" count="1" selected="0">
            <x v="0"/>
          </reference>
          <reference field="3" count="1" selected="0">
            <x v="1"/>
          </reference>
        </references>
      </pivotArea>
    </chartFormat>
    <chartFormat chart="29" format="19">
      <pivotArea type="data" outline="0" fieldPosition="0">
        <references count="2">
          <reference field="4294967294" count="1" selected="0">
            <x v="0"/>
          </reference>
          <reference field="3" count="1" selected="0">
            <x v="2"/>
          </reference>
        </references>
      </pivotArea>
    </chartFormat>
    <chartFormat chart="29" format="20">
      <pivotArea type="data" outline="0" fieldPosition="0">
        <references count="2">
          <reference field="4294967294" count="1" selected="0">
            <x v="0"/>
          </reference>
          <reference field="3" count="1" selected="0">
            <x v="3"/>
          </reference>
        </references>
      </pivotArea>
    </chartFormat>
    <chartFormat chart="29" format="21">
      <pivotArea type="data" outline="0" fieldPosition="0">
        <references count="2">
          <reference field="4294967294" count="1" selected="0">
            <x v="0"/>
          </reference>
          <reference field="3" count="1" selected="0">
            <x v="4"/>
          </reference>
        </references>
      </pivotArea>
    </chartFormat>
    <chartFormat chart="29" format="22">
      <pivotArea type="data" outline="0" fieldPosition="0">
        <references count="2">
          <reference field="4294967294" count="1" selected="0">
            <x v="0"/>
          </reference>
          <reference field="3" count="1" selected="0">
            <x v="5"/>
          </reference>
        </references>
      </pivotArea>
    </chartFormat>
    <chartFormat chart="29" format="2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FED829-30C7-4438-837E-F93398659CA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2" baseItem="3" numFmtId="165"/>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2" count="1" selected="0">
            <x v="0"/>
          </reference>
        </references>
      </pivotArea>
    </chartFormat>
    <chartFormat chart="22" format="12">
      <pivotArea type="data" outline="0" fieldPosition="0">
        <references count="2">
          <reference field="4294967294" count="1" selected="0">
            <x v="0"/>
          </reference>
          <reference field="2" count="1" selected="0">
            <x v="1"/>
          </reference>
        </references>
      </pivotArea>
    </chartFormat>
    <chartFormat chart="22" format="13">
      <pivotArea type="data" outline="0" fieldPosition="0">
        <references count="2">
          <reference field="4294967294" count="1" selected="0">
            <x v="0"/>
          </reference>
          <reference field="2" count="1" selected="0">
            <x v="2"/>
          </reference>
        </references>
      </pivotArea>
    </chartFormat>
    <chartFormat chart="2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96B4172-0082-4D9D-AD5D-FFABFA10ADEF}" sourceName="Sales Person">
  <pivotTables>
    <pivotTable tabId="2" name="PivotTable1"/>
    <pivotTable tabId="2" name="PivotTable2"/>
    <pivotTable tabId="2" name="PivotTable3"/>
    <pivotTable tabId="2" name="PivotTable4"/>
  </pivotTables>
  <data>
    <tabular pivotCacheId="483134773">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C75866-4E92-4420-A7ED-AAB51065E445}" sourceName="Product">
  <pivotTables>
    <pivotTable tabId="2" name="PivotTable1"/>
    <pivotTable tabId="2" name="PivotTable2"/>
    <pivotTable tabId="2" name="PivotTable3"/>
    <pivotTable tabId="2" name="PivotTable4"/>
  </pivotTables>
  <data>
    <tabular pivotCacheId="483134773">
      <items count="7">
        <i x="2" s="1"/>
        <i x="1" s="1"/>
        <i x="5" s="1"/>
        <i x="3" s="1"/>
        <i x="6"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9D4A98-74C5-4E91-88BF-A9D6AA4FE693}" sourceName="Region">
  <pivotTables>
    <pivotTable tabId="2" name="PivotTable1"/>
    <pivotTable tabId="2" name="PivotTable2"/>
    <pivotTable tabId="2" name="PivotTable3"/>
    <pivotTable tabId="2" name="PivotTable4"/>
  </pivotTables>
  <data>
    <tabular pivotCacheId="483134773">
      <items count="4">
        <i x="1" s="1"/>
        <i x="3"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0B91E560-BE2F-4F50-9F25-48764C82571E}" cache="Slicer_Sales_Person" caption="Sales Person" style="SlicerStyleDark6" rowHeight="576000"/>
  <slicer name="Product 1" xr10:uid="{26592EEB-3261-4ABA-B49C-C6D30F3E0676}" cache="Slicer_Product" caption="Product" style="SlicerStyleDark6" rowHeight="612000"/>
  <slicer name="Region 2" xr10:uid="{92448123-C990-4563-8799-25735CE32999}" cache="Slicer_Region" columnCount="2" style="SlicerStyleDark6"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BFCEBF3-502C-43B0-8120-FEDF49CBD80D}" cache="Slicer_Sales_Person" caption="Sales Person" rowHeight="247650"/>
  <slicer name="Product" xr10:uid="{5E1CC52F-E8A2-4922-B214-2FB9403D44D9}" cache="Slicer_Product" caption="Product" rowHeight="247650"/>
  <slicer name="Region" xr10:uid="{B37BFF9A-62F1-433F-8A5F-F619743072C7}" cache="Slicer_Region" columnCount="2" style="SlicerStyleDark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E3F08D-457B-4D3B-85E6-9BBC4B3BB13A}" name="Table1" displayName="Table1" ref="A1:I51" totalsRowShown="0" headerRowDxfId="0" dataDxfId="1" headerRowBorderDxfId="11">
  <autoFilter ref="A1:I51" xr:uid="{72E3F08D-457B-4D3B-85E6-9BBC4B3BB13A}"/>
  <tableColumns count="9">
    <tableColumn id="1" xr3:uid="{E2780146-30BB-4FB4-9A05-85AA0A4F83C6}" name="Date" dataDxfId="10"/>
    <tableColumn id="2" xr3:uid="{237B05FF-18E0-4091-9EFA-1CF7BD572344}" name="Sales Person" dataDxfId="9"/>
    <tableColumn id="3" xr3:uid="{DFC4EB92-2EC7-4459-8924-1F0230A3F8D3}" name="Region" dataDxfId="8"/>
    <tableColumn id="4" xr3:uid="{27BE1670-4E73-4E4D-8EB3-FF6F6643B3F0}" name="Product" dataDxfId="7"/>
    <tableColumn id="5" xr3:uid="{8B20C2E7-6D81-45B5-B5A4-B1FE64095A4E}" name="Units Sold" dataDxfId="6"/>
    <tableColumn id="6" xr3:uid="{F4D632AD-B68A-47DA-BDEF-2A146A1E4256}" name="Unit Price" dataDxfId="5">
      <calculatedColumnFormula>IF(D2="Tent",6000,IF(D2="Blender",3500,IF(D2="Action Figure",1200,IF(D2="Novel",1000,IF(D2="Sneakers",4000,IF(D2="Smartphone",10000,IF(D2="moisturizer",600,"No Product Found")))))))</calculatedColumnFormula>
    </tableColumn>
    <tableColumn id="7" xr3:uid="{25ED9D54-7D10-4875-973B-5AAB4059AAE1}" name="Cost of Goods" dataDxfId="4">
      <calculatedColumnFormula>IF(D2="Tent",4000,IF(D2="Blender",2500,IF(D2="Action Figure",800,IF(D2="Novel",700,IF(D2="Sneakers",3000,IF(D2="Smartphone",7000,IF(D2="moisturizer",400,"No Product Found")))))))</calculatedColumnFormula>
    </tableColumn>
    <tableColumn id="8" xr3:uid="{5F490311-FD8E-4F1C-8D36-F69115E07A4D}" name="Total Sales" dataDxfId="3">
      <calculatedColumnFormula>F2*E2</calculatedColumnFormula>
    </tableColumn>
    <tableColumn id="9" xr3:uid="{9A61B625-97C7-4BFE-9A46-DE267862FCFF}" name=" Total Profit" dataDxfId="2">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7E550-B3A4-4BB9-B1D6-3C1AF72718F7}">
  <dimension ref="A1"/>
  <sheetViews>
    <sheetView showGridLines="0" showRowColHeaders="0" tabSelected="1" zoomScale="44" zoomScaleNormal="189" workbookViewId="0">
      <selection activeCell="AL21" sqref="AL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selection activeCell="K6" sqref="K6"/>
    </sheetView>
  </sheetViews>
  <sheetFormatPr defaultColWidth="12.6640625" defaultRowHeight="15" customHeight="1" x14ac:dyDescent="0.3"/>
  <cols>
    <col min="1" max="1" width="12.88671875" customWidth="1"/>
    <col min="2" max="2" width="13.44140625" customWidth="1"/>
    <col min="3" max="3" width="8.6640625" customWidth="1"/>
    <col min="4" max="4" width="15.6640625" customWidth="1"/>
    <col min="5" max="5" width="13.5546875" customWidth="1"/>
    <col min="6" max="6" width="17.33203125" customWidth="1"/>
    <col min="7" max="7" width="18.33203125" customWidth="1"/>
    <col min="8" max="8" width="19.21875" customWidth="1"/>
    <col min="9" max="9" width="17.88671875" customWidth="1"/>
    <col min="10" max="10" width="8.6640625" customWidth="1"/>
    <col min="11" max="11" width="15.33203125" bestFit="1" customWidth="1"/>
    <col min="12" max="26" width="8.6640625" customWidth="1"/>
  </cols>
  <sheetData>
    <row r="1" spans="1:11" ht="19.5" customHeight="1" thickBot="1" x14ac:dyDescent="0.35">
      <c r="A1" s="1" t="s">
        <v>0</v>
      </c>
      <c r="B1" s="1" t="s">
        <v>1</v>
      </c>
      <c r="C1" s="1" t="s">
        <v>2</v>
      </c>
      <c r="D1" s="8" t="s">
        <v>3</v>
      </c>
      <c r="E1" s="1" t="s">
        <v>4</v>
      </c>
      <c r="F1" s="1" t="s">
        <v>5</v>
      </c>
      <c r="G1" s="1" t="s">
        <v>6</v>
      </c>
      <c r="H1" s="6" t="s">
        <v>7</v>
      </c>
      <c r="I1" s="6" t="s">
        <v>29</v>
      </c>
      <c r="K1" s="9" t="s">
        <v>32</v>
      </c>
    </row>
    <row r="2" spans="1:11" ht="14.25" customHeight="1" thickTop="1" x14ac:dyDescent="0.3">
      <c r="A2" s="2">
        <v>44246</v>
      </c>
      <c r="B2" s="3" t="s">
        <v>8</v>
      </c>
      <c r="C2" s="3" t="s">
        <v>9</v>
      </c>
      <c r="D2" s="3" t="s">
        <v>10</v>
      </c>
      <c r="E2" s="4">
        <v>84</v>
      </c>
      <c r="F2" s="5">
        <f t="shared" ref="F2:F51" si="0">IF(D2="Tent",6000,IF(D2="Blender",3500,IF(D2="Action Figure",1200,IF(D2="Novel",1000,IF(D2="Sneakers",4000,IF(D2="Smartphone",10000,IF(D2="moisturizer",600,"No Product Found")))))))</f>
        <v>6000</v>
      </c>
      <c r="G2" s="5">
        <f t="shared" ref="G2:G51" si="1">IF(D2="Tent",4000,IF(D2="Blender",2500,IF(D2="Action Figure",800,IF(D2="Novel",700,IF(D2="Sneakers",3000,IF(D2="Smartphone",7000,IF(D2="moisturizer",400,"No Product Found")))))))</f>
        <v>4000</v>
      </c>
      <c r="H2" s="5">
        <f t="shared" ref="H2:H51" si="2">F2*E2</f>
        <v>504000</v>
      </c>
      <c r="I2" s="7">
        <f>H2-(G2*E2)</f>
        <v>168000</v>
      </c>
      <c r="K2" s="14">
        <f>SUM(H2:H51)</f>
        <v>12944500</v>
      </c>
    </row>
    <row r="3" spans="1:11" ht="14.25" customHeight="1" thickBot="1" x14ac:dyDescent="0.35">
      <c r="A3" s="2">
        <v>44446</v>
      </c>
      <c r="B3" s="3" t="s">
        <v>11</v>
      </c>
      <c r="C3" s="3" t="s">
        <v>12</v>
      </c>
      <c r="D3" s="3" t="s">
        <v>13</v>
      </c>
      <c r="E3" s="4">
        <v>128</v>
      </c>
      <c r="F3" s="5">
        <f t="shared" si="0"/>
        <v>3500</v>
      </c>
      <c r="G3" s="5">
        <f t="shared" si="1"/>
        <v>2500</v>
      </c>
      <c r="H3" s="5">
        <f t="shared" si="2"/>
        <v>448000</v>
      </c>
      <c r="I3" s="7">
        <f t="shared" ref="I3:I51" si="3">H3-(G3*E3)</f>
        <v>128000</v>
      </c>
      <c r="K3" s="8" t="s">
        <v>31</v>
      </c>
    </row>
    <row r="4" spans="1:11" ht="14.25" customHeight="1" thickTop="1" x14ac:dyDescent="0.3">
      <c r="A4" s="2">
        <v>44230</v>
      </c>
      <c r="B4" s="3" t="s">
        <v>14</v>
      </c>
      <c r="C4" s="3" t="s">
        <v>15</v>
      </c>
      <c r="D4" s="3" t="s">
        <v>16</v>
      </c>
      <c r="E4" s="4">
        <v>136</v>
      </c>
      <c r="F4" s="5">
        <f t="shared" si="0"/>
        <v>1200</v>
      </c>
      <c r="G4" s="5">
        <f t="shared" si="1"/>
        <v>800</v>
      </c>
      <c r="H4" s="5">
        <f t="shared" si="2"/>
        <v>163200</v>
      </c>
      <c r="I4" s="7">
        <f t="shared" si="3"/>
        <v>54400</v>
      </c>
      <c r="K4">
        <f>SUM(E2:E51)</f>
        <v>4705</v>
      </c>
    </row>
    <row r="5" spans="1:11" ht="14.25" customHeight="1" x14ac:dyDescent="0.3">
      <c r="A5" s="2">
        <v>44085</v>
      </c>
      <c r="B5" s="3" t="s">
        <v>17</v>
      </c>
      <c r="C5" s="3" t="s">
        <v>18</v>
      </c>
      <c r="D5" s="3" t="s">
        <v>19</v>
      </c>
      <c r="E5" s="4">
        <v>91</v>
      </c>
      <c r="F5" s="5">
        <f t="shared" si="0"/>
        <v>1000</v>
      </c>
      <c r="G5" s="5">
        <f t="shared" si="1"/>
        <v>700</v>
      </c>
      <c r="H5" s="5">
        <f t="shared" si="2"/>
        <v>91000</v>
      </c>
      <c r="I5" s="7">
        <f t="shared" si="3"/>
        <v>27300</v>
      </c>
      <c r="K5" s="9" t="s">
        <v>33</v>
      </c>
    </row>
    <row r="6" spans="1:11" ht="14.25" customHeight="1" x14ac:dyDescent="0.3">
      <c r="A6" s="2">
        <v>44462</v>
      </c>
      <c r="B6" s="3" t="s">
        <v>20</v>
      </c>
      <c r="C6" s="3" t="s">
        <v>9</v>
      </c>
      <c r="D6" s="3" t="s">
        <v>21</v>
      </c>
      <c r="E6" s="4">
        <v>110</v>
      </c>
      <c r="F6" s="5">
        <f t="shared" si="0"/>
        <v>4000</v>
      </c>
      <c r="G6" s="5">
        <f t="shared" si="1"/>
        <v>3000</v>
      </c>
      <c r="H6" s="5">
        <f t="shared" si="2"/>
        <v>440000</v>
      </c>
      <c r="I6" s="7">
        <f t="shared" si="3"/>
        <v>110000</v>
      </c>
      <c r="K6" s="16">
        <f>SUM(I2:I51)</f>
        <v>3834400</v>
      </c>
    </row>
    <row r="7" spans="1:11" ht="14.25" customHeight="1" x14ac:dyDescent="0.3">
      <c r="A7" s="2">
        <v>44105</v>
      </c>
      <c r="B7" s="3" t="s">
        <v>22</v>
      </c>
      <c r="C7" s="3" t="s">
        <v>12</v>
      </c>
      <c r="D7" s="3" t="s">
        <v>16</v>
      </c>
      <c r="E7" s="4">
        <v>51</v>
      </c>
      <c r="F7" s="5">
        <f t="shared" si="0"/>
        <v>1200</v>
      </c>
      <c r="G7" s="5">
        <f t="shared" si="1"/>
        <v>800</v>
      </c>
      <c r="H7" s="5">
        <f t="shared" si="2"/>
        <v>61200</v>
      </c>
      <c r="I7" s="7">
        <f t="shared" si="3"/>
        <v>20400</v>
      </c>
      <c r="K7" s="9" t="s">
        <v>30</v>
      </c>
    </row>
    <row r="8" spans="1:11" ht="14.25" customHeight="1" x14ac:dyDescent="0.3">
      <c r="A8" s="2">
        <v>44413</v>
      </c>
      <c r="B8" s="3" t="s">
        <v>23</v>
      </c>
      <c r="C8" s="3" t="s">
        <v>18</v>
      </c>
      <c r="D8" s="3" t="s">
        <v>19</v>
      </c>
      <c r="E8" s="4">
        <v>78</v>
      </c>
      <c r="F8" s="5">
        <f t="shared" si="0"/>
        <v>1000</v>
      </c>
      <c r="G8" s="5">
        <f t="shared" si="1"/>
        <v>700</v>
      </c>
      <c r="H8" s="5">
        <f t="shared" si="2"/>
        <v>78000</v>
      </c>
      <c r="I8" s="7">
        <f t="shared" si="3"/>
        <v>23400</v>
      </c>
      <c r="K8" s="15">
        <f>AVERAGE(H2:H51)</f>
        <v>258890</v>
      </c>
    </row>
    <row r="9" spans="1:11" ht="14.25" customHeight="1" x14ac:dyDescent="0.3">
      <c r="A9" s="2">
        <v>44141</v>
      </c>
      <c r="B9" s="3" t="s">
        <v>24</v>
      </c>
      <c r="C9" s="3" t="s">
        <v>15</v>
      </c>
      <c r="D9" s="3" t="s">
        <v>10</v>
      </c>
      <c r="E9" s="4">
        <v>146</v>
      </c>
      <c r="F9" s="5">
        <f t="shared" si="0"/>
        <v>6000</v>
      </c>
      <c r="G9" s="5">
        <f t="shared" si="1"/>
        <v>4000</v>
      </c>
      <c r="H9" s="5">
        <f t="shared" si="2"/>
        <v>876000</v>
      </c>
      <c r="I9" s="7">
        <f t="shared" si="3"/>
        <v>292000</v>
      </c>
    </row>
    <row r="10" spans="1:11" ht="14.25" customHeight="1" x14ac:dyDescent="0.3">
      <c r="A10" s="2">
        <v>44223</v>
      </c>
      <c r="B10" s="3" t="s">
        <v>25</v>
      </c>
      <c r="C10" s="3" t="s">
        <v>9</v>
      </c>
      <c r="D10" s="3" t="s">
        <v>26</v>
      </c>
      <c r="E10" s="4">
        <v>101</v>
      </c>
      <c r="F10" s="5">
        <f t="shared" si="0"/>
        <v>600</v>
      </c>
      <c r="G10" s="5">
        <f t="shared" si="1"/>
        <v>400</v>
      </c>
      <c r="H10" s="5">
        <f t="shared" si="2"/>
        <v>60600</v>
      </c>
      <c r="I10" s="7">
        <f t="shared" si="3"/>
        <v>20200</v>
      </c>
    </row>
    <row r="11" spans="1:11" ht="14.25" customHeight="1" x14ac:dyDescent="0.3">
      <c r="A11" s="2">
        <v>44442</v>
      </c>
      <c r="B11" s="3" t="s">
        <v>27</v>
      </c>
      <c r="C11" s="3" t="s">
        <v>15</v>
      </c>
      <c r="D11" s="3" t="s">
        <v>10</v>
      </c>
      <c r="E11" s="4">
        <v>52</v>
      </c>
      <c r="F11" s="5">
        <f t="shared" si="0"/>
        <v>6000</v>
      </c>
      <c r="G11" s="5">
        <f t="shared" si="1"/>
        <v>4000</v>
      </c>
      <c r="H11" s="5">
        <f t="shared" si="2"/>
        <v>312000</v>
      </c>
      <c r="I11" s="7">
        <f t="shared" si="3"/>
        <v>104000</v>
      </c>
    </row>
    <row r="12" spans="1:11" ht="14.25" customHeight="1" x14ac:dyDescent="0.3">
      <c r="A12" s="2">
        <v>44469</v>
      </c>
      <c r="B12" s="3" t="s">
        <v>27</v>
      </c>
      <c r="C12" s="3" t="s">
        <v>12</v>
      </c>
      <c r="D12" s="3" t="s">
        <v>16</v>
      </c>
      <c r="E12" s="4">
        <v>55</v>
      </c>
      <c r="F12" s="5">
        <f t="shared" si="0"/>
        <v>1200</v>
      </c>
      <c r="G12" s="5">
        <f t="shared" si="1"/>
        <v>800</v>
      </c>
      <c r="H12" s="5">
        <f t="shared" si="2"/>
        <v>66000</v>
      </c>
      <c r="I12" s="7">
        <f t="shared" si="3"/>
        <v>22000</v>
      </c>
    </row>
    <row r="13" spans="1:11" ht="14.25" customHeight="1" x14ac:dyDescent="0.3">
      <c r="A13" s="2">
        <v>44084</v>
      </c>
      <c r="B13" s="3" t="s">
        <v>27</v>
      </c>
      <c r="C13" s="3" t="s">
        <v>15</v>
      </c>
      <c r="D13" s="3" t="s">
        <v>19</v>
      </c>
      <c r="E13" s="4">
        <v>137</v>
      </c>
      <c r="F13" s="5">
        <f t="shared" si="0"/>
        <v>1000</v>
      </c>
      <c r="G13" s="5">
        <f t="shared" si="1"/>
        <v>700</v>
      </c>
      <c r="H13" s="5">
        <f t="shared" si="2"/>
        <v>137000</v>
      </c>
      <c r="I13" s="7">
        <f t="shared" si="3"/>
        <v>41100</v>
      </c>
    </row>
    <row r="14" spans="1:11" ht="14.25" customHeight="1" x14ac:dyDescent="0.3">
      <c r="A14" s="2">
        <v>44404</v>
      </c>
      <c r="B14" s="3" t="s">
        <v>24</v>
      </c>
      <c r="C14" s="3" t="s">
        <v>15</v>
      </c>
      <c r="D14" s="3" t="s">
        <v>13</v>
      </c>
      <c r="E14" s="4">
        <v>96</v>
      </c>
      <c r="F14" s="5">
        <f t="shared" si="0"/>
        <v>3500</v>
      </c>
      <c r="G14" s="5">
        <f t="shared" si="1"/>
        <v>2500</v>
      </c>
      <c r="H14" s="5">
        <f t="shared" si="2"/>
        <v>336000</v>
      </c>
      <c r="I14" s="7">
        <f t="shared" si="3"/>
        <v>96000</v>
      </c>
    </row>
    <row r="15" spans="1:11" ht="14.25" customHeight="1" x14ac:dyDescent="0.3">
      <c r="A15" s="2">
        <v>44113</v>
      </c>
      <c r="B15" s="3" t="s">
        <v>25</v>
      </c>
      <c r="C15" s="3" t="s">
        <v>12</v>
      </c>
      <c r="D15" s="3" t="s">
        <v>21</v>
      </c>
      <c r="E15" s="4">
        <v>52</v>
      </c>
      <c r="F15" s="5">
        <f t="shared" si="0"/>
        <v>4000</v>
      </c>
      <c r="G15" s="5">
        <f t="shared" si="1"/>
        <v>3000</v>
      </c>
      <c r="H15" s="5">
        <f t="shared" si="2"/>
        <v>208000</v>
      </c>
      <c r="I15" s="7">
        <f t="shared" si="3"/>
        <v>52000</v>
      </c>
    </row>
    <row r="16" spans="1:11" ht="14.25" customHeight="1" x14ac:dyDescent="0.3">
      <c r="A16" s="2">
        <v>44292</v>
      </c>
      <c r="B16" s="3" t="s">
        <v>17</v>
      </c>
      <c r="C16" s="3" t="s">
        <v>9</v>
      </c>
      <c r="D16" s="3" t="s">
        <v>13</v>
      </c>
      <c r="E16" s="4">
        <v>76</v>
      </c>
      <c r="F16" s="5">
        <f t="shared" si="0"/>
        <v>3500</v>
      </c>
      <c r="G16" s="5">
        <f t="shared" si="1"/>
        <v>2500</v>
      </c>
      <c r="H16" s="5">
        <f t="shared" si="2"/>
        <v>266000</v>
      </c>
      <c r="I16" s="7">
        <f t="shared" si="3"/>
        <v>76000</v>
      </c>
    </row>
    <row r="17" spans="1:9" ht="14.25" customHeight="1" x14ac:dyDescent="0.3">
      <c r="A17" s="2">
        <v>44362</v>
      </c>
      <c r="B17" s="3" t="s">
        <v>11</v>
      </c>
      <c r="C17" s="3" t="s">
        <v>18</v>
      </c>
      <c r="D17" s="3" t="s">
        <v>21</v>
      </c>
      <c r="E17" s="4">
        <v>145</v>
      </c>
      <c r="F17" s="5">
        <f t="shared" si="0"/>
        <v>4000</v>
      </c>
      <c r="G17" s="5">
        <f t="shared" si="1"/>
        <v>3000</v>
      </c>
      <c r="H17" s="5">
        <f t="shared" si="2"/>
        <v>580000</v>
      </c>
      <c r="I17" s="7">
        <f t="shared" si="3"/>
        <v>145000</v>
      </c>
    </row>
    <row r="18" spans="1:9" ht="14.25" customHeight="1" x14ac:dyDescent="0.3">
      <c r="A18" s="2">
        <v>44083</v>
      </c>
      <c r="B18" s="3" t="s">
        <v>8</v>
      </c>
      <c r="C18" s="3" t="s">
        <v>15</v>
      </c>
      <c r="D18" s="3" t="s">
        <v>26</v>
      </c>
      <c r="E18" s="4">
        <v>83</v>
      </c>
      <c r="F18" s="5">
        <f t="shared" si="0"/>
        <v>600</v>
      </c>
      <c r="G18" s="5">
        <f t="shared" si="1"/>
        <v>400</v>
      </c>
      <c r="H18" s="5">
        <f t="shared" si="2"/>
        <v>49800</v>
      </c>
      <c r="I18" s="7">
        <f t="shared" si="3"/>
        <v>16600</v>
      </c>
    </row>
    <row r="19" spans="1:9" ht="14.25" customHeight="1" x14ac:dyDescent="0.3">
      <c r="A19" s="2">
        <v>44421</v>
      </c>
      <c r="B19" s="3" t="s">
        <v>20</v>
      </c>
      <c r="C19" s="3" t="s">
        <v>15</v>
      </c>
      <c r="D19" s="3" t="s">
        <v>19</v>
      </c>
      <c r="E19" s="4">
        <v>91</v>
      </c>
      <c r="F19" s="5">
        <f t="shared" si="0"/>
        <v>1000</v>
      </c>
      <c r="G19" s="5">
        <f t="shared" si="1"/>
        <v>700</v>
      </c>
      <c r="H19" s="5">
        <f t="shared" si="2"/>
        <v>91000</v>
      </c>
      <c r="I19" s="7">
        <f t="shared" si="3"/>
        <v>27300</v>
      </c>
    </row>
    <row r="20" spans="1:9" ht="14.25" customHeight="1" x14ac:dyDescent="0.3">
      <c r="A20" s="2">
        <v>44070</v>
      </c>
      <c r="B20" s="3" t="s">
        <v>22</v>
      </c>
      <c r="C20" s="3" t="s">
        <v>9</v>
      </c>
      <c r="D20" s="3" t="s">
        <v>28</v>
      </c>
      <c r="E20" s="4">
        <v>108</v>
      </c>
      <c r="F20" s="5">
        <f t="shared" si="0"/>
        <v>10000</v>
      </c>
      <c r="G20" s="5">
        <f t="shared" si="1"/>
        <v>7000</v>
      </c>
      <c r="H20" s="5">
        <f t="shared" si="2"/>
        <v>1080000</v>
      </c>
      <c r="I20" s="7">
        <f t="shared" si="3"/>
        <v>324000</v>
      </c>
    </row>
    <row r="21" spans="1:9" ht="14.25" customHeight="1" x14ac:dyDescent="0.3">
      <c r="A21" s="2">
        <v>44293</v>
      </c>
      <c r="B21" s="3" t="s">
        <v>14</v>
      </c>
      <c r="C21" s="3" t="s">
        <v>18</v>
      </c>
      <c r="D21" s="3" t="s">
        <v>21</v>
      </c>
      <c r="E21" s="4">
        <v>144</v>
      </c>
      <c r="F21" s="5">
        <f t="shared" si="0"/>
        <v>4000</v>
      </c>
      <c r="G21" s="5">
        <f t="shared" si="1"/>
        <v>3000</v>
      </c>
      <c r="H21" s="5">
        <f t="shared" si="2"/>
        <v>576000</v>
      </c>
      <c r="I21" s="7">
        <f t="shared" si="3"/>
        <v>144000</v>
      </c>
    </row>
    <row r="22" spans="1:9" ht="14.25" customHeight="1" x14ac:dyDescent="0.3">
      <c r="A22" s="2">
        <v>43990</v>
      </c>
      <c r="B22" s="3" t="s">
        <v>20</v>
      </c>
      <c r="C22" s="3" t="s">
        <v>15</v>
      </c>
      <c r="D22" s="3" t="s">
        <v>26</v>
      </c>
      <c r="E22" s="4">
        <v>92</v>
      </c>
      <c r="F22" s="5">
        <f t="shared" si="0"/>
        <v>600</v>
      </c>
      <c r="G22" s="5">
        <f t="shared" si="1"/>
        <v>400</v>
      </c>
      <c r="H22" s="5">
        <f t="shared" si="2"/>
        <v>55200</v>
      </c>
      <c r="I22" s="7">
        <f t="shared" si="3"/>
        <v>18400</v>
      </c>
    </row>
    <row r="23" spans="1:9" ht="14.25" customHeight="1" x14ac:dyDescent="0.3">
      <c r="A23" s="2">
        <v>44551</v>
      </c>
      <c r="B23" s="3" t="s">
        <v>24</v>
      </c>
      <c r="C23" s="3" t="s">
        <v>9</v>
      </c>
      <c r="D23" s="3" t="s">
        <v>10</v>
      </c>
      <c r="E23" s="4">
        <v>71</v>
      </c>
      <c r="F23" s="5">
        <f t="shared" si="0"/>
        <v>6000</v>
      </c>
      <c r="G23" s="5">
        <f t="shared" si="1"/>
        <v>4000</v>
      </c>
      <c r="H23" s="5">
        <f t="shared" si="2"/>
        <v>426000</v>
      </c>
      <c r="I23" s="7">
        <f t="shared" si="3"/>
        <v>142000</v>
      </c>
    </row>
    <row r="24" spans="1:9" ht="14.25" customHeight="1" x14ac:dyDescent="0.3">
      <c r="A24" s="2">
        <v>44418</v>
      </c>
      <c r="B24" s="3" t="s">
        <v>8</v>
      </c>
      <c r="C24" s="3" t="s">
        <v>12</v>
      </c>
      <c r="D24" s="3" t="s">
        <v>26</v>
      </c>
      <c r="E24" s="4">
        <v>103</v>
      </c>
      <c r="F24" s="5">
        <f t="shared" si="0"/>
        <v>600</v>
      </c>
      <c r="G24" s="5">
        <f t="shared" si="1"/>
        <v>400</v>
      </c>
      <c r="H24" s="5">
        <f t="shared" si="2"/>
        <v>61800</v>
      </c>
      <c r="I24" s="7">
        <f t="shared" si="3"/>
        <v>20600</v>
      </c>
    </row>
    <row r="25" spans="1:9" ht="14.25" customHeight="1" x14ac:dyDescent="0.3">
      <c r="A25" s="2">
        <v>44532</v>
      </c>
      <c r="B25" s="3" t="s">
        <v>27</v>
      </c>
      <c r="C25" s="3" t="s">
        <v>18</v>
      </c>
      <c r="D25" s="3" t="s">
        <v>19</v>
      </c>
      <c r="E25" s="4">
        <v>55</v>
      </c>
      <c r="F25" s="5">
        <f t="shared" si="0"/>
        <v>1000</v>
      </c>
      <c r="G25" s="5">
        <f t="shared" si="1"/>
        <v>700</v>
      </c>
      <c r="H25" s="5">
        <f t="shared" si="2"/>
        <v>55000</v>
      </c>
      <c r="I25" s="7">
        <f t="shared" si="3"/>
        <v>16500</v>
      </c>
    </row>
    <row r="26" spans="1:9" ht="14.25" customHeight="1" x14ac:dyDescent="0.3">
      <c r="A26" s="2">
        <v>44438</v>
      </c>
      <c r="B26" s="3" t="s">
        <v>22</v>
      </c>
      <c r="C26" s="3" t="s">
        <v>12</v>
      </c>
      <c r="D26" s="3" t="s">
        <v>21</v>
      </c>
      <c r="E26" s="4">
        <v>93</v>
      </c>
      <c r="F26" s="5">
        <f t="shared" si="0"/>
        <v>4000</v>
      </c>
      <c r="G26" s="5">
        <f t="shared" si="1"/>
        <v>3000</v>
      </c>
      <c r="H26" s="5">
        <f t="shared" si="2"/>
        <v>372000</v>
      </c>
      <c r="I26" s="7">
        <f t="shared" si="3"/>
        <v>93000</v>
      </c>
    </row>
    <row r="27" spans="1:9" ht="14.25" customHeight="1" x14ac:dyDescent="0.3">
      <c r="A27" s="2">
        <v>43971</v>
      </c>
      <c r="B27" s="3" t="s">
        <v>14</v>
      </c>
      <c r="C27" s="3" t="s">
        <v>15</v>
      </c>
      <c r="D27" s="3" t="s">
        <v>26</v>
      </c>
      <c r="E27" s="4">
        <v>143</v>
      </c>
      <c r="F27" s="5">
        <f t="shared" si="0"/>
        <v>600</v>
      </c>
      <c r="G27" s="5">
        <f t="shared" si="1"/>
        <v>400</v>
      </c>
      <c r="H27" s="5">
        <f t="shared" si="2"/>
        <v>85800</v>
      </c>
      <c r="I27" s="7">
        <f t="shared" si="3"/>
        <v>28600</v>
      </c>
    </row>
    <row r="28" spans="1:9" ht="14.25" customHeight="1" x14ac:dyDescent="0.3">
      <c r="A28" s="2">
        <v>44452</v>
      </c>
      <c r="B28" s="3" t="s">
        <v>23</v>
      </c>
      <c r="C28" s="3" t="s">
        <v>9</v>
      </c>
      <c r="D28" s="3" t="s">
        <v>13</v>
      </c>
      <c r="E28" s="4">
        <v>143</v>
      </c>
      <c r="F28" s="5">
        <f t="shared" si="0"/>
        <v>3500</v>
      </c>
      <c r="G28" s="5">
        <f t="shared" si="1"/>
        <v>2500</v>
      </c>
      <c r="H28" s="5">
        <f t="shared" si="2"/>
        <v>500500</v>
      </c>
      <c r="I28" s="7">
        <f t="shared" si="3"/>
        <v>143000</v>
      </c>
    </row>
    <row r="29" spans="1:9" ht="14.25" customHeight="1" x14ac:dyDescent="0.3">
      <c r="A29" s="2">
        <v>44496</v>
      </c>
      <c r="B29" s="3" t="s">
        <v>25</v>
      </c>
      <c r="C29" s="3" t="s">
        <v>18</v>
      </c>
      <c r="D29" s="3" t="s">
        <v>26</v>
      </c>
      <c r="E29" s="4">
        <v>99</v>
      </c>
      <c r="F29" s="5">
        <f t="shared" si="0"/>
        <v>600</v>
      </c>
      <c r="G29" s="5">
        <f t="shared" si="1"/>
        <v>400</v>
      </c>
      <c r="H29" s="5">
        <f t="shared" si="2"/>
        <v>59400</v>
      </c>
      <c r="I29" s="7">
        <f t="shared" si="3"/>
        <v>19800</v>
      </c>
    </row>
    <row r="30" spans="1:9" ht="14.25" customHeight="1" x14ac:dyDescent="0.3">
      <c r="A30" s="2">
        <v>44187</v>
      </c>
      <c r="B30" s="3" t="s">
        <v>17</v>
      </c>
      <c r="C30" s="3" t="s">
        <v>9</v>
      </c>
      <c r="D30" s="3" t="s">
        <v>19</v>
      </c>
      <c r="E30" s="4">
        <v>120</v>
      </c>
      <c r="F30" s="5">
        <f t="shared" si="0"/>
        <v>1000</v>
      </c>
      <c r="G30" s="5">
        <f t="shared" si="1"/>
        <v>700</v>
      </c>
      <c r="H30" s="5">
        <f t="shared" si="2"/>
        <v>120000</v>
      </c>
      <c r="I30" s="7">
        <f t="shared" si="3"/>
        <v>36000</v>
      </c>
    </row>
    <row r="31" spans="1:9" ht="14.25" customHeight="1" x14ac:dyDescent="0.3">
      <c r="A31" s="2">
        <v>44405</v>
      </c>
      <c r="B31" s="3" t="s">
        <v>11</v>
      </c>
      <c r="C31" s="3" t="s">
        <v>15</v>
      </c>
      <c r="D31" s="3" t="s">
        <v>13</v>
      </c>
      <c r="E31" s="4">
        <v>66</v>
      </c>
      <c r="F31" s="5">
        <f t="shared" si="0"/>
        <v>3500</v>
      </c>
      <c r="G31" s="5">
        <f t="shared" si="1"/>
        <v>2500</v>
      </c>
      <c r="H31" s="5">
        <f t="shared" si="2"/>
        <v>231000</v>
      </c>
      <c r="I31" s="7">
        <f t="shared" si="3"/>
        <v>66000</v>
      </c>
    </row>
    <row r="32" spans="1:9" ht="14.25" customHeight="1" x14ac:dyDescent="0.3">
      <c r="A32" s="2">
        <v>44103</v>
      </c>
      <c r="B32" s="3" t="s">
        <v>25</v>
      </c>
      <c r="C32" s="3" t="s">
        <v>18</v>
      </c>
      <c r="D32" s="3" t="s">
        <v>16</v>
      </c>
      <c r="E32" s="4">
        <v>88</v>
      </c>
      <c r="F32" s="5">
        <f t="shared" si="0"/>
        <v>1200</v>
      </c>
      <c r="G32" s="5">
        <f t="shared" si="1"/>
        <v>800</v>
      </c>
      <c r="H32" s="5">
        <f t="shared" si="2"/>
        <v>105600</v>
      </c>
      <c r="I32" s="7">
        <f t="shared" si="3"/>
        <v>35200</v>
      </c>
    </row>
    <row r="33" spans="1:9" ht="14.25" customHeight="1" x14ac:dyDescent="0.3">
      <c r="A33" s="2">
        <v>44126</v>
      </c>
      <c r="B33" s="3" t="s">
        <v>17</v>
      </c>
      <c r="C33" s="3" t="s">
        <v>12</v>
      </c>
      <c r="D33" s="3" t="s">
        <v>28</v>
      </c>
      <c r="E33" s="4">
        <v>127</v>
      </c>
      <c r="F33" s="5">
        <f t="shared" si="0"/>
        <v>10000</v>
      </c>
      <c r="G33" s="5">
        <f t="shared" si="1"/>
        <v>7000</v>
      </c>
      <c r="H33" s="5">
        <f t="shared" si="2"/>
        <v>1270000</v>
      </c>
      <c r="I33" s="7">
        <f t="shared" si="3"/>
        <v>381000</v>
      </c>
    </row>
    <row r="34" spans="1:9" ht="14.25" customHeight="1" x14ac:dyDescent="0.3">
      <c r="A34" s="2">
        <v>43970</v>
      </c>
      <c r="B34" s="3" t="s">
        <v>20</v>
      </c>
      <c r="C34" s="3" t="s">
        <v>9</v>
      </c>
      <c r="D34" s="3" t="s">
        <v>21</v>
      </c>
      <c r="E34" s="4">
        <v>67</v>
      </c>
      <c r="F34" s="5">
        <f t="shared" si="0"/>
        <v>4000</v>
      </c>
      <c r="G34" s="5">
        <f t="shared" si="1"/>
        <v>3000</v>
      </c>
      <c r="H34" s="5">
        <f t="shared" si="2"/>
        <v>268000</v>
      </c>
      <c r="I34" s="7">
        <f t="shared" si="3"/>
        <v>67000</v>
      </c>
    </row>
    <row r="35" spans="1:9" ht="14.25" customHeight="1" x14ac:dyDescent="0.3">
      <c r="A35" s="2">
        <v>44536</v>
      </c>
      <c r="B35" s="3" t="s">
        <v>11</v>
      </c>
      <c r="C35" s="3" t="s">
        <v>12</v>
      </c>
      <c r="D35" s="3" t="s">
        <v>16</v>
      </c>
      <c r="E35" s="4">
        <v>67</v>
      </c>
      <c r="F35" s="5">
        <f t="shared" si="0"/>
        <v>1200</v>
      </c>
      <c r="G35" s="5">
        <f t="shared" si="1"/>
        <v>800</v>
      </c>
      <c r="H35" s="5">
        <f t="shared" si="2"/>
        <v>80400</v>
      </c>
      <c r="I35" s="7">
        <f t="shared" si="3"/>
        <v>26800</v>
      </c>
    </row>
    <row r="36" spans="1:9" ht="14.25" customHeight="1" x14ac:dyDescent="0.3">
      <c r="A36" s="2">
        <v>44069</v>
      </c>
      <c r="B36" s="3" t="s">
        <v>27</v>
      </c>
      <c r="C36" s="3" t="s">
        <v>15</v>
      </c>
      <c r="D36" s="3" t="s">
        <v>19</v>
      </c>
      <c r="E36" s="4">
        <v>149</v>
      </c>
      <c r="F36" s="5">
        <f t="shared" si="0"/>
        <v>1000</v>
      </c>
      <c r="G36" s="5">
        <f t="shared" si="1"/>
        <v>700</v>
      </c>
      <c r="H36" s="5">
        <f t="shared" si="2"/>
        <v>149000</v>
      </c>
      <c r="I36" s="7">
        <f t="shared" si="3"/>
        <v>44700</v>
      </c>
    </row>
    <row r="37" spans="1:9" ht="14.25" customHeight="1" x14ac:dyDescent="0.3">
      <c r="A37" s="2">
        <v>44378</v>
      </c>
      <c r="B37" s="3" t="s">
        <v>20</v>
      </c>
      <c r="C37" s="3" t="s">
        <v>18</v>
      </c>
      <c r="D37" s="3" t="s">
        <v>26</v>
      </c>
      <c r="E37" s="4">
        <v>104</v>
      </c>
      <c r="F37" s="5">
        <f t="shared" si="0"/>
        <v>600</v>
      </c>
      <c r="G37" s="5">
        <f t="shared" si="1"/>
        <v>400</v>
      </c>
      <c r="H37" s="5">
        <f t="shared" si="2"/>
        <v>62400</v>
      </c>
      <c r="I37" s="7">
        <f t="shared" si="3"/>
        <v>20800</v>
      </c>
    </row>
    <row r="38" spans="1:9" ht="14.25" customHeight="1" x14ac:dyDescent="0.3">
      <c r="A38" s="2">
        <v>44404</v>
      </c>
      <c r="B38" s="3" t="s">
        <v>24</v>
      </c>
      <c r="C38" s="3" t="s">
        <v>9</v>
      </c>
      <c r="D38" s="3" t="s">
        <v>26</v>
      </c>
      <c r="E38" s="4">
        <v>57</v>
      </c>
      <c r="F38" s="5">
        <f t="shared" si="0"/>
        <v>600</v>
      </c>
      <c r="G38" s="5">
        <f t="shared" si="1"/>
        <v>400</v>
      </c>
      <c r="H38" s="5">
        <f t="shared" si="2"/>
        <v>34200</v>
      </c>
      <c r="I38" s="7">
        <f t="shared" si="3"/>
        <v>11400</v>
      </c>
    </row>
    <row r="39" spans="1:9" ht="14.25" customHeight="1" x14ac:dyDescent="0.3">
      <c r="A39" s="2">
        <v>44109</v>
      </c>
      <c r="B39" s="3" t="s">
        <v>14</v>
      </c>
      <c r="C39" s="3" t="s">
        <v>12</v>
      </c>
      <c r="D39" s="3" t="s">
        <v>26</v>
      </c>
      <c r="E39" s="4">
        <v>90</v>
      </c>
      <c r="F39" s="5">
        <f t="shared" si="0"/>
        <v>600</v>
      </c>
      <c r="G39" s="5">
        <f t="shared" si="1"/>
        <v>400</v>
      </c>
      <c r="H39" s="5">
        <f t="shared" si="2"/>
        <v>54000</v>
      </c>
      <c r="I39" s="7">
        <f t="shared" si="3"/>
        <v>18000</v>
      </c>
    </row>
    <row r="40" spans="1:9" ht="14.25" customHeight="1" x14ac:dyDescent="0.3">
      <c r="A40" s="2">
        <v>44076</v>
      </c>
      <c r="B40" s="3" t="s">
        <v>22</v>
      </c>
      <c r="C40" s="3" t="s">
        <v>15</v>
      </c>
      <c r="D40" s="3" t="s">
        <v>26</v>
      </c>
      <c r="E40" s="4">
        <v>67</v>
      </c>
      <c r="F40" s="5">
        <f t="shared" si="0"/>
        <v>600</v>
      </c>
      <c r="G40" s="5">
        <f t="shared" si="1"/>
        <v>400</v>
      </c>
      <c r="H40" s="5">
        <f t="shared" si="2"/>
        <v>40200</v>
      </c>
      <c r="I40" s="7">
        <f t="shared" si="3"/>
        <v>13400</v>
      </c>
    </row>
    <row r="41" spans="1:9" ht="14.25" customHeight="1" x14ac:dyDescent="0.3">
      <c r="A41" s="2">
        <v>44441</v>
      </c>
      <c r="B41" s="3" t="s">
        <v>8</v>
      </c>
      <c r="C41" s="3" t="s">
        <v>18</v>
      </c>
      <c r="D41" s="3" t="s">
        <v>21</v>
      </c>
      <c r="E41" s="4">
        <v>127</v>
      </c>
      <c r="F41" s="5">
        <f t="shared" si="0"/>
        <v>4000</v>
      </c>
      <c r="G41" s="5">
        <f t="shared" si="1"/>
        <v>3000</v>
      </c>
      <c r="H41" s="5">
        <f t="shared" si="2"/>
        <v>508000</v>
      </c>
      <c r="I41" s="7">
        <f t="shared" si="3"/>
        <v>127000</v>
      </c>
    </row>
    <row r="42" spans="1:9" ht="14.25" customHeight="1" x14ac:dyDescent="0.3">
      <c r="A42" s="2">
        <v>44299</v>
      </c>
      <c r="B42" s="3" t="s">
        <v>22</v>
      </c>
      <c r="C42" s="3" t="s">
        <v>9</v>
      </c>
      <c r="D42" s="3" t="s">
        <v>19</v>
      </c>
      <c r="E42" s="4">
        <v>108</v>
      </c>
      <c r="F42" s="5">
        <f t="shared" si="0"/>
        <v>1000</v>
      </c>
      <c r="G42" s="5">
        <f t="shared" si="1"/>
        <v>700</v>
      </c>
      <c r="H42" s="5">
        <f t="shared" si="2"/>
        <v>108000</v>
      </c>
      <c r="I42" s="7">
        <f t="shared" si="3"/>
        <v>32400</v>
      </c>
    </row>
    <row r="43" spans="1:9" ht="14.25" customHeight="1" x14ac:dyDescent="0.3">
      <c r="A43" s="2">
        <v>44322</v>
      </c>
      <c r="B43" s="3" t="s">
        <v>14</v>
      </c>
      <c r="C43" s="3" t="s">
        <v>12</v>
      </c>
      <c r="D43" s="3" t="s">
        <v>13</v>
      </c>
      <c r="E43" s="4">
        <v>66</v>
      </c>
      <c r="F43" s="5">
        <f t="shared" si="0"/>
        <v>3500</v>
      </c>
      <c r="G43" s="5">
        <f t="shared" si="1"/>
        <v>2500</v>
      </c>
      <c r="H43" s="5">
        <f t="shared" si="2"/>
        <v>231000</v>
      </c>
      <c r="I43" s="7">
        <f t="shared" si="3"/>
        <v>66000</v>
      </c>
    </row>
    <row r="44" spans="1:9" ht="14.25" customHeight="1" x14ac:dyDescent="0.3">
      <c r="A44" s="2">
        <v>44211</v>
      </c>
      <c r="B44" s="3" t="s">
        <v>8</v>
      </c>
      <c r="C44" s="3" t="s">
        <v>18</v>
      </c>
      <c r="D44" s="3" t="s">
        <v>10</v>
      </c>
      <c r="E44" s="4">
        <v>78</v>
      </c>
      <c r="F44" s="5">
        <f t="shared" si="0"/>
        <v>6000</v>
      </c>
      <c r="G44" s="5">
        <f t="shared" si="1"/>
        <v>4000</v>
      </c>
      <c r="H44" s="5">
        <f t="shared" si="2"/>
        <v>468000</v>
      </c>
      <c r="I44" s="7">
        <f t="shared" si="3"/>
        <v>156000</v>
      </c>
    </row>
    <row r="45" spans="1:9" ht="14.25" customHeight="1" x14ac:dyDescent="0.3">
      <c r="A45" s="2">
        <v>44070</v>
      </c>
      <c r="B45" s="3" t="s">
        <v>24</v>
      </c>
      <c r="C45" s="3" t="s">
        <v>15</v>
      </c>
      <c r="D45" s="3" t="s">
        <v>19</v>
      </c>
      <c r="E45" s="4">
        <v>69</v>
      </c>
      <c r="F45" s="5">
        <f t="shared" si="0"/>
        <v>1000</v>
      </c>
      <c r="G45" s="5">
        <f t="shared" si="1"/>
        <v>700</v>
      </c>
      <c r="H45" s="5">
        <f t="shared" si="2"/>
        <v>69000</v>
      </c>
      <c r="I45" s="7">
        <f t="shared" si="3"/>
        <v>20700</v>
      </c>
    </row>
    <row r="46" spans="1:9" ht="14.25" customHeight="1" x14ac:dyDescent="0.3">
      <c r="A46" s="2">
        <v>44232</v>
      </c>
      <c r="B46" s="3" t="s">
        <v>20</v>
      </c>
      <c r="C46" s="3" t="s">
        <v>9</v>
      </c>
      <c r="D46" s="3" t="s">
        <v>16</v>
      </c>
      <c r="E46" s="4">
        <v>59</v>
      </c>
      <c r="F46" s="5">
        <f t="shared" si="0"/>
        <v>1200</v>
      </c>
      <c r="G46" s="5">
        <f t="shared" si="1"/>
        <v>800</v>
      </c>
      <c r="H46" s="5">
        <f t="shared" si="2"/>
        <v>70800</v>
      </c>
      <c r="I46" s="7">
        <f t="shared" si="3"/>
        <v>23600</v>
      </c>
    </row>
    <row r="47" spans="1:9" ht="14.25" customHeight="1" x14ac:dyDescent="0.3">
      <c r="A47" s="2">
        <v>44517</v>
      </c>
      <c r="B47" s="3" t="s">
        <v>27</v>
      </c>
      <c r="C47" s="3" t="s">
        <v>15</v>
      </c>
      <c r="D47" s="3" t="s">
        <v>26</v>
      </c>
      <c r="E47" s="4">
        <v>109</v>
      </c>
      <c r="F47" s="5">
        <f t="shared" si="0"/>
        <v>600</v>
      </c>
      <c r="G47" s="5">
        <f t="shared" si="1"/>
        <v>400</v>
      </c>
      <c r="H47" s="5">
        <f t="shared" si="2"/>
        <v>65400</v>
      </c>
      <c r="I47" s="7">
        <f t="shared" si="3"/>
        <v>21800</v>
      </c>
    </row>
    <row r="48" spans="1:9" ht="14.25" customHeight="1" x14ac:dyDescent="0.3">
      <c r="A48" s="2">
        <v>44193</v>
      </c>
      <c r="B48" s="3" t="s">
        <v>25</v>
      </c>
      <c r="C48" s="3" t="s">
        <v>12</v>
      </c>
      <c r="D48" s="3" t="s">
        <v>21</v>
      </c>
      <c r="E48" s="4">
        <v>61</v>
      </c>
      <c r="F48" s="5">
        <f t="shared" si="0"/>
        <v>4000</v>
      </c>
      <c r="G48" s="5">
        <f t="shared" si="1"/>
        <v>3000</v>
      </c>
      <c r="H48" s="5">
        <f t="shared" si="2"/>
        <v>244000</v>
      </c>
      <c r="I48" s="7">
        <f t="shared" si="3"/>
        <v>61000</v>
      </c>
    </row>
    <row r="49" spans="1:9" ht="14.25" customHeight="1" x14ac:dyDescent="0.3">
      <c r="A49" s="2">
        <v>44496</v>
      </c>
      <c r="B49" s="3" t="s">
        <v>20</v>
      </c>
      <c r="C49" s="3" t="s">
        <v>18</v>
      </c>
      <c r="D49" s="3" t="s">
        <v>26</v>
      </c>
      <c r="E49" s="4">
        <v>130</v>
      </c>
      <c r="F49" s="5">
        <f t="shared" si="0"/>
        <v>600</v>
      </c>
      <c r="G49" s="5">
        <f t="shared" si="1"/>
        <v>400</v>
      </c>
      <c r="H49" s="5">
        <f t="shared" si="2"/>
        <v>78000</v>
      </c>
      <c r="I49" s="7">
        <f t="shared" si="3"/>
        <v>26000</v>
      </c>
    </row>
    <row r="50" spans="1:9" ht="14.25" customHeight="1" x14ac:dyDescent="0.3">
      <c r="A50" s="2">
        <v>44502</v>
      </c>
      <c r="B50" s="3" t="s">
        <v>17</v>
      </c>
      <c r="C50" s="3" t="s">
        <v>15</v>
      </c>
      <c r="D50" s="3" t="s">
        <v>13</v>
      </c>
      <c r="E50" s="4">
        <v>60</v>
      </c>
      <c r="F50" s="5">
        <f t="shared" si="0"/>
        <v>3500</v>
      </c>
      <c r="G50" s="5">
        <f t="shared" si="1"/>
        <v>2500</v>
      </c>
      <c r="H50" s="5">
        <f t="shared" si="2"/>
        <v>210000</v>
      </c>
      <c r="I50" s="7">
        <f t="shared" si="3"/>
        <v>60000</v>
      </c>
    </row>
    <row r="51" spans="1:9" ht="14.25" customHeight="1" x14ac:dyDescent="0.3">
      <c r="A51" s="2">
        <v>43958</v>
      </c>
      <c r="B51" s="3" t="s">
        <v>11</v>
      </c>
      <c r="C51" s="3" t="s">
        <v>12</v>
      </c>
      <c r="D51" s="3" t="s">
        <v>10</v>
      </c>
      <c r="E51" s="4">
        <v>73</v>
      </c>
      <c r="F51" s="5">
        <f t="shared" si="0"/>
        <v>6000</v>
      </c>
      <c r="G51" s="5">
        <f t="shared" si="1"/>
        <v>4000</v>
      </c>
      <c r="H51" s="5">
        <f t="shared" si="2"/>
        <v>438000</v>
      </c>
      <c r="I51" s="7">
        <f t="shared" si="3"/>
        <v>146000</v>
      </c>
    </row>
    <row r="52" spans="1:9" ht="14.25" customHeight="1" x14ac:dyDescent="0.3"/>
    <row r="53" spans="1:9" ht="14.25" customHeight="1" x14ac:dyDescent="0.3"/>
    <row r="54" spans="1:9" ht="14.25" customHeight="1" x14ac:dyDescent="0.3"/>
    <row r="55" spans="1:9" ht="14.25" customHeight="1" x14ac:dyDescent="0.3"/>
    <row r="56" spans="1:9" ht="14.25" customHeight="1" x14ac:dyDescent="0.3"/>
    <row r="57" spans="1:9" ht="14.25" customHeight="1" x14ac:dyDescent="0.3"/>
    <row r="58" spans="1:9" ht="14.25" customHeight="1" x14ac:dyDescent="0.3"/>
    <row r="59" spans="1:9" ht="14.25" customHeight="1" x14ac:dyDescent="0.3"/>
    <row r="60" spans="1:9" ht="14.25" customHeight="1" x14ac:dyDescent="0.3"/>
    <row r="61" spans="1:9" ht="14.25" customHeight="1" x14ac:dyDescent="0.3"/>
    <row r="62" spans="1:9" ht="14.25" customHeight="1" x14ac:dyDescent="0.3"/>
    <row r="63" spans="1:9" ht="14.25" customHeight="1" x14ac:dyDescent="0.3"/>
    <row r="64" spans="1:9"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4FAD-CEBA-4501-B5BA-717F232204F9}">
  <dimension ref="A3:N14"/>
  <sheetViews>
    <sheetView zoomScale="63" zoomScaleNormal="63" workbookViewId="0">
      <selection activeCell="A3" sqref="A3:B8"/>
    </sheetView>
  </sheetViews>
  <sheetFormatPr defaultRowHeight="14.4" x14ac:dyDescent="0.3"/>
  <cols>
    <col min="1" max="1" width="14.5546875" bestFit="1" customWidth="1"/>
    <col min="2" max="2" width="17" bestFit="1" customWidth="1"/>
    <col min="5" max="5" width="14.5546875" bestFit="1" customWidth="1"/>
    <col min="6" max="6" width="17" bestFit="1" customWidth="1"/>
    <col min="9" max="9" width="14.5546875" bestFit="1" customWidth="1"/>
    <col min="10" max="10" width="17" bestFit="1" customWidth="1"/>
    <col min="13" max="13" width="14.5546875" bestFit="1" customWidth="1"/>
    <col min="14" max="14" width="16.33203125" bestFit="1" customWidth="1"/>
  </cols>
  <sheetData>
    <row r="3" spans="1:14" x14ac:dyDescent="0.3">
      <c r="A3" s="10" t="s">
        <v>34</v>
      </c>
      <c r="B3" t="s">
        <v>35</v>
      </c>
      <c r="E3" s="10" t="s">
        <v>34</v>
      </c>
      <c r="F3" t="s">
        <v>35</v>
      </c>
      <c r="I3" s="10" t="s">
        <v>34</v>
      </c>
      <c r="J3" t="s">
        <v>35</v>
      </c>
      <c r="M3" s="10" t="s">
        <v>34</v>
      </c>
      <c r="N3" t="s">
        <v>36</v>
      </c>
    </row>
    <row r="4" spans="1:14" x14ac:dyDescent="0.3">
      <c r="A4" s="11" t="s">
        <v>12</v>
      </c>
      <c r="B4" s="13">
        <v>3534400</v>
      </c>
      <c r="E4" s="11" t="s">
        <v>16</v>
      </c>
      <c r="F4" s="13">
        <v>547200</v>
      </c>
      <c r="I4" s="11" t="s">
        <v>8</v>
      </c>
      <c r="J4" s="13">
        <v>1591600</v>
      </c>
      <c r="M4" s="11" t="s">
        <v>16</v>
      </c>
      <c r="N4" s="12">
        <v>456</v>
      </c>
    </row>
    <row r="5" spans="1:14" x14ac:dyDescent="0.3">
      <c r="A5" s="11" t="s">
        <v>18</v>
      </c>
      <c r="B5" s="13">
        <v>2661400</v>
      </c>
      <c r="E5" s="11" t="s">
        <v>13</v>
      </c>
      <c r="F5" s="13">
        <v>2222500</v>
      </c>
      <c r="I5" s="11" t="s">
        <v>25</v>
      </c>
      <c r="J5" s="13">
        <v>677600</v>
      </c>
      <c r="M5" s="11" t="s">
        <v>13</v>
      </c>
      <c r="N5" s="12">
        <v>635</v>
      </c>
    </row>
    <row r="6" spans="1:14" x14ac:dyDescent="0.3">
      <c r="A6" s="11" t="s">
        <v>15</v>
      </c>
      <c r="B6" s="13">
        <v>2870600</v>
      </c>
      <c r="E6" s="11" t="s">
        <v>26</v>
      </c>
      <c r="F6" s="13">
        <v>706800</v>
      </c>
      <c r="I6" s="11" t="s">
        <v>17</v>
      </c>
      <c r="J6" s="13">
        <v>1957000</v>
      </c>
      <c r="M6" s="11" t="s">
        <v>26</v>
      </c>
      <c r="N6" s="12">
        <v>1178</v>
      </c>
    </row>
    <row r="7" spans="1:14" x14ac:dyDescent="0.3">
      <c r="A7" s="11" t="s">
        <v>9</v>
      </c>
      <c r="B7" s="13">
        <v>3878100</v>
      </c>
      <c r="E7" s="11" t="s">
        <v>19</v>
      </c>
      <c r="F7" s="13">
        <v>898000</v>
      </c>
      <c r="I7" s="11" t="s">
        <v>22</v>
      </c>
      <c r="J7" s="13">
        <v>1661400</v>
      </c>
      <c r="M7" s="11" t="s">
        <v>19</v>
      </c>
      <c r="N7" s="12">
        <v>898</v>
      </c>
    </row>
    <row r="8" spans="1:14" x14ac:dyDescent="0.3">
      <c r="A8" s="11" t="s">
        <v>32</v>
      </c>
      <c r="B8" s="13">
        <v>12944500</v>
      </c>
      <c r="E8" s="11" t="s">
        <v>28</v>
      </c>
      <c r="F8" s="13">
        <v>2350000</v>
      </c>
      <c r="I8" s="11" t="s">
        <v>24</v>
      </c>
      <c r="J8" s="13">
        <v>1741200</v>
      </c>
      <c r="M8" s="11" t="s">
        <v>28</v>
      </c>
      <c r="N8" s="12">
        <v>235</v>
      </c>
    </row>
    <row r="9" spans="1:14" x14ac:dyDescent="0.3">
      <c r="E9" s="11" t="s">
        <v>21</v>
      </c>
      <c r="F9" s="13">
        <v>3196000</v>
      </c>
      <c r="I9" s="11" t="s">
        <v>14</v>
      </c>
      <c r="J9" s="13">
        <v>1110000</v>
      </c>
      <c r="M9" s="11" t="s">
        <v>21</v>
      </c>
      <c r="N9" s="12">
        <v>799</v>
      </c>
    </row>
    <row r="10" spans="1:14" x14ac:dyDescent="0.3">
      <c r="E10" s="11" t="s">
        <v>10</v>
      </c>
      <c r="F10" s="13">
        <v>3024000</v>
      </c>
      <c r="I10" s="11" t="s">
        <v>11</v>
      </c>
      <c r="J10" s="13">
        <v>1777400</v>
      </c>
      <c r="M10" s="11" t="s">
        <v>10</v>
      </c>
      <c r="N10" s="12">
        <v>504</v>
      </c>
    </row>
    <row r="11" spans="1:14" x14ac:dyDescent="0.3">
      <c r="E11" s="11" t="s">
        <v>32</v>
      </c>
      <c r="F11" s="13">
        <v>12944500</v>
      </c>
      <c r="I11" s="11" t="s">
        <v>20</v>
      </c>
      <c r="J11" s="13">
        <v>1065400</v>
      </c>
      <c r="M11" s="11" t="s">
        <v>32</v>
      </c>
      <c r="N11" s="12">
        <v>4705</v>
      </c>
    </row>
    <row r="12" spans="1:14" x14ac:dyDescent="0.3">
      <c r="I12" s="11" t="s">
        <v>27</v>
      </c>
      <c r="J12" s="13">
        <v>784400</v>
      </c>
    </row>
    <row r="13" spans="1:14" x14ac:dyDescent="0.3">
      <c r="I13" s="11" t="s">
        <v>23</v>
      </c>
      <c r="J13" s="13">
        <v>578500</v>
      </c>
    </row>
    <row r="14" spans="1:14" x14ac:dyDescent="0.3">
      <c r="I14" s="11" t="s">
        <v>32</v>
      </c>
      <c r="J14" s="13">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SalesData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 babu G D</dc:creator>
  <cp:lastModifiedBy>sekar babu G D</cp:lastModifiedBy>
  <dcterms:created xsi:type="dcterms:W3CDTF">2024-11-26T09:36:49Z</dcterms:created>
  <dcterms:modified xsi:type="dcterms:W3CDTF">2024-11-26T09:36:49Z</dcterms:modified>
</cp:coreProperties>
</file>