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50" windowWidth="17955" windowHeight="11160" activeTab="2"/>
  </bookViews>
  <sheets>
    <sheet name="DashBroad" sheetId="1" r:id="rId1"/>
    <sheet name="Implement Script Common" sheetId="2" r:id="rId2"/>
    <sheet name="Implement Script iOS" sheetId="3" r:id="rId3"/>
    <sheet name="Implement Script Android" sheetId="4" r:id="rId4"/>
    <sheet name="Test Cases Detail Android-iOS" sheetId="5" r:id="rId5"/>
    <sheet name="Implemented Actions iOS" sheetId="6" r:id="rId6"/>
    <sheet name="Implemented Actions Android" sheetId="7" r:id="rId7"/>
    <sheet name="List Name" sheetId="8" r:id="rId8"/>
  </sheets>
  <externalReferences>
    <externalReference r:id="rId9"/>
    <externalReference r:id="rId10"/>
  </externalReferences>
  <definedNames>
    <definedName name="_xlnm._FilterDatabase" localSheetId="3" hidden="1">'Implement Script Android'!$A$17:$Q$232</definedName>
    <definedName name="_xlnm._FilterDatabase" localSheetId="1" hidden="1">'Implement Script Common'!$A$16:$Z$227</definedName>
    <definedName name="_xlnm._FilterDatabase" localSheetId="2" hidden="1">'Implement Script iOS'!$A$16:$Q$207</definedName>
    <definedName name="_xlnm._FilterDatabase" localSheetId="4" hidden="1">'Test Cases Detail Android-iOS'!$A$251:$R$259</definedName>
    <definedName name="dsdsd">'[1]List Name'!$C$20:$C$22</definedName>
    <definedName name="Implement" localSheetId="6">'[2]List Name'!$C$9:$C$13</definedName>
    <definedName name="Implement" localSheetId="5">'[2]List Name'!$C$9:$C$13</definedName>
    <definedName name="Implement" localSheetId="4">#REF!</definedName>
    <definedName name="Implement">'List Name'!$C$11:$C$15</definedName>
    <definedName name="Owner" localSheetId="4">#REF!</definedName>
    <definedName name="Owner">'List Name'!$C$16:$C$28</definedName>
    <definedName name="Result" localSheetId="4">#REF!</definedName>
    <definedName name="Result">'List Name'!$C$7:$C$10</definedName>
    <definedName name="Review" localSheetId="6">'[2]List Name'!$C$22:$C$24</definedName>
    <definedName name="Review" localSheetId="5">'[2]List Name'!$C$22:$C$24</definedName>
    <definedName name="Review" localSheetId="4">#REF!</definedName>
    <definedName name="Review">'List Name'!$C$29:$C$31</definedName>
    <definedName name="Z_01797AC4_6E83_4E77_9CF0_34403ECBD4C6_.wvu.FilterData" localSheetId="2" hidden="1">'Implement Script iOS'!$A$16:$Q$207</definedName>
    <definedName name="Z_0719EB0C_1161_433F_9152_148455BD9BAD_.wvu.FilterData" localSheetId="1" hidden="1">'Implement Script Common'!$A$16:$Z$227</definedName>
    <definedName name="Z_088E80FA_66FD_4139_A25D_006E5810881C_.wvu.FilterData" localSheetId="3" hidden="1">'Implement Script Android'!$A$17:$M$232</definedName>
    <definedName name="Z_088E80FA_66FD_4139_A25D_006E5810881C_.wvu.FilterData" localSheetId="1" hidden="1">'Implement Script Common'!$A$16:$V$227</definedName>
    <definedName name="Z_088E80FA_66FD_4139_A25D_006E5810881C_.wvu.FilterData" localSheetId="2" hidden="1">'Implement Script iOS'!$A$16:$M$207</definedName>
    <definedName name="Z_088E80FA_66FD_4139_A25D_006E5810881C_.wvu.FilterData" localSheetId="4" hidden="1">'Test Cases Detail Android-iOS'!$A$2:$P$347</definedName>
    <definedName name="Z_12208C35_0AAA_4288_90DD_85F2CF582C21_.wvu.FilterData" localSheetId="3" hidden="1">'Implement Script Android'!$A$17:$Q$232</definedName>
    <definedName name="Z_1363729F_9E34_4F80_B4F5_699D64AF3537_.wvu.FilterData" localSheetId="3" hidden="1">'Implement Script Android'!$A$17:$Q$232</definedName>
    <definedName name="Z_1363729F_9E34_4F80_B4F5_699D64AF3537_.wvu.FilterData" localSheetId="1" hidden="1">'Implement Script Common'!$A$16:$Z$227</definedName>
    <definedName name="Z_1363729F_9E34_4F80_B4F5_699D64AF3537_.wvu.FilterData" localSheetId="2" hidden="1">'Implement Script iOS'!$A$16:$Q$207</definedName>
    <definedName name="Z_1363729F_9E34_4F80_B4F5_699D64AF3537_.wvu.FilterData" localSheetId="4" hidden="1">'Test Cases Detail Android-iOS'!$D$174:$N$202</definedName>
    <definedName name="Z_1413C5AC_09E0_483B_B969_F831C0B11C9A_.wvu.FilterData" localSheetId="3" hidden="1">'Implement Script Android'!$A$17:$Q$232</definedName>
    <definedName name="Z_1413C5AC_09E0_483B_B969_F831C0B11C9A_.wvu.FilterData" localSheetId="1" hidden="1">'Implement Script Common'!$A$16:$Z$227</definedName>
    <definedName name="Z_1413C5AC_09E0_483B_B969_F831C0B11C9A_.wvu.FilterData" localSheetId="2" hidden="1">'Implement Script iOS'!$A$16:$Q$207</definedName>
    <definedName name="Z_1413C5AC_09E0_483B_B969_F831C0B11C9A_.wvu.FilterData" localSheetId="4" hidden="1">'Test Cases Detail Android-iOS'!$D$174:$N$202</definedName>
    <definedName name="Z_1413C5AC_09E0_483B_B969_F831C0B11C9A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1413C5AC_09E0_483B_B969_F831C0B11C9A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1413C5AC_09E0_483B_B969_F831C0B11C9A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1413C5AC_09E0_483B_B969_F831C0B11C9A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1B8FDDE7_6409_437D_A51A_571609805F16_.wvu.FilterData" localSheetId="3" hidden="1">'Implement Script Android'!$A$17:$Q$232</definedName>
    <definedName name="Z_250A42F9_303E_4D32_A59E_04ECD65352B7_.wvu.FilterData" localSheetId="1" hidden="1">'Implement Script Common'!$A$16:$Z$227</definedName>
    <definedName name="Z_26A42C55_A95A_432C_811E_E12F0DDEEB89_.wvu.FilterData" localSheetId="3" hidden="1">'Implement Script Android'!$A$17:$Q$232</definedName>
    <definedName name="Z_26A42C55_A95A_432C_811E_E12F0DDEEB89_.wvu.FilterData" localSheetId="1" hidden="1">'Implement Script Common'!$A$16:$Z$227</definedName>
    <definedName name="Z_26A42C55_A95A_432C_811E_E12F0DDEEB89_.wvu.FilterData" localSheetId="2" hidden="1">'Implement Script iOS'!$A$16:$Q$207</definedName>
    <definedName name="Z_26A42C55_A95A_432C_811E_E12F0DDEEB89_.wvu.FilterData" localSheetId="4" hidden="1">'Test Cases Detail Android-iOS'!$A$251:$R$259</definedName>
    <definedName name="Z_26A42C55_A95A_432C_811E_E12F0DDEEB89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Android'!$128:$145,'Implement Script Android'!$180:$186,'Implement Script Android'!$197:$204,'Implement Script Android'!$206:$213,'Implement Script Android'!$215:$222,'Implement Script Android'!$224:$231,'Implement Script Android'!$233:$240</definedName>
    <definedName name="Z_26A42C55_A95A_432C_811E_E12F0DDEEB89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26A42C55_A95A_432C_811E_E12F0DDEEB89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26A42C55_A95A_432C_811E_E12F0DDEEB89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2DBBE339_D538_4D33_A450_79A764F0AE27_.wvu.FilterData" localSheetId="3" hidden="1">'Implement Script Android'!$A$17:$Q$232</definedName>
    <definedName name="Z_2DBBE339_D538_4D33_A450_79A764F0AE27_.wvu.FilterData" localSheetId="1" hidden="1">'Implement Script Common'!$A$16:$Z$227</definedName>
    <definedName name="Z_2E150AC7_31F9_41BB_8A22_18869677CF7D_.wvu.FilterData" localSheetId="3" hidden="1">'Implement Script Android'!$A$17:$Q$232</definedName>
    <definedName name="Z_2E150AC7_31F9_41BB_8A22_18869677CF7D_.wvu.FilterData" localSheetId="4" hidden="1">'Test Cases Detail Android-iOS'!$D$174:$N$202</definedName>
    <definedName name="Z_2FB53B77_A2F2_4128_BA70_AB2EDC6E68C6_.wvu.FilterData" localSheetId="3" hidden="1">'Implement Script Android'!$A$17:$M$232</definedName>
    <definedName name="Z_2FB53B77_A2F2_4128_BA70_AB2EDC6E68C6_.wvu.FilterData" localSheetId="1" hidden="1">'Implement Script Common'!$A$16:$V$227</definedName>
    <definedName name="Z_2FB53B77_A2F2_4128_BA70_AB2EDC6E68C6_.wvu.FilterData" localSheetId="2" hidden="1">'Implement Script iOS'!$A$16:$M$207</definedName>
    <definedName name="Z_2FB53B77_A2F2_4128_BA70_AB2EDC6E68C6_.wvu.FilterData" localSheetId="4" hidden="1">'Test Cases Detail Android-iOS'!$A$2:$P$347</definedName>
    <definedName name="Z_348B6D5D_8C9F_4F0A_AD5A_60988B08504D_.wvu.FilterData" localSheetId="3" hidden="1">'Implement Script Android'!#REF!</definedName>
    <definedName name="Z_348B6D5D_8C9F_4F0A_AD5A_60988B08504D_.wvu.FilterData" localSheetId="1" hidden="1">'Implement Script Common'!#REF!</definedName>
    <definedName name="Z_348B6D5D_8C9F_4F0A_AD5A_60988B08504D_.wvu.FilterData" localSheetId="2" hidden="1">'Implement Script iOS'!#REF!</definedName>
    <definedName name="Z_348B6D5D_8C9F_4F0A_AD5A_60988B08504D_.wvu.FilterData" localSheetId="4" hidden="1">'Test Cases Detail Android-iOS'!$A$128:$Q$172</definedName>
    <definedName name="Z_348B6D5D_8C9F_4F0A_AD5A_60988B08504D_.wvu.Rows" localSheetId="3" hidden="1">'Implement Script Android'!$30:$41,'Implement Script Android'!#REF!,'Implement Script Android'!#REF!,'Implement Script Android'!#REF!,'Implement Script Android'!#REF!</definedName>
    <definedName name="Z_348B6D5D_8C9F_4F0A_AD5A_60988B08504D_.wvu.Rows" localSheetId="1" hidden="1">'Implement Script Common'!$29:$40,'Implement Script Common'!#REF!,'Implement Script Common'!#REF!,'Implement Script Common'!#REF!,'Implement Script Common'!#REF!</definedName>
    <definedName name="Z_348B6D5D_8C9F_4F0A_AD5A_60988B08504D_.wvu.Rows" localSheetId="2" hidden="1">'Implement Script iOS'!$29:$40,'Implement Script iOS'!#REF!,'Implement Script iOS'!#REF!,'Implement Script iOS'!#REF!,'Implement Script iOS'!#REF!</definedName>
    <definedName name="Z_348B6D5D_8C9F_4F0A_AD5A_60988B08504D_.wvu.Rows" localSheetId="4" hidden="1">'Test Cases Detail Android-iOS'!$3:$107,'Test Cases Detail Android-iOS'!$348:$355</definedName>
    <definedName name="Z_37F917DD_8552_46CB_8DE6_15AA9047997E_.wvu.FilterData" localSheetId="3" hidden="1">'Implement Script Android'!$A$17:$Q$232</definedName>
    <definedName name="Z_37F917DD_8552_46CB_8DE6_15AA9047997E_.wvu.FilterData" localSheetId="1" hidden="1">'Implement Script Common'!$A$16:$Z$227</definedName>
    <definedName name="Z_37F917DD_8552_46CB_8DE6_15AA9047997E_.wvu.FilterData" localSheetId="2" hidden="1">'Implement Script iOS'!$A$16:$Q$207</definedName>
    <definedName name="Z_37F917DD_8552_46CB_8DE6_15AA9047997E_.wvu.FilterData" localSheetId="4" hidden="1">'Test Cases Detail Android-iOS'!$A$251:$R$259</definedName>
    <definedName name="Z_37F917DD_8552_46CB_8DE6_15AA9047997E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37F917DD_8552_46CB_8DE6_15AA9047997E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37F917DD_8552_46CB_8DE6_15AA9047997E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37F917DD_8552_46CB_8DE6_15AA9047997E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4447F4D6_4DC4_4276_98D0_1527AA3A99E7_.wvu.FilterData" localSheetId="1" hidden="1">'Implement Script Common'!$A$16:$Z$227</definedName>
    <definedName name="Z_4866F705_B1F8_4F32_9C88_6086A60C70D9_.wvu.FilterData" localSheetId="3" hidden="1">'Implement Script Android'!$A$17:$Q$232</definedName>
    <definedName name="Z_50DCCFD2_86AA_43E6_9835_0E156DF339B4_.wvu.FilterData" localSheetId="3" hidden="1">'Implement Script Android'!#REF!</definedName>
    <definedName name="Z_50DCCFD2_86AA_43E6_9835_0E156DF339B4_.wvu.FilterData" localSheetId="1" hidden="1">'Implement Script Common'!#REF!</definedName>
    <definedName name="Z_50DCCFD2_86AA_43E6_9835_0E156DF339B4_.wvu.FilterData" localSheetId="2" hidden="1">'Implement Script iOS'!#REF!</definedName>
    <definedName name="Z_50DCCFD2_86AA_43E6_9835_0E156DF339B4_.wvu.FilterData" localSheetId="4" hidden="1">'Test Cases Detail Android-iOS'!#REF!</definedName>
    <definedName name="Z_50DCCFD2_86AA_43E6_9835_0E156DF339B4_.wvu.Rows" localSheetId="3" hidden="1">'Implement Script Android'!#REF!,'Implement Script Android'!#REF!,'Implement Script Android'!#REF!,'Implement Script Android'!#REF!,'Implement Script Android'!#REF!</definedName>
    <definedName name="Z_50DCCFD2_86AA_43E6_9835_0E156DF339B4_.wvu.Rows" localSheetId="1" hidden="1">'Implement Script Common'!#REF!,'Implement Script Common'!#REF!,'Implement Script Common'!#REF!,'Implement Script Common'!#REF!,'Implement Script Common'!#REF!</definedName>
    <definedName name="Z_50DCCFD2_86AA_43E6_9835_0E156DF339B4_.wvu.Rows" localSheetId="2" hidden="1">'Implement Script iOS'!#REF!,'Implement Script iOS'!#REF!,'Implement Script iOS'!#REF!,'Implement Script iOS'!#REF!,'Implement Script iOS'!#REF!</definedName>
    <definedName name="Z_50DCCFD2_86AA_43E6_9835_0E156DF339B4_.wvu.Rows" localSheetId="4" hidden="1">'Test Cases Detail Android-iOS'!#REF!,'Test Cases Detail Android-iOS'!#REF!,'Test Cases Detail Android-iOS'!#REF!,'Test Cases Detail Android-iOS'!#REF!,'Test Cases Detail Android-iOS'!#REF!</definedName>
    <definedName name="Z_566B62D0_0D74_4555_8704_8EDC6194F6D6_.wvu.FilterData" localSheetId="3" hidden="1">'Implement Script Android'!$A$17:$Q$232</definedName>
    <definedName name="Z_566B62D0_0D74_4555_8704_8EDC6194F6D6_.wvu.FilterData" localSheetId="1" hidden="1">'Implement Script Common'!$A$16:$Z$227</definedName>
    <definedName name="Z_566B62D0_0D74_4555_8704_8EDC6194F6D6_.wvu.FilterData" localSheetId="2" hidden="1">'Implement Script iOS'!$A$16:$Q$207</definedName>
    <definedName name="Z_566B62D0_0D74_4555_8704_8EDC6194F6D6_.wvu.FilterData" localSheetId="4" hidden="1">'Test Cases Detail Android-iOS'!$A$251:$R$259</definedName>
    <definedName name="Z_566B62D0_0D74_4555_8704_8EDC6194F6D6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Android'!$224:$231,'Implement Script Android'!$233:$240</definedName>
    <definedName name="Z_566B62D0_0D74_4555_8704_8EDC6194F6D6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Common'!$175:$181,'Implement Script Common'!$183:$190,'Implement Script Common'!$192:$199,'Implement Script Common'!$201:$208,'Implement Script Common'!$210:$217,'Implement Script Common'!$219:$226,'Implement Script Common'!$228:$235</definedName>
    <definedName name="Z_566B62D0_0D74_4555_8704_8EDC6194F6D6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566B62D0_0D74_4555_8704_8EDC6194F6D6_.wvu.Rows" localSheetId="4" hidden="1">'Test Cases Detail Android-iOS'!$3:$107,'Test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69FAAAA2_D187_4F76_8255_CC45E82EBBB0_.wvu.FilterData" localSheetId="4" hidden="1">'Test Cases Detail Android-iOS'!$A$2:$Q$347</definedName>
    <definedName name="Z_6C426346_7AB3_424D_A1BD_6619AA94BA32_.wvu.FilterData" localSheetId="2" hidden="1">'Implement Script iOS'!$A$16:$Q$207</definedName>
    <definedName name="Z_702DA8A4_8EEE_46FA_A0F4_2BC9A5E8B537_.wvu.FilterData" localSheetId="3" hidden="1">'Implement Script Android'!$A$17:$M$232</definedName>
    <definedName name="Z_702DA8A4_8EEE_46FA_A0F4_2BC9A5E8B537_.wvu.FilterData" localSheetId="1" hidden="1">'Implement Script Common'!$A$16:$V$227</definedName>
    <definedName name="Z_702DA8A4_8EEE_46FA_A0F4_2BC9A5E8B537_.wvu.FilterData" localSheetId="2" hidden="1">'Implement Script iOS'!$A$16:$M$207</definedName>
    <definedName name="Z_702DA8A4_8EEE_46FA_A0F4_2BC9A5E8B537_.wvu.FilterData" localSheetId="4" hidden="1">'Test Cases Detail Android-iOS'!$A$2:$P$347</definedName>
    <definedName name="Z_744997F3_D7F3_447A_950E_25CCDE0ACA75_.wvu.FilterData" localSheetId="3" hidden="1">'Implement Script Android'!$A$17:$Q$232</definedName>
    <definedName name="Z_744997F3_D7F3_447A_950E_25CCDE0ACA75_.wvu.FilterData" localSheetId="1" hidden="1">'Implement Script Common'!$A$16:$Z$227</definedName>
    <definedName name="Z_744997F3_D7F3_447A_950E_25CCDE0ACA75_.wvu.FilterData" localSheetId="2" hidden="1">'Implement Script iOS'!$A$16:$Q$207</definedName>
    <definedName name="Z_744997F3_D7F3_447A_950E_25CCDE0ACA75_.wvu.FilterData" localSheetId="4" hidden="1">'Test Cases Detail Android-iOS'!$A$251:$R$259</definedName>
    <definedName name="Z_744997F3_D7F3_447A_950E_25CCDE0ACA75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744997F3_D7F3_447A_950E_25CCDE0ACA75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744997F3_D7F3_447A_950E_25CCDE0ACA75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744997F3_D7F3_447A_950E_25CCDE0ACA75_.wvu.Rows" localSheetId="4" hidden="1">'Test Cases Detail Android-iOS'!$3:$107,'Test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756794A7_03D9_494C_B627_B880EEDC940D_.wvu.FilterData" localSheetId="3" hidden="1">'Implement Script Android'!$A$17:$Q$232</definedName>
    <definedName name="Z_756794A7_03D9_494C_B627_B880EEDC940D_.wvu.FilterData" localSheetId="1" hidden="1">'Implement Script Common'!$A$16:$Z$227</definedName>
    <definedName name="Z_756794A7_03D9_494C_B627_B880EEDC940D_.wvu.FilterData" localSheetId="2" hidden="1">'Implement Script iOS'!$A$16:$Q$207</definedName>
    <definedName name="Z_756794A7_03D9_494C_B627_B880EEDC940D_.wvu.FilterData" localSheetId="4" hidden="1">'Test Cases Detail Android-iOS'!$A$251:$R$259</definedName>
    <definedName name="Z_756794A7_03D9_494C_B627_B880EEDC940D_.wvu.Rows" localSheetId="3" hidden="1">'Implement Script Android'!$21:$28,'Implement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Android'!$147:$155,'Implement Script Android'!$157:$174,'Implement Script Android'!$176:$178,'Implement Script Android'!$180:$186,'Implement Script Android'!$188:$195,'Implement Script Android'!$197:$204,'Implement Script Android'!$206:$213,'Implement Script Android'!$215:$222,'Implement Script Android'!$224:$231,'Implement Script Android'!$233:$240</definedName>
    <definedName name="Z_756794A7_03D9_494C_B627_B880EEDC940D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Common'!$154:$158,'Implement Script Common'!$160:$167,'Implement Script Common'!$169:$173,'Implement Script Common'!$175:$181,'Implement Script Common'!$183:$190,'Implement Script Common'!$192:$199,'Implement Script Common'!$201:$208,'Implement Script Common'!$210:$217,'Implement Script Common'!$219:$226,'Implement Script Common'!$228:$235</definedName>
    <definedName name="Z_756794A7_03D9_494C_B627_B880EEDC940D_.wvu.Rows" localSheetId="2" hidden="1">'Implement Script iOS'!$20:$27,'Implement Script iOS'!$29:$40,'Implement Script iOS'!$42:$44,'Implement Script iOS'!$46:$52,'Implement Script iOS'!$54:$60,'Implement Script iOS'!$62:$66,'Implement Script iOS'!$68:$83,'Implement Script iOS'!$85:$89,'Implement Script iOS'!$91:$96,'Implement Script iOS'!$98:$106,'Implement Script iOS'!$139:$140,'Implement Script iOS'!$142:$147,'Implement Script iOS'!$149:$153,'Implement Script iOS'!$155:$161,'Implement Script iOS'!$163:$170,'Implement Script iOS'!$172:$179,'Implement Script iOS'!$181:$188,'Implement Script iOS'!$190:$197,'Implement Script iOS'!$199:$206,'Implement Script iOS'!$208:$215</definedName>
    <definedName name="Z_756794A7_03D9_494C_B627_B880EEDC940D_.wvu.Rows" localSheetId="4" hidden="1">'Test Cases Detail Android-iOS'!$19:$31,'Test Cases Detail Android-iOS'!$33:$38,'Test Cases Detail Android-iOS'!$40:$46,'Test Cases Detail Android-iOS'!$48:$54,'Test Cases Detail Android-iOS'!$56:$62,'Test Cases Detail Android-iOS'!$64:$81,'Test Cases Detail Android-iOS'!$83:$88,'Test Cases Detail Android-iOS'!$90:$96,'Test Cases Detail Android-iOS'!$98:$107,'Test Cases Detail Android-iOS'!$110:$127,'Test Cases Detail Android-iOS'!$129:$172,'Test Cases Detail Android-iOS'!$174:$218,'Test Cases Detail Android-iOS'!$220:$249,'Test Cases Detail Android-iOS'!$251:$258,'Test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81810ABD_FDE3_49DF_BFE6_B7F614723D09_.wvu.FilterData" localSheetId="3" hidden="1">'Implement Script Android'!#REF!</definedName>
    <definedName name="Z_81810ABD_FDE3_49DF_BFE6_B7F614723D09_.wvu.FilterData" localSheetId="1" hidden="1">'Implement Script Common'!#REF!</definedName>
    <definedName name="Z_81810ABD_FDE3_49DF_BFE6_B7F614723D09_.wvu.FilterData" localSheetId="2" hidden="1">'Implement Script iOS'!#REF!</definedName>
    <definedName name="Z_81810ABD_FDE3_49DF_BFE6_B7F614723D09_.wvu.FilterData" localSheetId="4" hidden="1">'Test Cases Detail Android-iOS'!#REF!</definedName>
    <definedName name="Z_83F0B8C3_AA7F_4E84_82F6_6AD96ADA2003_.wvu.FilterData" localSheetId="3" hidden="1">'Implement Script Android'!$A$17:$Q$232</definedName>
    <definedName name="Z_83F0B8C3_AA7F_4E84_82F6_6AD96ADA2003_.wvu.FilterData" localSheetId="1" hidden="1">'Implement Script Common'!$A$16:$Z$227</definedName>
    <definedName name="Z_83F0B8C3_AA7F_4E84_82F6_6AD96ADA2003_.wvu.FilterData" localSheetId="2" hidden="1">'Implement Script iOS'!$A$16:$Q$207</definedName>
    <definedName name="Z_83F0B8C3_AA7F_4E84_82F6_6AD96ADA2003_.wvu.FilterData" localSheetId="4" hidden="1">'Test Cases Detail Android-iOS'!$A$251:$R$259</definedName>
    <definedName name="Z_83F0B8C3_AA7F_4E84_82F6_6AD96ADA2003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83F0B8C3_AA7F_4E84_82F6_6AD96ADA2003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83F0B8C3_AA7F_4E84_82F6_6AD96ADA2003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83F0B8C3_AA7F_4E84_82F6_6AD96ADA2003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89484A22_3E63_4483_8DD8_A9B5EC2DF84C_.wvu.FilterData" localSheetId="2" hidden="1">'Implement Script iOS'!$A$16:$Q$207</definedName>
    <definedName name="Z_9214C7E4_BC81_4C7D_8854_D498A912D5E7_.wvu.FilterData" localSheetId="3" hidden="1">'Implement Script Android'!$A$17:$M$232</definedName>
    <definedName name="Z_9214C7E4_BC81_4C7D_8854_D498A912D5E7_.wvu.FilterData" localSheetId="1" hidden="1">'Implement Script Common'!$A$16:$V$227</definedName>
    <definedName name="Z_9214C7E4_BC81_4C7D_8854_D498A912D5E7_.wvu.FilterData" localSheetId="2" hidden="1">'Implement Script iOS'!$A$16:$M$207</definedName>
    <definedName name="Z_9214C7E4_BC81_4C7D_8854_D498A912D5E7_.wvu.FilterData" localSheetId="4" hidden="1">'Test Cases Detail Android-iOS'!$A$2:$P$347</definedName>
    <definedName name="Z_951B5F04_568A_43DD_A8B5_68B0B6FB0C39_.wvu.FilterData" localSheetId="3" hidden="1">'Implement Script Android'!#REF!</definedName>
    <definedName name="Z_951B5F04_568A_43DD_A8B5_68B0B6FB0C39_.wvu.FilterData" localSheetId="1" hidden="1">'Implement Script Common'!#REF!</definedName>
    <definedName name="Z_951B5F04_568A_43DD_A8B5_68B0B6FB0C39_.wvu.FilterData" localSheetId="2" hidden="1">'Implement Script iOS'!#REF!</definedName>
    <definedName name="Z_951B5F04_568A_43DD_A8B5_68B0B6FB0C39_.wvu.FilterData" localSheetId="4" hidden="1">'Test Cases Detail Android-iOS'!#REF!</definedName>
    <definedName name="Z_9BD6032A_F157_40D1_94C0_3CA350078D86_.wvu.FilterData" localSheetId="2" hidden="1">'Implement Script iOS'!$A$16:$Q$207</definedName>
    <definedName name="Z_A3EBC9DE_7CB9_459B_B992_627ACE6A4E0D_.wvu.FilterData" localSheetId="3" hidden="1">'Implement Script Android'!$A$17:$Q$232</definedName>
    <definedName name="Z_A3EBC9DE_7CB9_459B_B992_627ACE6A4E0D_.wvu.FilterData" localSheetId="1" hidden="1">'Implement Script Common'!$A$16:$Z$227</definedName>
    <definedName name="Z_A3EBC9DE_7CB9_459B_B992_627ACE6A4E0D_.wvu.FilterData" localSheetId="2" hidden="1">'Implement Script iOS'!$A$16:$Q$207</definedName>
    <definedName name="Z_A3EBC9DE_7CB9_459B_B992_627ACE6A4E0D_.wvu.FilterData" localSheetId="4" hidden="1">'Test Cases Detail Android-iOS'!$A$251:$R$259</definedName>
    <definedName name="Z_A3EBC9DE_7CB9_459B_B992_627ACE6A4E0D_.wvu.Rows" localSheetId="3" hidden="1">'Implement Script Android'!$21:$28,'Implement Script Android'!$30:$41,'Implement Script Android'!$43:$45,'Implement Script Android'!$47:$53,'Implement Script Android'!$55:$61,'Implement Script Android'!$63:$67,'Implement Script Android'!$69:$84,'Implement Script Android'!$86:$90,'Implement Script Android'!$92:$97,'Implement Script Android'!$147:$155,'Implement Script Android'!$157:$174,'Implement Script Android'!$176:$178,'Implement Script Android'!$180:$186,'Implement Script Android'!$188:$195,'Implement Script Android'!$197:$204,'Implement Script Android'!$206:$213,'Implement Script Android'!$215:$222,'Implement Script Android'!$224:$231,'Implement Script Android'!$233:$240</definedName>
    <definedName name="Z_A3EBC9DE_7CB9_459B_B992_627ACE6A4E0D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Common'!$109:$114,'Implement Script Common'!$116:$140,'Implement Script Common'!$142:$152,'Implement Script Common'!$154:$158,'Implement Script Common'!$160:$167,'Implement Script Common'!$169:$173,'Implement Script Common'!$175:$181,'Implement Script Common'!$183:$190,'Implement Script Common'!$192:$199,'Implement Script Common'!$201:$208,'Implement Script Common'!$210:$217,'Implement Script Common'!$219:$226,'Implement Script Common'!$228:$235</definedName>
    <definedName name="Z_A3EBC9DE_7CB9_459B_B992_627ACE6A4E0D_.wvu.Rows" localSheetId="2" hidden="1">'Implement Script iOS'!$20:$27,'Implement Script iOS'!$29:$40,'Implement Script iOS'!$42:$44,'Implement Script iOS'!$46:$52,'Implement Script iOS'!$54:$60,'Implement Script iOS'!$62:$66,'Implement Script iOS'!$68:$83,'Implement Script iOS'!$85:$89,'Implement Script iOS'!$91:$96,'Implement Script iOS'!$98:$106,'Implement Script iOS'!$109:$113,'Implement Script iOS'!$115:$131,'Implement Script iOS'!$133:$137,'Implement Script iOS'!$139:$140,'Implement Script iOS'!$142:$147,'Implement Script iOS'!$149:$153,'Implement Script iOS'!$155:$161,'Implement Script iOS'!$163:$170,'Implement Script iOS'!$172:$179,'Implement Script iOS'!$181:$188,'Implement Script iOS'!$190:$197,'Implement Script iOS'!$199:$206,'Implement Script iOS'!$208:$215</definedName>
    <definedName name="Z_A3EBC9DE_7CB9_459B_B992_627ACE6A4E0D_.wvu.Rows" localSheetId="4" hidden="1">'Test Cases Detail Android-iOS'!$3:$107,'Test Cases Detail Android-iOS'!$220:$249,'Test Cases Detail Android-iOS'!$251:$258,'Test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A4262486_57E2_4747_9535_A2BA2AB5CA1B_.wvu.FilterData" localSheetId="3" hidden="1">'Implement Script Android'!$A$17:$Q$232</definedName>
    <definedName name="Z_A4262486_57E2_4747_9535_A2BA2AB5CA1B_.wvu.FilterData" localSheetId="1" hidden="1">'Implement Script Common'!$A$16:$Z$227</definedName>
    <definedName name="Z_A4262486_57E2_4747_9535_A2BA2AB5CA1B_.wvu.FilterData" localSheetId="2" hidden="1">'Implement Script iOS'!$A$16:$Q$207</definedName>
    <definedName name="Z_AA4EFA07_CDEB_4F47_838D_D2E534BF449C_.wvu.FilterData" localSheetId="3" hidden="1">'Implement Script Android'!$A$17:$M$232</definedName>
    <definedName name="Z_AA4EFA07_CDEB_4F47_838D_D2E534BF449C_.wvu.FilterData" localSheetId="1" hidden="1">'Implement Script Common'!$A$16:$V$227</definedName>
    <definedName name="Z_AA4EFA07_CDEB_4F47_838D_D2E534BF449C_.wvu.FilterData" localSheetId="2" hidden="1">'Implement Script iOS'!$A$16:$M$207</definedName>
    <definedName name="Z_AA4EFA07_CDEB_4F47_838D_D2E534BF449C_.wvu.FilterData" localSheetId="4" hidden="1">'Test Cases Detail Android-iOS'!$A$2:$P$347</definedName>
    <definedName name="Z_AADB7476_9713_4368_8510_64944CA0AEBA_.wvu.FilterData" localSheetId="3" hidden="1">'Implement Script Android'!$A$17:$Q$232</definedName>
    <definedName name="Z_AADB7476_9713_4368_8510_64944CA0AEBA_.wvu.FilterData" localSheetId="4" hidden="1">'Test Cases Detail Android-iOS'!$A$206:$Q$218</definedName>
    <definedName name="Z_B0CF0D7C_A60C_459D_8538_D382A197E2BB_.wvu.FilterData" localSheetId="3" hidden="1">'Implement Script Android'!$A$17:$Q$232</definedName>
    <definedName name="Z_B0CF0D7C_A60C_459D_8538_D382A197E2BB_.wvu.FilterData" localSheetId="1" hidden="1">'Implement Script Common'!$A$16:$Z$227</definedName>
    <definedName name="Z_B0CF0D7C_A60C_459D_8538_D382A197E2BB_.wvu.FilterData" localSheetId="2" hidden="1">'Implement Script iOS'!$A$16:$Q$207</definedName>
    <definedName name="Z_B0CF0D7C_A60C_459D_8538_D382A197E2BB_.wvu.FilterData" localSheetId="4" hidden="1">'Test Cases Detail Android-iOS'!$A$206:$Q$218</definedName>
    <definedName name="Z_B0CF0D7C_A60C_459D_8538_D382A197E2BB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B0CF0D7C_A60C_459D_8538_D382A197E2BB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B0CF0D7C_A60C_459D_8538_D382A197E2BB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B0CF0D7C_A60C_459D_8538_D382A197E2BB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BB1BB857_3D9A_4952_AC7D_4EBF4F8E1A2F_.wvu.FilterData" localSheetId="3" hidden="1">'Implement Script Android'!$A$17:$Q$232</definedName>
    <definedName name="Z_BB1BB857_3D9A_4952_AC7D_4EBF4F8E1A2F_.wvu.FilterData" localSheetId="1" hidden="1">'Implement Script Common'!$A$16:$Z$227</definedName>
    <definedName name="Z_BB1BB857_3D9A_4952_AC7D_4EBF4F8E1A2F_.wvu.FilterData" localSheetId="2" hidden="1">'Implement Script iOS'!$A$16:$Q$207</definedName>
    <definedName name="Z_BB1BB857_3D9A_4952_AC7D_4EBF4F8E1A2F_.wvu.FilterData" localSheetId="4" hidden="1">'Test Cases Detail Android-iOS'!$A$128:$Q$172</definedName>
    <definedName name="Z_BB1BB857_3D9A_4952_AC7D_4EBF4F8E1A2F_.wvu.Rows" localSheetId="3" hidden="1">'Implement Script Android'!$233:$240</definedName>
    <definedName name="Z_BB1BB857_3D9A_4952_AC7D_4EBF4F8E1A2F_.wvu.Rows" localSheetId="1" hidden="1">'Implement Script Common'!$228:$235</definedName>
    <definedName name="Z_BB1BB857_3D9A_4952_AC7D_4EBF4F8E1A2F_.wvu.Rows" localSheetId="2" hidden="1">'Implement Script iOS'!$208:$215</definedName>
    <definedName name="Z_BB1BB857_3D9A_4952_AC7D_4EBF4F8E1A2F_.wvu.Rows" localSheetId="4" hidden="1">'Test Cases Detail Android-iOS'!$3:$107,'Test Cases Detail Android-iOS'!$348:$355</definedName>
    <definedName name="Z_BF19BAF1_F800_45E0_A4F9_866E5C805A48_.wvu.FilterData" localSheetId="3" hidden="1">'Implement Script Android'!$A$17:$Q$232</definedName>
    <definedName name="Z_BF19BAF1_F800_45E0_A4F9_866E5C805A48_.wvu.FilterData" localSheetId="1" hidden="1">'Implement Script Common'!$A$16:$Z$227</definedName>
    <definedName name="Z_BF19BAF1_F800_45E0_A4F9_866E5C805A48_.wvu.FilterData" localSheetId="2" hidden="1">'Implement Script iOS'!$A$16:$Q$207</definedName>
    <definedName name="Z_C15BFB4B_07DB_430A_9CC1_F232D0DCDDCB_.wvu.FilterData" localSheetId="3" hidden="1">'Implement Script Android'!$A$17:$Q$232</definedName>
    <definedName name="Z_C15BFB4B_07DB_430A_9CC1_F232D0DCDDCB_.wvu.FilterData" localSheetId="4" hidden="1">'Test Cases Detail Android-iOS'!$A$251:$R$259</definedName>
    <definedName name="Z_C23B4248_5C72_4F8C_80E2_FFAD9A35C2D1_.wvu.FilterData" localSheetId="3" hidden="1">'Implement Script Android'!$A$17:$Q$232</definedName>
    <definedName name="Z_C2BE1AC0_B838_4585_A123_53DA906FF296_.wvu.FilterData" localSheetId="3" hidden="1">'Implement Script Android'!#REF!</definedName>
    <definedName name="Z_C2BE1AC0_B838_4585_A123_53DA906FF296_.wvu.FilterData" localSheetId="1" hidden="1">'Implement Script Common'!#REF!</definedName>
    <definedName name="Z_C2BE1AC0_B838_4585_A123_53DA906FF296_.wvu.FilterData" localSheetId="2" hidden="1">'Implement Script iOS'!#REF!</definedName>
    <definedName name="Z_C2BE1AC0_B838_4585_A123_53DA906FF296_.wvu.FilterData" localSheetId="4" hidden="1">'Test Cases Detail Android-iOS'!#REF!</definedName>
    <definedName name="Z_C63148BE_A239_468E_A9D5_25B229DEDE36_.wvu.FilterData" localSheetId="2" hidden="1">'Implement Script iOS'!$A$16:$Q$207</definedName>
    <definedName name="Z_C639B16D_50BA_4100_BC55_423D5AEB45E2_.wvu.FilterData" localSheetId="3" hidden="1">'Implement Script Android'!$A$17:$M$232</definedName>
    <definedName name="Z_C639B16D_50BA_4100_BC55_423D5AEB45E2_.wvu.FilterData" localSheetId="1" hidden="1">'Implement Script Common'!$A$16:$V$227</definedName>
    <definedName name="Z_C639B16D_50BA_4100_BC55_423D5AEB45E2_.wvu.FilterData" localSheetId="2" hidden="1">'Implement Script iOS'!$A$16:$M$207</definedName>
    <definedName name="Z_C639B16D_50BA_4100_BC55_423D5AEB45E2_.wvu.FilterData" localSheetId="4" hidden="1">'Test Cases Detail Android-iOS'!$A$2:$Q$347</definedName>
    <definedName name="Z_C8322864_C8BF_461E_9199_2F5A66ECC454_.wvu.FilterData" localSheetId="3" hidden="1">'Implement Script Android'!$A$17:$M$232</definedName>
    <definedName name="Z_C8322864_C8BF_461E_9199_2F5A66ECC454_.wvu.FilterData" localSheetId="1" hidden="1">'Implement Script Common'!$A$16:$V$227</definedName>
    <definedName name="Z_C8322864_C8BF_461E_9199_2F5A66ECC454_.wvu.FilterData" localSheetId="2" hidden="1">'Implement Script iOS'!$A$16:$M$207</definedName>
    <definedName name="Z_C8322864_C8BF_461E_9199_2F5A66ECC454_.wvu.FilterData" localSheetId="4" hidden="1">'Test Cases Detail Android-iOS'!$A$2:$P$347</definedName>
    <definedName name="Z_C9909078_7AA6_4D66_B75A_509BB578CAF7_.wvu.FilterData" localSheetId="3" hidden="1">'Implement Script Android'!$A$17:$Q$232</definedName>
    <definedName name="Z_C9909078_7AA6_4D66_B75A_509BB578CAF7_.wvu.FilterData" localSheetId="1" hidden="1">'Implement Script Common'!$A$16:$Z$227</definedName>
    <definedName name="Z_CDBB728C_9486_425E_A8E8_B57F6C8E70BD_.wvu.FilterData" localSheetId="3" hidden="1">'Implement Script Android'!#REF!</definedName>
    <definedName name="Z_CDBB728C_9486_425E_A8E8_B57F6C8E70BD_.wvu.FilterData" localSheetId="1" hidden="1">'Implement Script Common'!#REF!</definedName>
    <definedName name="Z_CDBB728C_9486_425E_A8E8_B57F6C8E70BD_.wvu.FilterData" localSheetId="2" hidden="1">'Implement Script iOS'!#REF!</definedName>
    <definedName name="Z_CDBB728C_9486_425E_A8E8_B57F6C8E70BD_.wvu.FilterData" localSheetId="4" hidden="1">'Test Cases Detail Android-iOS'!#REF!</definedName>
    <definedName name="Z_CEAD0564_5B0C_4EC3_B183_AF672D91A3F9_.wvu.FilterData" localSheetId="3" hidden="1">'Implement Script Android'!#REF!</definedName>
    <definedName name="Z_CEAD0564_5B0C_4EC3_B183_AF672D91A3F9_.wvu.FilterData" localSheetId="1" hidden="1">'Implement Script Common'!#REF!</definedName>
    <definedName name="Z_CEAD0564_5B0C_4EC3_B183_AF672D91A3F9_.wvu.FilterData" localSheetId="2" hidden="1">'Implement Script iOS'!#REF!</definedName>
    <definedName name="Z_CEAD0564_5B0C_4EC3_B183_AF672D91A3F9_.wvu.FilterData" localSheetId="4" hidden="1">'Test Cases Detail Android-iOS'!#REF!</definedName>
    <definedName name="Z_DA417C63_9577_48E7_B1CD_114EE5327D41_.wvu.FilterData" localSheetId="3" hidden="1">'Implement Script Android'!$A$17:$Q$232</definedName>
    <definedName name="Z_E3F7A675_3F12_48BC_A706_9DBC6227D845_.wvu.FilterData" localSheetId="1" hidden="1">'Implement Script Common'!$A$16:$Z$227</definedName>
    <definedName name="Z_EA1F226C_68BF_4080_9FDE_66F1BD0A7620_.wvu.FilterData" localSheetId="3" hidden="1">'Implement Script Android'!$A$17:$Q$232</definedName>
    <definedName name="Z_EA1F226C_68BF_4080_9FDE_66F1BD0A7620_.wvu.FilterData" localSheetId="1" hidden="1">'Implement Script Common'!$A$16:$Z$227</definedName>
    <definedName name="Z_EA1F226C_68BF_4080_9FDE_66F1BD0A7620_.wvu.FilterData" localSheetId="2" hidden="1">'Implement Script iOS'!$A$16:$Q$207</definedName>
    <definedName name="Z_EA1F226C_68BF_4080_9FDE_66F1BD0A7620_.wvu.FilterData" localSheetId="4" hidden="1">'Test Cases Detail Android-iOS'!$A$251:$R$259</definedName>
    <definedName name="Z_EC6B35CF_983D_41C8_9CE6_62336FE07FCE_.wvu.FilterData" localSheetId="3" hidden="1">'Implement Script Android'!$A$17:$Q$232</definedName>
    <definedName name="Z_EC6B35CF_983D_41C8_9CE6_62336FE07FCE_.wvu.FilterData" localSheetId="1" hidden="1">'Implement Script Common'!$A$16:$Z$227</definedName>
    <definedName name="Z_EC6B35CF_983D_41C8_9CE6_62336FE07FCE_.wvu.FilterData" localSheetId="2" hidden="1">'Implement Script iOS'!$A$16:$Q$207</definedName>
    <definedName name="Z_EC6B35CF_983D_41C8_9CE6_62336FE07FCE_.wvu.FilterData" localSheetId="4" hidden="1">'Test Cases Detail Android-iOS'!$A$251:$R$259</definedName>
    <definedName name="Z_EC6B35CF_983D_41C8_9CE6_62336FE07FCE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EC6B35CF_983D_41C8_9CE6_62336FE07FCE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EC6B35CF_983D_41C8_9CE6_62336FE07FCE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EC6B35CF_983D_41C8_9CE6_62336FE07FCE_.wvu.Rows" localSheetId="4" hidden="1">'Test Cases Detail Android-iOS'!$3:$107,'Test Cases Detail Android-iOS'!$220:$258,'Test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EF3F16F3_8477_4D5C_8727_CCDBE32606D5_.wvu.FilterData" localSheetId="1" hidden="1">'Implement Script Common'!$A$16:$Z$227</definedName>
    <definedName name="Z_EF3F16F3_8477_4D5C_8727_CCDBE32606D5_.wvu.FilterData" localSheetId="2" hidden="1">'Implement Script iOS'!$A$16:$Q$207</definedName>
    <definedName name="Z_F1112636_DA7C_4897_90C3_165006EC7D94_.wvu.FilterData" localSheetId="3" hidden="1">'Implement Script Android'!$A$17:$Q$232</definedName>
    <definedName name="Z_F1112636_DA7C_4897_90C3_165006EC7D94_.wvu.FilterData" localSheetId="1" hidden="1">'Implement Script Common'!$A$16:$Z$227</definedName>
    <definedName name="Z_F1112636_DA7C_4897_90C3_165006EC7D94_.wvu.FilterData" localSheetId="2" hidden="1">'Implement Script iOS'!$A$16:$Q$207</definedName>
    <definedName name="Z_F1112636_DA7C_4897_90C3_165006EC7D94_.wvu.FilterData" localSheetId="4" hidden="1">'Test Cases Detail Android-iOS'!$D$174:$N$202</definedName>
    <definedName name="Z_F133CF41_A8B8_48AE_AB4E_0CD8C308036A_.wvu.FilterData" localSheetId="3" hidden="1">'Implement Script Android'!$A$17:$Q$232</definedName>
    <definedName name="Z_F133CF41_A8B8_48AE_AB4E_0CD8C308036A_.wvu.FilterData" localSheetId="1" hidden="1">'Implement Script Common'!$A$16:$Z$227</definedName>
    <definedName name="Z_F133CF41_A8B8_48AE_AB4E_0CD8C308036A_.wvu.FilterData" localSheetId="2" hidden="1">'Implement Script iOS'!$A$16:$Q$207</definedName>
    <definedName name="Z_F62E6F20_ADC4_4058_9882_7F9403B4DBDC_.wvu.FilterData" localSheetId="3" hidden="1">'Implement Script Android'!$A$17:$Q$232</definedName>
    <definedName name="Z_F62E6F20_ADC4_4058_9882_7F9403B4DBDC_.wvu.FilterData" localSheetId="1" hidden="1">'Implement Script Common'!$A$16:$Z$227</definedName>
    <definedName name="Z_F62E6F20_ADC4_4058_9882_7F9403B4DBDC_.wvu.FilterData" localSheetId="2" hidden="1">'Implement Script iOS'!$A$16:$Q$207</definedName>
    <definedName name="Z_F62E6F20_ADC4_4058_9882_7F9403B4DBDC_.wvu.FilterData" localSheetId="4" hidden="1">'Test Cases Detail Android-iOS'!$A$251:$R$259</definedName>
    <definedName name="Z_F62E6F20_ADC4_4058_9882_7F9403B4DBDC_.wvu.Rows" localSheetId="3" hidden="1">'Implement Script Android'!$30:$41,'Implement Script Android'!$43:$45,'Implement Script Android'!$47:$53,'Implement Script Android'!$55:$61,'Implement Script Android'!$63:$67,'Implement Script Android'!$69:$84,'Implement Script Android'!$86:$90,'Implement Script Android'!$92:$97,'Implement Script Android'!$99:$107,'Implement Script Android'!$147:$178,'Implement Script Android'!$180:$186,'Implement Script Android'!$188:$195,'Implement Script Android'!$197:$204,'Implement Script Android'!$206:$213,'Implement Script Android'!$215:$222,'Implement Script Android'!$224:$231,'Implement Script Android'!$233:$240</definedName>
    <definedName name="Z_F62E6F20_ADC4_4058_9882_7F9403B4DBDC_.wvu.Rows" localSheetId="1" hidden="1">'Implement Script Common'!$20:$27,'Implement Script Common'!$29:$40,'Implement Script Common'!$42:$44,'Implement Script Common'!$46:$52,'Implement Script Common'!$54:$60,'Implement Script Common'!$62:$66,'Implement Script Common'!$68:$83,'Implement Script Common'!$85:$89,'Implement Script Common'!$91:$96,'Implement Script Common'!$98:$106,'Implement Script Common'!$154:$173,'Implement Script Common'!$175:$181,'Implement Script Common'!$183:$190,'Implement Script Common'!$192:$199,'Implement Script Common'!$201:$208,'Implement Script Common'!$210:$217,'Implement Script Common'!$219:$226,'Implement Script Common'!$228:$235</definedName>
    <definedName name="Z_F62E6F20_ADC4_4058_9882_7F9403B4DBDC_.wvu.Rows" localSheetId="2" hidden="1">'Implement Script iOS'!$29:$40,'Implement Script iOS'!$42:$44,'Implement Script iOS'!$46:$52,'Implement Script iOS'!$54:$60,'Implement Script iOS'!$62:$66,'Implement Script iOS'!$68:$83,'Implement Script iOS'!$85:$89,'Implement Script iOS'!$91:$96,'Implement Script iOS'!$98:$106,'Implement Script iOS'!$139:$153,'Implement Script iOS'!$155:$161,'Implement Script iOS'!$163:$170,'Implement Script iOS'!$172:$179,'Implement Script iOS'!$181:$188,'Implement Script iOS'!$190:$197,'Implement Script iOS'!$199:$206,'Implement Script iOS'!$208:$215</definedName>
    <definedName name="Z_F62E6F20_ADC4_4058_9882_7F9403B4DBDC_.wvu.Rows" localSheetId="4" hidden="1">'Test Cases Detail Android-iOS'!$3:$107,'Test Cases Detail Android-iOS'!$261:$269,'Test Cases Detail Android-iOS'!$271:$276,'Test Cases Detail Android-iOS'!$278:$282,'Test Cases Detail Android-iOS'!$284:$288,'Test Cases Detail Android-iOS'!$290:$301,'Test Cases Detail Android-iOS'!$303:$310,'Test Cases Detail Android-iOS'!$312:$319,'Test Cases Detail Android-iOS'!$321:$328,'Test Cases Detail Android-iOS'!$330:$337,'Test Cases Detail Android-iOS'!$339:$346,'Test Cases Detail Android-iOS'!$348:$355</definedName>
    <definedName name="Z_F7F89FBF_3EFB_4F5E_B627_E53505354E89_.wvu.FilterData" localSheetId="2" hidden="1">'Implement Script iOS'!$A$16:$Q$207</definedName>
  </definedNames>
  <calcPr calcId="145621"/>
  <customWorkbookViews>
    <customWorkbookView name="Vinh Tat - Personal View" guid="{756794A7-03D9-494C-B627-B880EEDC940D}" mergeInterval="0" personalView="1" maximized="1" windowWidth="1276" windowHeight="745" activeSheetId="4"/>
    <customWorkbookView name="Giang Nguyen - 2037 - Personal View" guid="{37F917DD-8552-46CB-8DE6-15AA9047997E}" mergeInterval="0" personalView="1" maximized="1" xWindow="1" yWindow="1" windowWidth="1280" windowHeight="794" activeSheetId="3"/>
    <customWorkbookView name="Thao Ton - Personal View" guid="{A3EBC9DE-7CB9-459B-B992-627ACE6A4E0D}" mergeInterval="0" personalView="1" maximized="1" xWindow="1" yWindow="1" windowWidth="1280" windowHeight="794" activeSheetId="4"/>
    <customWorkbookView name="Hong Dang - Personal View" guid="{566B62D0-0D74-4555-8704-8EDC6194F6D6}" mergeInterval="0" personalView="1" maximized="1" xWindow="1" yWindow="1" windowWidth="1440" windowHeight="670" activeSheetId="4"/>
    <customWorkbookView name="Tu Nguyen - Personal View" guid="{F62E6F20-ADC4-4058-9882-7F9403B4DBDC}" mergeInterval="0" personalView="1" maximized="1" windowWidth="1436" windowHeight="675" activeSheetId="3"/>
    <customWorkbookView name="huong.huynh - Personal View" guid="{26A42C55-A95A-432C-811E-E12F0DDEEB89}" mergeInterval="0" personalView="1" maximized="1" xWindow="1" yWindow="1" windowWidth="1280" windowHeight="794" activeSheetId="4"/>
    <customWorkbookView name="linh.le - Personal View" guid="{EC6B35CF-983D-41C8-9CE6-62336FE07FCE}" mergeInterval="0" personalView="1" maximized="1" xWindow="1" yWindow="1" windowWidth="1366" windowHeight="709" activeSheetId="6"/>
    <customWorkbookView name="Duong Dang - Personal View" guid="{B0CF0D7C-A60C-459D-8538-D382A197E2BB}" mergeInterval="0" personalView="1" maximized="1" windowWidth="1276" windowHeight="799" activeSheetId="4"/>
    <customWorkbookView name="Duong Hoang - Personal View" guid="{1413C5AC-09E0-483B-B969-F831C0B11C9A}" mergeInterval="0" personalView="1" maximized="1" windowWidth="1362" windowHeight="521" tabRatio="819" activeSheetId="4"/>
    <customWorkbookView name="Diem Phuong - Personal View" guid="{744997F3-D7F3-447A-950E-25CCDE0ACA75}" mergeInterval="0" personalView="1" maximized="1" xWindow="1" yWindow="1" windowWidth="1280" windowHeight="794" tabRatio="840" activeSheetId="4"/>
    <customWorkbookView name="Ly Pham - Personal View" guid="{83F0B8C3-AA7F-4E84-82F6-6AD96ADA2003}" mergeInterval="0" personalView="1" maximized="1" xWindow="1" yWindow="1" windowWidth="1280" windowHeight="794" activeSheetId="7"/>
  </customWorkbookViews>
</workbook>
</file>

<file path=xl/calcChain.xml><?xml version="1.0" encoding="utf-8"?>
<calcChain xmlns="http://schemas.openxmlformats.org/spreadsheetml/2006/main">
  <c r="L248" i="5" l="1"/>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6" i="5"/>
  <c r="L215" i="5"/>
  <c r="L214" i="5"/>
  <c r="L213" i="5"/>
  <c r="L212" i="5"/>
  <c r="L211" i="5"/>
  <c r="L210" i="5"/>
  <c r="L209" i="5"/>
  <c r="L208" i="5"/>
  <c r="L207" i="5"/>
  <c r="L206" i="5"/>
  <c r="F11" i="6" l="1"/>
  <c r="F10" i="6"/>
  <c r="F9" i="6"/>
  <c r="F8" i="6"/>
  <c r="F7" i="6"/>
  <c r="F6" i="6"/>
  <c r="F5" i="6"/>
  <c r="F4" i="6"/>
  <c r="F3" i="6"/>
  <c r="F2" i="6"/>
  <c r="F2" i="7"/>
  <c r="F4" i="7"/>
  <c r="F5" i="7"/>
  <c r="F6" i="7"/>
  <c r="F7" i="7"/>
  <c r="F8" i="7"/>
  <c r="F9" i="7"/>
  <c r="F10" i="7"/>
  <c r="F11" i="7"/>
  <c r="F3" i="7"/>
  <c r="B17" i="6"/>
  <c r="C8" i="4"/>
  <c r="C6" i="4"/>
  <c r="C11" i="4"/>
  <c r="C10" i="4"/>
  <c r="C9" i="4"/>
  <c r="C7" i="4"/>
  <c r="C5" i="4"/>
  <c r="C4" i="4"/>
  <c r="C3" i="4"/>
  <c r="C2" i="4"/>
  <c r="C11" i="3"/>
  <c r="C10" i="3"/>
  <c r="C9" i="3"/>
  <c r="C8" i="3"/>
  <c r="C7" i="3"/>
  <c r="C6" i="3"/>
  <c r="C5" i="3"/>
  <c r="C4" i="3"/>
  <c r="C3" i="3"/>
  <c r="C2" i="3"/>
  <c r="C11" i="2" l="1"/>
  <c r="C10" i="2"/>
  <c r="C9" i="2"/>
  <c r="C8" i="2"/>
  <c r="C7" i="2"/>
  <c r="C6" i="2"/>
  <c r="C5" i="2"/>
  <c r="C4" i="2"/>
  <c r="C3" i="2"/>
  <c r="C2" i="2"/>
  <c r="G15" i="1" l="1"/>
  <c r="F15" i="1"/>
  <c r="E15" i="1"/>
  <c r="D15" i="1"/>
  <c r="C15" i="1"/>
  <c r="B15" i="1"/>
  <c r="G14" i="1"/>
  <c r="F14" i="1"/>
  <c r="E14" i="1"/>
  <c r="D14" i="1"/>
  <c r="C14" i="1"/>
  <c r="B14" i="1"/>
  <c r="L128" i="1"/>
  <c r="J128" i="1"/>
  <c r="H128" i="1"/>
  <c r="F128" i="1"/>
  <c r="D128" i="1"/>
  <c r="B128" i="1"/>
  <c r="L127" i="1"/>
  <c r="J127" i="1"/>
  <c r="H127" i="1"/>
  <c r="F127" i="1"/>
  <c r="D127" i="1"/>
  <c r="B127" i="1"/>
  <c r="L126" i="1"/>
  <c r="J126" i="1"/>
  <c r="H126" i="1"/>
  <c r="F126" i="1"/>
  <c r="D126" i="1"/>
  <c r="B126" i="1"/>
  <c r="L125" i="1"/>
  <c r="J125" i="1"/>
  <c r="H125" i="1"/>
  <c r="F125" i="1"/>
  <c r="D125" i="1"/>
  <c r="B125" i="1"/>
  <c r="J124" i="1"/>
  <c r="L124" i="1"/>
  <c r="H124" i="1"/>
  <c r="F124" i="1"/>
  <c r="D124" i="1"/>
  <c r="B124" i="1"/>
  <c r="L123" i="1"/>
  <c r="J123" i="1"/>
  <c r="H123" i="1"/>
  <c r="F123" i="1"/>
  <c r="D123" i="1"/>
  <c r="B123" i="1"/>
  <c r="L113" i="1"/>
  <c r="J113" i="1"/>
  <c r="H113" i="1"/>
  <c r="F113" i="1"/>
  <c r="D113" i="1"/>
  <c r="B113" i="1"/>
  <c r="L114" i="1"/>
  <c r="J114" i="1"/>
  <c r="H114" i="1"/>
  <c r="F114" i="1"/>
  <c r="D114" i="1"/>
  <c r="B114" i="1"/>
  <c r="L115" i="1"/>
  <c r="J115" i="1"/>
  <c r="H115" i="1"/>
  <c r="F115" i="1"/>
  <c r="D115" i="1"/>
  <c r="B115" i="1"/>
  <c r="L116" i="1"/>
  <c r="J116" i="1"/>
  <c r="H116" i="1"/>
  <c r="F116" i="1"/>
  <c r="D116" i="1"/>
  <c r="B116" i="1"/>
  <c r="L112" i="1"/>
  <c r="J112" i="1"/>
  <c r="H112" i="1"/>
  <c r="F112" i="1"/>
  <c r="D112" i="1"/>
  <c r="L111" i="1"/>
  <c r="J111" i="1"/>
  <c r="H111" i="1"/>
  <c r="F111" i="1"/>
  <c r="D111" i="1"/>
  <c r="B111" i="1"/>
  <c r="B112" i="1"/>
  <c r="B71" i="1"/>
  <c r="D136" i="1" l="1"/>
  <c r="B100" i="1" s="1"/>
  <c r="B140" i="1"/>
  <c r="J140" i="1"/>
  <c r="F139" i="1"/>
  <c r="B138" i="1"/>
  <c r="J138" i="1"/>
  <c r="F137" i="1"/>
  <c r="D137" i="1"/>
  <c r="H136" i="1"/>
  <c r="C100" i="1" s="1"/>
  <c r="H140" i="1"/>
  <c r="D139" i="1"/>
  <c r="L139" i="1"/>
  <c r="L137" i="1"/>
  <c r="H138" i="1"/>
  <c r="B136" i="1"/>
  <c r="B99" i="1" s="1"/>
  <c r="F13" i="1"/>
  <c r="D13" i="1"/>
  <c r="E13" i="1"/>
  <c r="C13" i="1"/>
  <c r="G13" i="1"/>
  <c r="B13" i="1"/>
  <c r="F136" i="1"/>
  <c r="F140" i="1"/>
  <c r="B139" i="1"/>
  <c r="J139" i="1"/>
  <c r="F138" i="1"/>
  <c r="B137" i="1"/>
  <c r="J137" i="1"/>
  <c r="D140" i="1"/>
  <c r="H139" i="1"/>
  <c r="D138" i="1"/>
  <c r="L138" i="1"/>
  <c r="H137" i="1"/>
  <c r="B135" i="1"/>
  <c r="F135" i="1"/>
  <c r="J135" i="1"/>
  <c r="L136" i="1"/>
  <c r="D102" i="1" s="1"/>
  <c r="L140" i="1"/>
  <c r="D135" i="1"/>
  <c r="H135" i="1"/>
  <c r="L135" i="1"/>
  <c r="J136" i="1"/>
  <c r="I115" i="1"/>
  <c r="E115" i="1"/>
  <c r="M115" i="1"/>
  <c r="C99" i="1"/>
  <c r="G115" i="1"/>
  <c r="K115" i="1"/>
  <c r="C115" i="1"/>
  <c r="L129" i="1"/>
  <c r="M129" i="1" s="1"/>
  <c r="J129" i="1"/>
  <c r="K129" i="1" s="1"/>
  <c r="H129" i="1"/>
  <c r="I129" i="1" s="1"/>
  <c r="F129" i="1"/>
  <c r="G129" i="1" s="1"/>
  <c r="E128" i="1"/>
  <c r="B129" i="1"/>
  <c r="C129" i="1" s="1"/>
  <c r="M124" i="1"/>
  <c r="M125" i="1"/>
  <c r="M126" i="1"/>
  <c r="M127" i="1"/>
  <c r="M128" i="1"/>
  <c r="K124" i="1"/>
  <c r="K125" i="1"/>
  <c r="K126" i="1"/>
  <c r="K127" i="1"/>
  <c r="K128" i="1"/>
  <c r="I124" i="1"/>
  <c r="I125" i="1"/>
  <c r="I126" i="1"/>
  <c r="I127" i="1"/>
  <c r="I128" i="1"/>
  <c r="G124" i="1"/>
  <c r="G125" i="1"/>
  <c r="G126" i="1"/>
  <c r="G127" i="1"/>
  <c r="G128" i="1"/>
  <c r="E127" i="1"/>
  <c r="C124" i="1"/>
  <c r="C125" i="1"/>
  <c r="C126" i="1"/>
  <c r="C127" i="1"/>
  <c r="C128" i="1"/>
  <c r="D129" i="1"/>
  <c r="E129" i="1" s="1"/>
  <c r="E124" i="1"/>
  <c r="E125" i="1"/>
  <c r="E126" i="1"/>
  <c r="L117" i="1"/>
  <c r="M117" i="1" s="1"/>
  <c r="J117" i="1"/>
  <c r="K117" i="1" s="1"/>
  <c r="H117" i="1"/>
  <c r="I117" i="1" s="1"/>
  <c r="F117" i="1"/>
  <c r="G117" i="1" s="1"/>
  <c r="D117" i="1"/>
  <c r="E117" i="1" s="1"/>
  <c r="B117" i="1"/>
  <c r="C117" i="1" s="1"/>
  <c r="L76" i="1"/>
  <c r="J76" i="1"/>
  <c r="H76" i="1"/>
  <c r="F76" i="1"/>
  <c r="D76" i="1"/>
  <c r="B76" i="1"/>
  <c r="L75" i="1"/>
  <c r="J75" i="1"/>
  <c r="H75" i="1"/>
  <c r="F75" i="1"/>
  <c r="D75" i="1"/>
  <c r="B75" i="1"/>
  <c r="L74" i="1"/>
  <c r="J74" i="1"/>
  <c r="H74" i="1"/>
  <c r="F74" i="1"/>
  <c r="D74" i="1"/>
  <c r="B74" i="1"/>
  <c r="L73" i="1"/>
  <c r="J73" i="1"/>
  <c r="H73" i="1"/>
  <c r="F73" i="1"/>
  <c r="D73" i="1"/>
  <c r="B73" i="1"/>
  <c r="L72" i="1"/>
  <c r="J72" i="1"/>
  <c r="H72" i="1"/>
  <c r="F72" i="1"/>
  <c r="D72" i="1"/>
  <c r="B72" i="1"/>
  <c r="L71" i="1"/>
  <c r="J71" i="1"/>
  <c r="H71" i="1"/>
  <c r="F71" i="1"/>
  <c r="D71" i="1"/>
  <c r="L64" i="1"/>
  <c r="J64" i="1"/>
  <c r="L63" i="1"/>
  <c r="J63" i="1"/>
  <c r="L62" i="1"/>
  <c r="J62" i="1"/>
  <c r="L61" i="1"/>
  <c r="J61" i="1"/>
  <c r="L60" i="1"/>
  <c r="J60" i="1"/>
  <c r="H64" i="1"/>
  <c r="H63" i="1"/>
  <c r="H62" i="1"/>
  <c r="H61" i="1"/>
  <c r="H85" i="1" s="1"/>
  <c r="H60" i="1"/>
  <c r="F60" i="1"/>
  <c r="L59" i="1"/>
  <c r="J59" i="1"/>
  <c r="H59" i="1"/>
  <c r="F64" i="1"/>
  <c r="F63" i="1"/>
  <c r="F62" i="1"/>
  <c r="F61" i="1"/>
  <c r="F59" i="1"/>
  <c r="D64" i="1"/>
  <c r="D63" i="1"/>
  <c r="D62" i="1"/>
  <c r="D61" i="1"/>
  <c r="D85" i="1" s="1"/>
  <c r="D60" i="1"/>
  <c r="D59" i="1"/>
  <c r="B64" i="1"/>
  <c r="B63" i="1"/>
  <c r="B62" i="1"/>
  <c r="B61" i="1"/>
  <c r="B60" i="1"/>
  <c r="B59" i="1"/>
  <c r="B83" i="1" s="1"/>
  <c r="C138" i="1" l="1"/>
  <c r="K140" i="1"/>
  <c r="M136" i="1"/>
  <c r="F86" i="1"/>
  <c r="J87" i="1"/>
  <c r="F85" i="1"/>
  <c r="F88" i="1"/>
  <c r="D83" i="1"/>
  <c r="E85" i="1" s="1"/>
  <c r="D87" i="1"/>
  <c r="J88" i="1"/>
  <c r="H87" i="1"/>
  <c r="F87" i="1"/>
  <c r="G136" i="1"/>
  <c r="E140" i="1"/>
  <c r="F141" i="1"/>
  <c r="G141" i="1" s="1"/>
  <c r="H141" i="1"/>
  <c r="I141" i="1" s="1"/>
  <c r="K138" i="1"/>
  <c r="J141" i="1"/>
  <c r="K141" i="1" s="1"/>
  <c r="E137" i="1"/>
  <c r="M139" i="1"/>
  <c r="G137" i="1"/>
  <c r="C136" i="1"/>
  <c r="C140" i="1"/>
  <c r="G139" i="1"/>
  <c r="D141" i="1"/>
  <c r="E141" i="1" s="1"/>
  <c r="M137" i="1"/>
  <c r="C103" i="1"/>
  <c r="L141" i="1"/>
  <c r="M141" i="1" s="1"/>
  <c r="I140" i="1"/>
  <c r="K139" i="1"/>
  <c r="C139" i="1"/>
  <c r="B141" i="1"/>
  <c r="C141" i="1" s="1"/>
  <c r="D101" i="1"/>
  <c r="D103" i="1" s="1"/>
  <c r="K137" i="1"/>
  <c r="C137" i="1"/>
  <c r="E138" i="1"/>
  <c r="E136" i="1"/>
  <c r="M138" i="1"/>
  <c r="E139" i="1"/>
  <c r="G138" i="1"/>
  <c r="G140" i="1"/>
  <c r="M140" i="1"/>
  <c r="I137" i="1"/>
  <c r="I138" i="1"/>
  <c r="I139" i="1"/>
  <c r="K136" i="1"/>
  <c r="I136" i="1"/>
  <c r="F83" i="1"/>
  <c r="F84" i="1"/>
  <c r="C47" i="1" s="1"/>
  <c r="J84" i="1"/>
  <c r="D49" i="1" s="1"/>
  <c r="J85" i="1"/>
  <c r="J86" i="1"/>
  <c r="C62" i="1"/>
  <c r="D84" i="1"/>
  <c r="B48" i="1" s="1"/>
  <c r="D86" i="1"/>
  <c r="D88" i="1"/>
  <c r="E88" i="1" s="1"/>
  <c r="H83" i="1"/>
  <c r="H84" i="1"/>
  <c r="C48" i="1" s="1"/>
  <c r="H86" i="1"/>
  <c r="H88" i="1"/>
  <c r="L84" i="1"/>
  <c r="D50" i="1" s="1"/>
  <c r="L85" i="1"/>
  <c r="L86" i="1"/>
  <c r="L87" i="1"/>
  <c r="L88" i="1"/>
  <c r="M63" i="1"/>
  <c r="L83" i="1"/>
  <c r="K63" i="1"/>
  <c r="J83" i="1"/>
  <c r="B84" i="1"/>
  <c r="B47" i="1" s="1"/>
  <c r="B85" i="1"/>
  <c r="C85" i="1" s="1"/>
  <c r="B86" i="1"/>
  <c r="C86" i="1" s="1"/>
  <c r="B87" i="1"/>
  <c r="C87" i="1" s="1"/>
  <c r="B88" i="1"/>
  <c r="C88" i="1" s="1"/>
  <c r="B65" i="1"/>
  <c r="C65" i="1" s="1"/>
  <c r="C63" i="1"/>
  <c r="D65" i="1"/>
  <c r="E65" i="1" s="1"/>
  <c r="E63" i="1"/>
  <c r="K76" i="1"/>
  <c r="M76" i="1"/>
  <c r="I76" i="1"/>
  <c r="G76" i="1"/>
  <c r="E76" i="1"/>
  <c r="B77" i="1"/>
  <c r="C77" i="1" s="1"/>
  <c r="C72" i="1"/>
  <c r="G72" i="1"/>
  <c r="K72" i="1"/>
  <c r="C73" i="1"/>
  <c r="G73" i="1"/>
  <c r="K73" i="1"/>
  <c r="C74" i="1"/>
  <c r="G74" i="1"/>
  <c r="K74" i="1"/>
  <c r="C75" i="1"/>
  <c r="G75" i="1"/>
  <c r="K75" i="1"/>
  <c r="C76" i="1"/>
  <c r="L65" i="1"/>
  <c r="M65" i="1" s="1"/>
  <c r="E72" i="1"/>
  <c r="I72" i="1"/>
  <c r="M72" i="1"/>
  <c r="E73" i="1"/>
  <c r="I73" i="1"/>
  <c r="M73" i="1"/>
  <c r="E74" i="1"/>
  <c r="I74" i="1"/>
  <c r="M74" i="1"/>
  <c r="E75" i="1"/>
  <c r="I75" i="1"/>
  <c r="M75" i="1"/>
  <c r="D77" i="1"/>
  <c r="E77" i="1" s="1"/>
  <c r="F77" i="1"/>
  <c r="G77" i="1" s="1"/>
  <c r="H77" i="1"/>
  <c r="I77" i="1" s="1"/>
  <c r="J77" i="1"/>
  <c r="K77" i="1" s="1"/>
  <c r="L77" i="1"/>
  <c r="M77" i="1" s="1"/>
  <c r="J65" i="1"/>
  <c r="K65" i="1" s="1"/>
  <c r="H65" i="1"/>
  <c r="I65" i="1" s="1"/>
  <c r="I63" i="1"/>
  <c r="I64" i="1"/>
  <c r="G61" i="1"/>
  <c r="G63" i="1"/>
  <c r="G60" i="1"/>
  <c r="G62" i="1"/>
  <c r="G64" i="1"/>
  <c r="F65" i="1"/>
  <c r="G65" i="1" s="1"/>
  <c r="G22" i="1"/>
  <c r="G21" i="1"/>
  <c r="F22" i="1"/>
  <c r="F21" i="1"/>
  <c r="E21" i="1"/>
  <c r="E22" i="1"/>
  <c r="D22" i="1"/>
  <c r="D21" i="1"/>
  <c r="C22" i="1"/>
  <c r="C21" i="1"/>
  <c r="B22" i="1"/>
  <c r="B21" i="1"/>
  <c r="M8" i="1"/>
  <c r="L8" i="1"/>
  <c r="K8" i="1"/>
  <c r="J8" i="1"/>
  <c r="I8" i="1"/>
  <c r="I7" i="1"/>
  <c r="H8" i="1"/>
  <c r="M7" i="1"/>
  <c r="L7" i="1"/>
  <c r="K7" i="1"/>
  <c r="J7" i="1"/>
  <c r="H7" i="1"/>
  <c r="G7" i="1"/>
  <c r="G6" i="1" s="1"/>
  <c r="F8" i="1"/>
  <c r="F7" i="1"/>
  <c r="E8" i="1"/>
  <c r="E7" i="1"/>
  <c r="D8" i="1"/>
  <c r="D7" i="1"/>
  <c r="C8" i="1"/>
  <c r="C7" i="1"/>
  <c r="B8" i="1"/>
  <c r="B7" i="1"/>
  <c r="B103" i="1"/>
  <c r="M116" i="1"/>
  <c r="K116" i="1"/>
  <c r="I116" i="1"/>
  <c r="G116" i="1"/>
  <c r="E116" i="1"/>
  <c r="C116" i="1"/>
  <c r="M114" i="1"/>
  <c r="K114" i="1"/>
  <c r="I114" i="1"/>
  <c r="G114" i="1"/>
  <c r="E114" i="1"/>
  <c r="C114" i="1"/>
  <c r="M113" i="1"/>
  <c r="K113" i="1"/>
  <c r="I113" i="1"/>
  <c r="G113" i="1"/>
  <c r="E113" i="1"/>
  <c r="C113" i="1"/>
  <c r="M112" i="1"/>
  <c r="K112" i="1"/>
  <c r="I112" i="1"/>
  <c r="G112" i="1"/>
  <c r="E112" i="1"/>
  <c r="C112" i="1"/>
  <c r="M64" i="1"/>
  <c r="K64" i="1"/>
  <c r="E64" i="1"/>
  <c r="C64" i="1"/>
  <c r="M62" i="1"/>
  <c r="K62" i="1"/>
  <c r="I62" i="1"/>
  <c r="E62" i="1"/>
  <c r="M61" i="1"/>
  <c r="K61" i="1"/>
  <c r="I61" i="1"/>
  <c r="E61" i="1"/>
  <c r="C61" i="1"/>
  <c r="M60" i="1"/>
  <c r="K60" i="1"/>
  <c r="I60" i="1"/>
  <c r="E60" i="1"/>
  <c r="C60" i="1"/>
  <c r="K88" i="1" l="1"/>
  <c r="G85" i="1"/>
  <c r="E87" i="1"/>
  <c r="E86" i="1"/>
  <c r="I86" i="1"/>
  <c r="K86" i="1"/>
  <c r="G84" i="1"/>
  <c r="J89" i="1"/>
  <c r="K89" i="1" s="1"/>
  <c r="F89" i="1"/>
  <c r="G89" i="1" s="1"/>
  <c r="I88" i="1"/>
  <c r="C51" i="1"/>
  <c r="M85" i="1"/>
  <c r="I84" i="1"/>
  <c r="G88" i="1"/>
  <c r="G87" i="1"/>
  <c r="G86" i="1"/>
  <c r="D51" i="1"/>
  <c r="M87" i="1"/>
  <c r="E84" i="1"/>
  <c r="K87" i="1"/>
  <c r="K85" i="1"/>
  <c r="K84" i="1"/>
  <c r="B51" i="1"/>
  <c r="M88" i="1"/>
  <c r="M86" i="1"/>
  <c r="H89" i="1"/>
  <c r="I89" i="1" s="1"/>
  <c r="D89" i="1"/>
  <c r="E89" i="1" s="1"/>
  <c r="I87" i="1"/>
  <c r="I85" i="1"/>
  <c r="M84" i="1"/>
  <c r="C84" i="1"/>
  <c r="L89" i="1"/>
  <c r="M89" i="1" s="1"/>
  <c r="B89" i="1"/>
  <c r="C89" i="1" s="1"/>
  <c r="D6" i="1"/>
  <c r="F6" i="1"/>
  <c r="C6" i="1"/>
  <c r="E6" i="1"/>
  <c r="F20" i="1"/>
  <c r="B6" i="1"/>
  <c r="G20" i="1"/>
  <c r="E20" i="1"/>
  <c r="D20" i="1"/>
  <c r="C20" i="1"/>
  <c r="B20" i="1"/>
  <c r="M6" i="1"/>
  <c r="L6" i="1"/>
  <c r="K6" i="1"/>
  <c r="J6" i="1"/>
  <c r="I6" i="1"/>
  <c r="H6" i="1"/>
  <c r="E37" i="1" l="1"/>
  <c r="D37" i="1"/>
  <c r="C37" i="1"/>
  <c r="B37" i="1"/>
  <c r="E36" i="1"/>
  <c r="D36" i="1"/>
  <c r="C36" i="1"/>
  <c r="B36" i="1"/>
  <c r="E35" i="1"/>
  <c r="D35" i="1"/>
  <c r="C35" i="1"/>
  <c r="B35" i="1"/>
  <c r="E34" i="1"/>
  <c r="D34" i="1"/>
  <c r="C34" i="1"/>
  <c r="B34" i="1"/>
  <c r="F33" i="1"/>
  <c r="F32" i="1"/>
  <c r="F31" i="1"/>
  <c r="F30" i="1"/>
  <c r="F37" i="1" l="1"/>
  <c r="F34" i="1"/>
  <c r="F36" i="1"/>
  <c r="F35" i="1"/>
  <c r="L110" i="5" l="1"/>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5" i="5"/>
  <c r="L124" i="5"/>
  <c r="L123" i="5"/>
  <c r="L122" i="5"/>
  <c r="L121" i="5"/>
  <c r="L120" i="5"/>
  <c r="L119" i="5"/>
  <c r="L118" i="5"/>
  <c r="L117" i="5"/>
  <c r="L116" i="5"/>
  <c r="L115" i="5"/>
  <c r="L114" i="5"/>
  <c r="L113" i="5"/>
  <c r="L112" i="5"/>
  <c r="L111" i="5"/>
  <c r="B17" i="7" l="1"/>
</calcChain>
</file>

<file path=xl/comments1.xml><?xml version="1.0" encoding="utf-8"?>
<comments xmlns="http://schemas.openxmlformats.org/spreadsheetml/2006/main">
  <authors>
    <author>Thao Nguyen</author>
  </authors>
  <commentList>
    <comment ref="D195" authorId="0">
      <text>
        <r>
          <rPr>
            <b/>
            <sz val="9"/>
            <color indexed="81"/>
            <rFont val="Tahoma"/>
            <family val="2"/>
          </rPr>
          <t>Thao Nguyen:</t>
        </r>
        <r>
          <rPr>
            <sz val="9"/>
            <color indexed="81"/>
            <rFont val="Tahoma"/>
            <family val="2"/>
          </rPr>
          <t xml:space="preserve">
This check should be included in the function of 
closing book
</t>
        </r>
      </text>
    </comment>
    <comment ref="D196" authorId="0">
      <text>
        <r>
          <rPr>
            <b/>
            <sz val="9"/>
            <color indexed="81"/>
            <rFont val="Tahoma"/>
            <family val="2"/>
          </rPr>
          <t>Thao Nguyen:</t>
        </r>
        <r>
          <rPr>
            <sz val="9"/>
            <color indexed="81"/>
            <rFont val="Tahoma"/>
            <family val="2"/>
          </rPr>
          <t xml:space="preserve">
This check should be included in Award section
</t>
        </r>
      </text>
    </comment>
    <comment ref="D199" authorId="0">
      <text>
        <r>
          <rPr>
            <b/>
            <sz val="9"/>
            <color indexed="81"/>
            <rFont val="Tahoma"/>
            <family val="2"/>
          </rPr>
          <t>Thao Nguyen:</t>
        </r>
        <r>
          <rPr>
            <sz val="9"/>
            <color indexed="81"/>
            <rFont val="Tahoma"/>
            <family val="2"/>
          </rPr>
          <t xml:space="preserve">
This should be included in function download book
</t>
        </r>
      </text>
    </comment>
    <comment ref="D200" authorId="0">
      <text>
        <r>
          <rPr>
            <b/>
            <sz val="9"/>
            <color indexed="81"/>
            <rFont val="Tahoma"/>
            <family val="2"/>
          </rPr>
          <t>Thao Nguyen:</t>
        </r>
        <r>
          <rPr>
            <sz val="9"/>
            <color indexed="81"/>
            <rFont val="Tahoma"/>
            <family val="2"/>
          </rPr>
          <t xml:space="preserve">
this check should be included in download function
</t>
        </r>
      </text>
    </comment>
    <comment ref="D201" authorId="0">
      <text>
        <r>
          <rPr>
            <b/>
            <sz val="9"/>
            <color indexed="81"/>
            <rFont val="Tahoma"/>
            <family val="2"/>
          </rPr>
          <t>Thao Nguyen:</t>
        </r>
        <r>
          <rPr>
            <sz val="9"/>
            <color indexed="81"/>
            <rFont val="Tahoma"/>
            <family val="2"/>
          </rPr>
          <t xml:space="preserve">
This check should be included in download book function
</t>
        </r>
      </text>
    </comment>
    <comment ref="D202" authorId="0">
      <text>
        <r>
          <rPr>
            <b/>
            <sz val="9"/>
            <color indexed="81"/>
            <rFont val="Tahoma"/>
            <family val="2"/>
          </rPr>
          <t xml:space="preserve">Thao Nguyen:
This check should be included in download book function
</t>
        </r>
      </text>
    </comment>
  </commentList>
</comments>
</file>

<file path=xl/sharedStrings.xml><?xml version="1.0" encoding="utf-8"?>
<sst xmlns="http://schemas.openxmlformats.org/spreadsheetml/2006/main" count="2504" uniqueCount="905">
  <si>
    <t>Result</t>
  </si>
  <si>
    <t>Pending</t>
  </si>
  <si>
    <t>Completed</t>
  </si>
  <si>
    <t>No.</t>
  </si>
  <si>
    <t>Priority</t>
  </si>
  <si>
    <t>Type</t>
  </si>
  <si>
    <t>Summary/ Test Objective</t>
  </si>
  <si>
    <t>Created Date</t>
  </si>
  <si>
    <t>Reported Date</t>
  </si>
  <si>
    <t>Create Status</t>
  </si>
  <si>
    <t>Comments</t>
  </si>
  <si>
    <t>Thao's comments</t>
  </si>
  <si>
    <t>Compatibility</t>
  </si>
  <si>
    <t>Installation</t>
  </si>
  <si>
    <t>Functionality</t>
  </si>
  <si>
    <t>Verify fresh install Kobo</t>
  </si>
  <si>
    <t>Kobo has not installed in device yet</t>
  </si>
  <si>
    <t>1. Install Kobo</t>
  </si>
  <si>
    <t>Kobo is installed properly without any errors</t>
  </si>
  <si>
    <t>Please include more variations for install environment ? (memory usage/Device Storage/CPU usage)</t>
    <phoneticPr fontId="0"/>
  </si>
  <si>
    <t>We have other sections that check memory usage/Device Storage/CPU usage. You can refer to sections below
We should separate the checks of memory usage/Device Storage/CPU usage to make the executing is more convenient in future because sometimes these checks are the first priority and sometimes they're low priority</t>
  </si>
  <si>
    <t>Verify Kobo icon displays after app is installed</t>
  </si>
  <si>
    <t>Kobo icon is created properly on device desktop</t>
  </si>
  <si>
    <r>
      <t>P</t>
    </r>
    <r>
      <rPr>
        <sz val="11"/>
        <color theme="1"/>
        <rFont val="Calibri"/>
        <family val="2"/>
        <scheme val="minor"/>
      </rPr>
      <t>lease include display of version, app info on device setting etc</t>
    </r>
  </si>
  <si>
    <t>Thanks Hisayo for the good advice. We will add this check when complete the Installation section</t>
  </si>
  <si>
    <t>Verify uninstall Kobo</t>
  </si>
  <si>
    <t>Kobo has installed in device already</t>
  </si>
  <si>
    <t>1. Navigate Device Settings &gt; Apps &gt; select Kobo from application list
2. Tap Uninstall button
3. Complete all the uninstall steps</t>
  </si>
  <si>
    <t>Kobo is uninstalled successfully
Kobo icon is removed out of device desktop</t>
  </si>
  <si>
    <t>Verify re-install Kobo</t>
  </si>
  <si>
    <t>1. Uninstall Kobo from Settings of device
3. Re-install Kobo</t>
  </si>
  <si>
    <t>- Kobo is installed properly without any errors
- Kobo icon is created properly in device desktop</t>
  </si>
  <si>
    <t>Verify Kobo can be found in the Play store (after go-live)</t>
  </si>
  <si>
    <t>1. Navigate Google Play 
2. Search with keyword "Kobo"</t>
  </si>
  <si>
    <t>Kobo app should be returned in the result list</t>
  </si>
  <si>
    <t>Verify changes in Kobo still exist after being upgraded</t>
  </si>
  <si>
    <t>Kobo old build has installed in device already</t>
  </si>
  <si>
    <t>1. Login into Kobo
2. Make some changes on Kobo General Settings
3. Download 1-2 books
4. Make note/comment/dog-ear on a book
5. Upgrade Kobo to the new build</t>
  </si>
  <si>
    <t>- Kobo is upgraded without any error
- Changes made in steps #2,#3,#4 still exist</t>
  </si>
  <si>
    <t>This part of upgrading is not completed yet. We're brainstorming for more cases that suitable for upgrading Kobo. I will separate this part once we complete test cases for the Upgrade part</t>
  </si>
  <si>
    <t>Verify corresponding messages displays when installation is corrupted</t>
  </si>
  <si>
    <t>Firmware we mean the Android version. We're exploring which version of Android that Kobo doesn't support, so we haven't specified the firmware in the test case yet
BTW, it's good if you can provide us this information</t>
  </si>
  <si>
    <t>We're brainstorming for more cases that suitable for upgrading Kobo. Thanks Hisayo for the advice. I will include these cases</t>
  </si>
  <si>
    <t>General Functionality</t>
  </si>
  <si>
    <t>Verify app works properly if there is an incoming call</t>
  </si>
  <si>
    <t>Not apply for iPad</t>
  </si>
  <si>
    <t>1. Open Kobo app
2. Open any book to read
3. Device receives an incoming phone call
4. Device receives an incoming phone call while download/sync some books</t>
  </si>
  <si>
    <t>3. User is able to receive the call and app works properly after the call end
4. User is able to receive the call and app still downloads books while the phone call</t>
  </si>
  <si>
    <t>Verify app works properly if there is an incoming SMS</t>
  </si>
  <si>
    <t>1. Open Kobo app
2. Open any book to read
3. Device receives an SMS message 
4. Download/sync some books
5. Device receives an SMS message while download/sync some books</t>
  </si>
  <si>
    <t>3. User is able to receive the message and app works properly after reading the message
5. User is able to receive the message and app still download books while reading the message</t>
  </si>
  <si>
    <t>Verify app works properly if a push message is coming from device</t>
  </si>
  <si>
    <t>There are some books have downloaded in device already</t>
  </si>
  <si>
    <t>1. Open Kobo app
2. Open any book to read
3. Make some messages display
4. Download/sync some books
5. Make some notifications display</t>
  </si>
  <si>
    <t>3. App works properly after closing the message
5. App still download books while receiving the message</t>
  </si>
  <si>
    <t>Verify app works properly if there is a notification from another apps</t>
  </si>
  <si>
    <t>1. Open Kobo app
2. Open any book to read
3. Make some notifications from twitter mentions, facebook message, whatsapp message, wordfeud invitation display
4. Download/sync some books
5. Make some notifications from twitter mentions, facebook message, whatsapp message, wordfeud invitation display</t>
  </si>
  <si>
    <t>3. App works properly after closing the notification
5. App still download books while receiving the notification</t>
  </si>
  <si>
    <t>Verify app works properly when using multi-touch</t>
  </si>
  <si>
    <t>Touchable components should work after being tapped</t>
  </si>
  <si>
    <t>For this case we would like to check if the feature multi-touch of device works with the application. We just touch on some touchable components on any screen and make sure it works. We don't have to do this check with all the touchable components of application. We should perform this check because on some devices, nothing happens when touching on a touchable component of application, but it works when touching outside of the component</t>
  </si>
  <si>
    <t>Verify app works properly if the device resumes from lock screen</t>
  </si>
  <si>
    <t xml:space="preserve">1. Open Kobo app
2. Open any book to read
3. Let device idle until lock screen displays
4. Unlock screen
</t>
  </si>
  <si>
    <t>App resumes properly with showing the state before device idle</t>
  </si>
  <si>
    <t>Verify app works properly if the device is in airplane mode</t>
  </si>
  <si>
    <t xml:space="preserve">1. Open Kobo app
2. Open any book to read
3. Turn device into airplane mode
</t>
  </si>
  <si>
    <t>App works properly as expected and alert message should be displayed when trying to Search online or downloading</t>
  </si>
  <si>
    <t>Verify app works properly when switching to different apps on the device through multitasking</t>
  </si>
  <si>
    <t>1. Open Kobo app
2. Open any book to read
3. Tap and hold on Home button
4. Switch to any another app from multitasking
5. Continue back to Kobo app from device multitasking</t>
  </si>
  <si>
    <t>App works properly when switching to different apps then turn back on the device through multitasking</t>
  </si>
  <si>
    <t>Thanks Hisayo for the advice. We will include these cases when complete this part</t>
  </si>
  <si>
    <t>Verify app works properly when launching with multiple apps running in the background</t>
  </si>
  <si>
    <t>There are many difference apps running on the device through multitasking</t>
  </si>
  <si>
    <t xml:space="preserve">1. Open Kobo app in case there are many difference apps running on the device through multitasking
</t>
  </si>
  <si>
    <t>App works properly when launching with multiple apps running in the background</t>
  </si>
  <si>
    <t>Verify app works properly when capturing screen shot by hard keys of device</t>
  </si>
  <si>
    <t xml:space="preserve">1. Open Kobo app 
2. Open any book
3. Press and hold Home + Volume Down buttons of device
</t>
  </si>
  <si>
    <t>App works properly, and screenshot is captured successfully</t>
  </si>
  <si>
    <t>Verify app works properly when user turn on the Notification Center</t>
  </si>
  <si>
    <t>This is first state of writing test case, we just list out the ideas of testing, check points will be specified later when we coplete adding related scenarios of this case</t>
  </si>
  <si>
    <t>Internationalization</t>
  </si>
  <si>
    <t>For this case we didn't intend to check the language. This test case checks the behavior of Kobo when there's change about language from Device Settings. So, we just change to any other language randomly
We will specify the check points for this test case later</t>
  </si>
  <si>
    <t>For this case we didn't intend to check the language. This test case checks the behavior of Kobo when there's change about timezone from Device Settings. So, we just change to any other timezone randomly
We will specify the check points for this test case later</t>
  </si>
  <si>
    <t>Memory usage</t>
  </si>
  <si>
    <t>Verify the memory usage after fresh install app</t>
  </si>
  <si>
    <t>1. Fresh install Kobo
2. Note down the Kobo memory usage from device Settings</t>
  </si>
  <si>
    <t>App should consumes reasonable memory and there is no degradation comparing to previous build</t>
  </si>
  <si>
    <t>We're thinking about which tool is suitable for Kobo. System Monitor is a good choice in case. 
So, thank you so much for your advice.</t>
  </si>
  <si>
    <t>Verify the memory usage when performing some normal operations on the application</t>
  </si>
  <si>
    <t xml:space="preserve">1. Fresh install and login into Kobo with account that has normal data
2. Perform some normal operations on the application such as navigating, reading and downloading some books
3. Note down the Kobo memory usage from device Settings
</t>
  </si>
  <si>
    <t>Verify the memory usage when performing hard operations on the application</t>
  </si>
  <si>
    <t>1. Fresh install and login into Kobo with account that has normal data
2. Performing hard operations on the application such as navigating many screens quickly, open/close many books quickly and downloading many books at the same time
3. Note down the Kobo memory usage from device Settings</t>
  </si>
  <si>
    <t>Verify the memory usage after leaving the device idle for 1 hour</t>
  </si>
  <si>
    <t>1. Login into Kobo with account that has normal data
2. Leave device idle for 1 hour
3. Note down the Kobo memory usage from device Settings</t>
  </si>
  <si>
    <t>This is first state of writing test case, we just list out the ideas of testing, check points will be specified later when we coplete adding related scenarios of this case
Regarding the idle time, we choose to check one case of short idle and one case of long idle. Normally, user often leave device idle in ~1 hour during the using time, and in ~10hr during his/her sleeping time</t>
  </si>
  <si>
    <t>Verify the memory usage after leaving the device idle for 10 hours</t>
  </si>
  <si>
    <t>1. Login into Kobo with account that has normal data
2. Leave device idle for 10 hour
3. Note down the Kobo memory usage from device Settings</t>
  </si>
  <si>
    <t>Verify the memory usage after using app continuously for 3 hours</t>
  </si>
  <si>
    <t>1. Login into Kobo with account that has normal data
2. Use app continuously for 3 hours
3. Note down the Kobo memory usage from device Settings</t>
  </si>
  <si>
    <t>Please include the memory usage case when the app is closed and opened again for each high memory usage screen.)</t>
    <phoneticPr fontId="0"/>
  </si>
  <si>
    <t>Thanks Hisayo for the good advice. We will add these cases</t>
  </si>
  <si>
    <t>Battery usage</t>
  </si>
  <si>
    <t>Verify the battery consumption after fresh install app</t>
  </si>
  <si>
    <t>Install Battery monitor tool onto device</t>
  </si>
  <si>
    <t>1. Fresh install Kobo
2. Note down the Kobo battery usage from the Battery monitor tool</t>
  </si>
  <si>
    <t>App should consumes reasonable battery and there is no degradation comparing to previous build</t>
  </si>
  <si>
    <t>Verify the battery consumption when performing some normal operations on the application</t>
  </si>
  <si>
    <t xml:space="preserve">1. Fresh install and login into Kobo with account that has normal data
2. Perform some normal operations on the application such as navigating, reading and downloading some books
3. Note down the Kobo battery usage from the Battery monitor tool
</t>
  </si>
  <si>
    <t>Verify the battery consumption when performing hard operations on the application</t>
  </si>
  <si>
    <t>1. Fresh install and login into Kobo with account that has normal data
2. Performing hard operations on the application such as navigating many screens quickly, open/close many books quickly and downloading many books at the same time
3. Note down the Kobo battery usage from the Battery monitor tool</t>
  </si>
  <si>
    <t>Verify the battery consumption after leaving the device idle for 1 hour</t>
  </si>
  <si>
    <t>1. Login into Kobo with account that has normal data
2. Leave device idle for 1 hour
3. Note down the Kobo battery usage from the Battery monitor tool</t>
  </si>
  <si>
    <t>Verify the battery consumption after leaving the device idle for 10 hours</t>
  </si>
  <si>
    <t>1. Login into Kobo with account that has normal data
2. Leave device idle for 10 hour
3. Note down the Kobo battery usage from the Battery monitor tool</t>
  </si>
  <si>
    <t>Verify the battery consumption after using app continuously for 3 hours</t>
  </si>
  <si>
    <t>1. Login into Kobo with account that has normal data
2. Use app continuously for 3 hours
3. Note down the Kobo battery usage from the Battery monitor tool</t>
  </si>
  <si>
    <t>Text input</t>
  </si>
  <si>
    <t>Verify app can handle Unicode characters in input fields</t>
  </si>
  <si>
    <t>1. Open app
2. Enter on some feature that can input data such as: Add collection, write review
3. Try to input data with Unicode characters</t>
  </si>
  <si>
    <t>App can handle Unicode characters in input fields</t>
  </si>
  <si>
    <t>For this "Text input" section we would like to verify special scenarios of text input, so we separate it from other sections
Regarding the Add collection in Library, we just verify cases of adding collection without special cases of text input</t>
  </si>
  <si>
    <t>Verify app can works properly with different types of keyboard emoji, go, swift, swype keyboard adjusts to expected input</t>
  </si>
  <si>
    <t>Device already have some keyboard app such as emoji, go, swift, swype, etc…</t>
  </si>
  <si>
    <t>1. Open app
2. Enter on some features that can input data such as: Add collection, write review
3. Try to input data with different types of keyboard: emoji, go, swift, swype, etc…</t>
  </si>
  <si>
    <t>App can works properly</t>
  </si>
  <si>
    <t>Verify app can handle the content copy'n'paste from a paragraph elsewhere</t>
  </si>
  <si>
    <t>1. Open app
2. Enter on some features that can input data such as: Add collection, write review
3. Copy'n'paste from a paragraph elsewhere</t>
  </si>
  <si>
    <t>App can handle the content copy'n'paste from a paragraph elsewhere</t>
  </si>
  <si>
    <t>Verify app can handle the max length of data input</t>
  </si>
  <si>
    <t>1. Open app
2. Enter on some features that can input data such as: Add collection, write review
3. Try to input data over the max length</t>
  </si>
  <si>
    <t>App can handle the max length of data input</t>
  </si>
  <si>
    <t>Device related</t>
  </si>
  <si>
    <t>Verify app works properly if the charger is connected/disconnected</t>
  </si>
  <si>
    <t>Verify app works properly when connecting to PC</t>
  </si>
  <si>
    <t>Verify app works properly when device resumes from sleeping mode</t>
  </si>
  <si>
    <t>Verify buttons or keys which have no defined function have no unexpected behavior on the app when activating</t>
  </si>
  <si>
    <t>I think there's error on copy/paste, the steps of this test case is incorrect. We will update it</t>
  </si>
  <si>
    <t>Verify the “back” button take the user to the previous screen</t>
  </si>
  <si>
    <t xml:space="preserve">1. Open app
2. Go to all screens
3. Tap on back button
</t>
  </si>
  <si>
    <t>The “back” button take the user to the previous screen</t>
  </si>
  <si>
    <t>This is first state of writing test case, we just list out the ideas of testing, related cases will be specified later</t>
  </si>
  <si>
    <t>Verify the Home button get the user back to the home screen of the device</t>
  </si>
  <si>
    <t xml:space="preserve">1. Open app
2. Go to all screens
3. Press Home button on device
</t>
  </si>
  <si>
    <t>Home button get the user back to the home screen of the device</t>
  </si>
  <si>
    <t>In this first state of writing test case, we just list out the ideas of testing, related cases will be specified later</t>
  </si>
  <si>
    <t xml:space="preserve">Verify user is able to select different options at the same time </t>
  </si>
  <si>
    <t xml:space="preserve">1. Open app
2. Enter the book
3. Enter Setting advance
4. Try to select different options at the same time ( for example – select two page presentation from Advance Settings at the same time)
</t>
  </si>
  <si>
    <t xml:space="preserve">User is able to select different options at the same time </t>
  </si>
  <si>
    <t>What is advanced setting ?</t>
    <phoneticPr fontId="0"/>
  </si>
  <si>
    <t>We will update this test case</t>
  </si>
  <si>
    <t>Verify user is unable to store files locally, outside the app sandbox</t>
  </si>
  <si>
    <t>Verify user data should be saved locally and available at start-up after app is stopped unexpectedly</t>
  </si>
  <si>
    <t>We're going to have a separate section that check the Syncing. We will include the syncing between device and KDA that you have mentioned
Regarding the "App data", after launching Kobo at step#3, Kobo should resumes and show all its contents that existing before doing the force stop. 
We will specify check points when we complete adding all related cases for this check</t>
  </si>
  <si>
    <t>Verify app state is saved when stopping the app and restored On next start</t>
  </si>
  <si>
    <t>1. Login into Kobo
2. Navigate any screen
3. Press Home button of device
4. Launch Kobo again</t>
  </si>
  <si>
    <t>The screen at step#2 should be back</t>
  </si>
  <si>
    <t>Verify app works properly with "Keep activity" is On</t>
  </si>
  <si>
    <t>Kobo had not installed yet</t>
  </si>
  <si>
    <t>1. Navigate device Settings &gt; Developer options
2. Turn On option "Keep activity"
3. Install and login into Kobo
4. Download and reading 1-2 books</t>
  </si>
  <si>
    <t>App should behave as expected</t>
  </si>
  <si>
    <t>What is expected mean ?</t>
    <phoneticPr fontId="0"/>
  </si>
  <si>
    <t>We're going to add more related scenarios for this check. So, we will specify check points later</t>
  </si>
  <si>
    <t>Verify app works properly with "Keep activity" is Off</t>
  </si>
  <si>
    <t>1. Navigate device Settings &gt; Developer options
2. Turn Off option "Keep activity"
3. Install and login into Kobo
4. Download and reading 1-2 books</t>
  </si>
  <si>
    <t>Verify app works normally after using Clear data function</t>
  </si>
  <si>
    <t>1. Login into Kobo
2. Navigate device Settings &gt; Apps &gt;  Tap on Kobo &gt; Tap "Clear Data"
3. Launch Kobo
4. Login into Kobo</t>
  </si>
  <si>
    <t>Verify app works normally after moving app to SD card and vice versa</t>
  </si>
  <si>
    <t>1. Login into Kobo
2. Navigate device Settings &gt; Apps &gt;  Tap on Kobo &gt; Tap "Move to SD card"
3. Open Kobo and perform some actions on the app</t>
  </si>
  <si>
    <t>App still works properly</t>
  </si>
  <si>
    <t>Verify app works normally after moving app from SD card to device</t>
  </si>
  <si>
    <t>Kobo has moved to SD card already</t>
  </si>
  <si>
    <t>1. Login into Kobo
2. Navigate device Settings &gt; Apps &gt;  Tap on Kobo &gt; Tap "Move to device"
3. Open Kobo and perform some actions on the app</t>
  </si>
  <si>
    <t>Offline mode</t>
  </si>
  <si>
    <t>Verify opening download items in offline mode</t>
  </si>
  <si>
    <t>1. Login into Kobo
2. Disconnect network
3. Tap the Download icon of any book</t>
  </si>
  <si>
    <t>There should be a alert to let user know that the network is unavailable</t>
  </si>
  <si>
    <t>Please specify error message.</t>
    <phoneticPr fontId="0"/>
  </si>
  <si>
    <t>Ok Hisayo, but there're some cases we just can ask to check if the appropriate error message appears without specifying exactly the contents of message in the test case since the app currently shows  unsuitable error message. We only can specify the error message in the test case once the bug is fixed.</t>
  </si>
  <si>
    <t>Verify making note/comments/dog-ear on downloaded items</t>
  </si>
  <si>
    <t>User is able to make note/comments/dog-ear on the book</t>
  </si>
  <si>
    <t>Verify navigating within app in offline mode</t>
  </si>
  <si>
    <t>1. Login into Kobo
2. Disconnect network
3. Navigating around the app (Home, Library, Book shelf, Settings, etc.)</t>
  </si>
  <si>
    <t>User is able to navigate without any issue</t>
  </si>
  <si>
    <t>Verify searching Library in offline mode</t>
  </si>
  <si>
    <t>There're some book in Library</t>
  </si>
  <si>
    <t>1. Login into Kobo
2. Disconnect network
3. Navigate Library 
4. Tap the Search icon
5. Search an existing book in Library</t>
  </si>
  <si>
    <t>The book should be returned in search result</t>
  </si>
  <si>
    <t>same as above</t>
  </si>
  <si>
    <t>- Fresh install Kobo</t>
  </si>
  <si>
    <t>1. Disconnect network
2. Launch Kobo
3. Tap OK button on the warning popup</t>
  </si>
  <si>
    <t>2. User gets the warning popup that Kobo can't start because of not connection
3. Popup is closed and Kobo is not launched</t>
  </si>
  <si>
    <t>Performance</t>
  </si>
  <si>
    <t>Verify that app does not slow down after big downloads</t>
  </si>
  <si>
    <t>App should behave properly without any slowness</t>
  </si>
  <si>
    <t>What does properly mean ? How to check if it is slow or not ?</t>
    <phoneticPr fontId="0"/>
  </si>
  <si>
    <t>This is just the idea of testing, we're going to add more related scenarios and check points will be updated later</t>
  </si>
  <si>
    <t>Verify scrolling through the list of many books at high speed</t>
  </si>
  <si>
    <t xml:space="preserve">1. Login into Kobo that has many books (&gt;100 books)
2. Navigate Library &gt; All
4. Scroll all the way up and down at high speed
</t>
  </si>
  <si>
    <t>Verify indicating the loading icon when navigate screen that has many books</t>
  </si>
  <si>
    <t xml:space="preserve">1. Login into Kobo that has many books (&gt;100 books)
2. Navigate Library &gt; All
</t>
  </si>
  <si>
    <t>Loading icon should be displayed if the performance is slow</t>
  </si>
  <si>
    <t>Verify indicating the loading icon when opening a book</t>
  </si>
  <si>
    <t>Verify the performance of ‘live’ filtering of data while the user enters his search query</t>
  </si>
  <si>
    <t>1. Login into Kobo
2. Tap Search icon at the top right on Header bar
3. Enter a keyword search that can return the suggestions</t>
  </si>
  <si>
    <t>The suggestions list should be appeared quickly as entering the keyword</t>
  </si>
  <si>
    <t>What does properly mean ? How to check if it is quickly or not ?</t>
    <phoneticPr fontId="0"/>
  </si>
  <si>
    <t>Connection</t>
  </si>
  <si>
    <t>Verify app works properly with WiFi</t>
  </si>
  <si>
    <t>1. Connect to WiFi network
2. Login into Kobo
3. Try to download and reading 1-2 books</t>
  </si>
  <si>
    <t>2. Account data should be loaded properly
3. Books can be downloaded and read properly</t>
  </si>
  <si>
    <t xml:space="preserve">Verify user gets confirm of downloading dictionary when using cellular data </t>
  </si>
  <si>
    <t>- Connect to 2G/3G network
- Fresh install Kobo and the dictionary has not installed yet</t>
  </si>
  <si>
    <t>1. Launch Kobo for the first time</t>
  </si>
  <si>
    <t xml:space="preserve">"Confirm Download" dialog displays on Kobo Home page with below contents:
   - Message: You're not connected to Wi Fi. Downloading this dictionary will use cellular data. Would you like to continue?
    - NO and YES buttons
</t>
  </si>
  <si>
    <t xml:space="preserve">Verify user cancels the confirm of downloading dictionary when using cellular data </t>
  </si>
  <si>
    <t>1. Launch Kobo for the first time
2. Tap NO button on the "Confirm Download" dialog</t>
  </si>
  <si>
    <t>The dialog is closed and Home page shows up</t>
  </si>
  <si>
    <t xml:space="preserve">Verify user accepts the confirm of downloading dictionary when using cellular data </t>
  </si>
  <si>
    <t>1. Launch Kobo for the first time
2. Tap YES button on the "Confirm Download" dialog</t>
  </si>
  <si>
    <t>Home page shows up and the dictionary is downloaded</t>
  </si>
  <si>
    <t>Verify app works properly with 2G</t>
  </si>
  <si>
    <t>1. Connect to 2G network
2. Login into Kobo
3. Try to download and reading 1-2 books</t>
  </si>
  <si>
    <t>Verify app works properly with 3G</t>
  </si>
  <si>
    <t>1. Connect to 3G network
2. Login into Kobo
3. Try to download and reading 1-2 books</t>
  </si>
  <si>
    <t>Verify syncing resumes properly after re-establishing connection</t>
  </si>
  <si>
    <t>1. Login into Kobo
2. Download a book, make notes/comments/dog-ears on book
3. Navigate Home &gt; Menu button at top right &gt; tap Sync
4. Disconnect network while syncing
5. Re-connect network</t>
  </si>
  <si>
    <t>The syncing should be resumed properly</t>
  </si>
  <si>
    <t>Verify downloading resumes properly after re-establishing connection</t>
  </si>
  <si>
    <t>1. Login into Kobo
2. Download some books
3. Disconnect network while downloading
4. Re-connect network</t>
  </si>
  <si>
    <t>The downloading should be resumed properly</t>
  </si>
  <si>
    <t>Home</t>
  </si>
  <si>
    <t>Verify there is app icon show on loading screen for the first launching app</t>
  </si>
  <si>
    <t>User has not logged in to Kobo yet</t>
  </si>
  <si>
    <t>1. Open Kobo app in the first time
2. Observe the loading screen</t>
  </si>
  <si>
    <t>There is Kobo app icon shows on loading screen</t>
  </si>
  <si>
    <t>1. Open Kobo app in the first time</t>
  </si>
  <si>
    <t>Please specify the message in Japanese.</t>
  </si>
  <si>
    <t>Ok Hisayo</t>
  </si>
  <si>
    <t>Verify the Sign In screen displays when User tap on "Sign In" button</t>
  </si>
  <si>
    <t>1. Open Kobo app
2. Tap on Sign In button on Home screen</t>
  </si>
  <si>
    <t>Sign In screen displays</t>
  </si>
  <si>
    <t>1. Open Kobo app
2. Tap on "Create Account" button  on Home screen</t>
  </si>
  <si>
    <t>Browser is launched and user is taken to Rakuten Member Registration page</t>
  </si>
  <si>
    <t>Verify tapping the 3 horizontal lines icon will bring the slide drawer</t>
  </si>
  <si>
    <t>1. Open Kobo app
2. Tap on the 3 horizontal lines icon from Header bar</t>
  </si>
  <si>
    <t>The slide drawer is opened with
- &lt;Home icon&gt; Home navigation 
- &lt;Library icon&gt; Library navigation 
- &lt;Store icon&gt; Store navigation with the arrow icon for expanding</t>
  </si>
  <si>
    <t xml:space="preserve">Verify slide drawer works properly on swiping from left/right to right/left </t>
  </si>
  <si>
    <t>1. Open Kobo app
2. Swipe from left to right
3. Swipe from right to left</t>
  </si>
  <si>
    <t>2. The slide drawer is opened
3. The slide drawer is closed</t>
  </si>
  <si>
    <t>Verify Home navigation works properly</t>
  </si>
  <si>
    <t>1. Open Kobo app
2. Tap on the 3 horizontal lines icon from Header bar
3. Tap Home navigation</t>
  </si>
  <si>
    <t>The slide drawer is closed and Home screen still displays</t>
  </si>
  <si>
    <t>Verify Library navigation works properly</t>
  </si>
  <si>
    <t>1. Open Kobo app
2. Tap on the 3 horizontal lines icon from Header bar
3. Tap Library navigation</t>
  </si>
  <si>
    <r>
      <t xml:space="preserve">Library screen displays with following components:
- Header bar with 3 horizontal lines icon and text "Library"
- Message: "Have an account? Sign in to sync your reading list"
</t>
    </r>
    <r>
      <rPr>
        <sz val="11"/>
        <color rgb="FFFF0000"/>
        <rFont val="Calibri"/>
        <family val="2"/>
      </rPr>
      <t>&lt;Have to check the message in Japanese&gt;</t>
    </r>
    <r>
      <rPr>
        <sz val="11"/>
        <color theme="1"/>
        <rFont val="Calibri"/>
        <family val="2"/>
      </rPr>
      <t xml:space="preserve">
- "SIGN IN" button
- Message: "New to Kobo?"
</t>
    </r>
    <r>
      <rPr>
        <sz val="11"/>
        <color rgb="FFFF0000"/>
        <rFont val="Calibri"/>
        <family val="2"/>
      </rPr>
      <t>&lt;Have to check the message in Japanese&gt;</t>
    </r>
    <r>
      <rPr>
        <sz val="11"/>
        <color theme="1"/>
        <rFont val="Calibri"/>
        <family val="2"/>
      </rPr>
      <t xml:space="preserve">
- "CREATE AN ACCOUNT" button
</t>
    </r>
  </si>
  <si>
    <t>Verify Store navigation works properly</t>
  </si>
  <si>
    <t>1. Open Kobo app
2. Tap on the 3 horizontal lines icon from Header bar
3. Tap Store navigation</t>
  </si>
  <si>
    <t>The Gene list is shown under the "Top"</t>
  </si>
  <si>
    <t>We have other section to check Offline mode. We should separate in order to control the coverage. If we put offline mode scenarios in every section then it's hard to control the coverage of Offline mode scenarios</t>
  </si>
  <si>
    <t xml:space="preserve">Sign In </t>
  </si>
  <si>
    <t>P1</t>
  </si>
  <si>
    <t>ok Hisayo</t>
  </si>
  <si>
    <t>Home page displays</t>
  </si>
  <si>
    <t>1. Open Kobo app
2. Tap on Sign In button on Home screen
3. Enter password to Password field</t>
  </si>
  <si>
    <t>The password with decrypt character will show on password field</t>
  </si>
  <si>
    <t>Verify login without filling both Username and Password fields</t>
  </si>
  <si>
    <t>1. Open Kobo app
2. Tap on Sign In button on Home screen
3. Leave the Email and Password fields empty
4. Tap Sign in button</t>
  </si>
  <si>
    <r>
      <t xml:space="preserve">"Sorry!" dialog displays with appropriate message and the OK button
</t>
    </r>
    <r>
      <rPr>
        <sz val="11"/>
        <color rgb="FFFF0000"/>
        <rFont val="Calibri"/>
        <family val="2"/>
      </rPr>
      <t>&lt;Have to check the message in Japanese&gt;</t>
    </r>
  </si>
  <si>
    <t>Please include Japanese error message for each.</t>
  </si>
  <si>
    <t>Verify login without filling Username field</t>
  </si>
  <si>
    <t>1. Open Kobo app
2. Tap on Sign In button on Home screen
3. Leave the Email field empty
4. Fill in the Password field
5. Tap Sign in button</t>
  </si>
  <si>
    <t>Verify login without filling Password field</t>
  </si>
  <si>
    <t>1. Open Kobo app
2. Tap on Sign In button on Home screen
3. Enter valid email
4. Leave the Password field empty
5. Tap Sign In button</t>
  </si>
  <si>
    <t>Verify login with a wrong method email</t>
  </si>
  <si>
    <t>1. Open Kobo app
2. Tap on Sign In button on Home screen
3. Enter a wrong method email such as "abc.com"
4. Enter password 
5. Tap Sign In button</t>
  </si>
  <si>
    <t>Verify login with valid email and wrong password</t>
  </si>
  <si>
    <t>1. Open Kobo app
2. Tap on Sign In button on Home screen
3. Fill in Username field with valid email address
4. Enter the wrong password
5. Tap Sign In button</t>
  </si>
  <si>
    <t>Verify login with special characters in Username and Password fields</t>
  </si>
  <si>
    <t>1. Open Kobo app
2. Tap on Sign In button on Home screen
3. Fill in Username and Password fields with all special characters
4. Tap Sign In button</t>
  </si>
  <si>
    <t>Verify login with double byte chars in Username and Password fields</t>
  </si>
  <si>
    <t>1. Open Kobo app
2. Tap on Sign In button on Home screen
3. Fill in Username and Password fields with double byte characters
4. Tap Sign In button</t>
  </si>
  <si>
    <t>Verify login with really long input in Username and Password fields</t>
  </si>
  <si>
    <t>1. Open Kobo app
2. Tap on Sign In button on Home screen
3. Fill in Username and Password fields with really long input
4. Tap Sign In button</t>
  </si>
  <si>
    <t>Please specify log-in with offline.</t>
    <phoneticPr fontId="0"/>
  </si>
  <si>
    <t>User is taken back to Sign In screen</t>
  </si>
  <si>
    <t>User is taken to Home screen</t>
  </si>
  <si>
    <t>Verify user is taken to Library screen after signing in from Library screen</t>
  </si>
  <si>
    <t>1. Open Kobo app
2. Tap on the 3 horizontal lines icon from Header bar
3. Tap Library navigation
4. Tap "SIGN IN" button
5. Fill in Email Address and Password fields with valid inputs
6. Tap "Sign In" button</t>
  </si>
  <si>
    <t>Library screen displays</t>
  </si>
  <si>
    <t>Verify displaying of Home page with fresh account</t>
  </si>
  <si>
    <t>1. Login into Kobo with fresh Kobo account that has not been logged in yet</t>
  </si>
  <si>
    <t xml:space="preserve">Home page displays with following components:
- Header bar on top of screen
- Promotion carousel right below the Header bar
- "Find Your Next Read!" tag right below the Promotion carousel
- The filter combo box right below the Promotion carousel
"Log in to Facebook" tag
- No other items  show up on Home page
</t>
  </si>
  <si>
    <t>Verify UI of Header bar</t>
  </si>
  <si>
    <t>1. Login into Kobo</t>
  </si>
  <si>
    <t>1. Login into Kobo
2. Tap the Info icon on Header bar</t>
  </si>
  <si>
    <t>Kobo News screen displays</t>
  </si>
  <si>
    <t xml:space="preserve">1. Login into Kobo
2. Tap the Info icon on Header bar
3. Tap on all news on Kobo News </t>
  </si>
  <si>
    <t>All the news should be opened with no blank contents</t>
  </si>
  <si>
    <t>Verify closing "Kobo News" screen</t>
  </si>
  <si>
    <t>1. Login into Kobo
2. Tap the Info icon on Header bar
3. Tap "X" icon at the top left of "Kobo News" screen</t>
  </si>
  <si>
    <t>Kobo News screen is closed and Home page is shown</t>
  </si>
  <si>
    <t>There are some news messages that are not read yet</t>
  </si>
  <si>
    <t>1. Login into Kobo
2. Observe the Info icon on Header bar</t>
  </si>
  <si>
    <t>There is red number shows on the Info icon when news message is coming</t>
  </si>
  <si>
    <t>Verify the promotion carousel displays under Header Bar with items auto slide in sequence</t>
  </si>
  <si>
    <t>The promotion carousel displays under Header bar with items auto slide in sequence</t>
  </si>
  <si>
    <t>Verify browsing "Most Popular Comics" promotion item</t>
  </si>
  <si>
    <t>1. Login into Kobo
2. Tap "Browse Now &gt;" link from "Most Popular Comics" promotion item on the carousel</t>
  </si>
  <si>
    <t>The Store Top screen displays with "HOURLY RANKING" of comics</t>
  </si>
  <si>
    <t>Verify browsing "Overall Ranking" promotion item</t>
  </si>
  <si>
    <t>1. Login into Kobo
2. Tap "Browse Now &gt;" link from "Overall Ranking" promotion item on the carousel</t>
  </si>
  <si>
    <t>The Store Top screen displays with "OVERALL RANKING" items</t>
  </si>
  <si>
    <t>Verify browsing "Recommended for You" promotion item</t>
  </si>
  <si>
    <t>1. Login into Kobo
2. Tap "Browse Now&gt;" link from "Recommended for You" promotion item on the carousel</t>
  </si>
  <si>
    <t>The Store Top screen displays with "RECOMMENDED" items</t>
  </si>
  <si>
    <t>Verify displaying of the filter combo box</t>
  </si>
  <si>
    <t>The Filter combo box displays right below the Promotion carousel with "All" category is selected by default</t>
  </si>
  <si>
    <t>Verify filtering "Recent Reads" from filter combo box</t>
  </si>
  <si>
    <t>1. Login into Kobo
2. Select "Recent Reads" from filter combo box</t>
  </si>
  <si>
    <t>Only recent reads display in Home page</t>
  </si>
  <si>
    <t>Verify displaying of "Find Your Next Read!" tag</t>
  </si>
  <si>
    <t>"Find Your Next Read!" tag displays right below the Promotion carousel with following contents:
- Shopping bag icon with "k" letter
- Text "Choose from millions of titles in the Kobo Store"
- Link "Find our Next Read!"</t>
  </si>
  <si>
    <t>Verify browsing from "Find Your Next Read!" tag</t>
  </si>
  <si>
    <t>1. Login into Kobo
2. Tap "Find our Next Read!" on "Find Your Next Read!" tag</t>
  </si>
  <si>
    <t>Verify displaying of "Log in to Facebook" tag</t>
  </si>
  <si>
    <t>Has not logged in Facebook yet</t>
  </si>
  <si>
    <t>"Log in to Facebook" tag displays with following contents:
- Text "Connect with Facebook to see your friends' Kobo activities"
- Facebook icon with text "Log in to Facebook"</t>
  </si>
  <si>
    <t>- App is opening and already sign-in with valid account</t>
  </si>
  <si>
    <t>1. Tap on Search icon from Home screen
2. Search books and download some books/get preview books  
3. Back to Home page</t>
  </si>
  <si>
    <t>All books were purchased or get preview display on Home page</t>
  </si>
  <si>
    <t>1. Tap on Search icon from Home screen
2. Enter keyword such as "dragon"
3. Select any book
4. Tap on get Preview button
5. Back to Home page</t>
  </si>
  <si>
    <t>All books which are get Preview will have text "Preview" under the book image</t>
  </si>
  <si>
    <t>- App is opening and already sign-in with valid account
- There are some books already purchased</t>
  </si>
  <si>
    <t>1. Open some books that already purchased from Home screen
2. Read for a while (some pages)
3. Back to Home 
4. Observe the book which has read</t>
  </si>
  <si>
    <t>The reading progress bar shows the progress after reading book for a while</t>
  </si>
  <si>
    <t>1. Open some books that already purchased
2. Mark some books as closed
3. Back to Home 
4. Observe the home screen</t>
  </si>
  <si>
    <t>All books which are marked as closed will not display on Home screen</t>
  </si>
  <si>
    <t>Verify that awards are show on Home screen when user earn them while using app</t>
  </si>
  <si>
    <t>1. Try to earn any awards (Ex: Press and hold a book in your library to earn "Presses for Details" awards)
2. Back to Home 
3. Observe the home screen</t>
  </si>
  <si>
    <t>"Presses for Details" awards displays on Home screen</t>
  </si>
  <si>
    <t>1. Tap on books which are purchased on Home screen
2. Observe the result</t>
  </si>
  <si>
    <t>The book is open and user is able to read</t>
  </si>
  <si>
    <t>Verify that all books has purchased but not downloaded yet will have download icon on the bottom right of the book image</t>
  </si>
  <si>
    <t xml:space="preserve">- App is opening and already sign-in with valid account
</t>
  </si>
  <si>
    <t>1. Tap on Search icon from Home screen
2. Search books which have Read option on book overview  (ex: Enter keyword such as "conan" then select the Complete Sherlock Holmes: All 4 Novels and 56 Short Stories book)  
3. Tap on Read button on book overview
4. Back to Home page</t>
  </si>
  <si>
    <t>All books has purchased but not downloaded yet will have download icon on the bottom right of the book image</t>
  </si>
  <si>
    <t>Verify that user is able to download book from Main screen</t>
  </si>
  <si>
    <t>- App is opening and already sign-in with valid account
- There are some books already purchased but not download</t>
  </si>
  <si>
    <t>1. Tap on books which are purchased but not download yet
2. Observe the result</t>
  </si>
  <si>
    <t>User is able to download book from Main screen</t>
  </si>
  <si>
    <t>The download progress circle will show with pause image when downloading on Home screen</t>
  </si>
  <si>
    <t>1. Tap on books which are purchased but not download yet
2. Tap on Pause icon</t>
  </si>
  <si>
    <t>User is able to pause downloading by taping on pause icon</t>
  </si>
  <si>
    <t>1. Tap on books which are purchased but not download yet
2. Tap on Pause icon
3. Tap on download icon again</t>
  </si>
  <si>
    <t>User is able to continue downloading after pausing a download book</t>
  </si>
  <si>
    <t>Navigation Side-menu</t>
  </si>
  <si>
    <t>Verify tapping Hamburger icon on Header bar will bring the navigation slide menu</t>
  </si>
  <si>
    <t>Kobo book is opening and had logged in Kobo already</t>
  </si>
  <si>
    <t>1. Tap on Hamburger icon on Header bar of Home screen</t>
  </si>
  <si>
    <t>Navigation side menu is opened</t>
  </si>
  <si>
    <t xml:space="preserve">Verify navigation slide menu works properly on swiping from left/right to right/left </t>
  </si>
  <si>
    <t>1. Swipe from left to right
2. Swipe from right to left</t>
  </si>
  <si>
    <t>1. The navigation slide menu is opened
2. The navigation slide menu is closed</t>
  </si>
  <si>
    <t>Verify contents of the Navigation side menu</t>
  </si>
  <si>
    <t>Navigation side menu is opened with
- &lt;Home icon&gt; Home navigation 
- &lt;Library icon&gt; Library navigation with the arrow icon for expanding
- &lt;Store icon&gt; Store navigation with the arrow icon for expanding</t>
  </si>
  <si>
    <t>Verify Library contents</t>
  </si>
  <si>
    <t xml:space="preserve">1. Tap on Hamburger icon on Header bar of Home screen
2. Tap the Library's Down arrow icon </t>
  </si>
  <si>
    <t xml:space="preserve">Library's contents is expanded to show the following navigations:
- All Titles
- Books
- I'm Reading
- Want to Read
- Already Read
- Add Collection with the Plus icon
</t>
  </si>
  <si>
    <t>Verify expanding Store's contents will collapse Library's contents</t>
  </si>
  <si>
    <t xml:space="preserve">1. Tap on Hamburger icon on Header bar of Home screen
2. Tap the Library's Down arrow icon 
3. Tap the Store's Down arrow icon </t>
  </si>
  <si>
    <t>Store's contents is expanded and Library's contents is collapsed</t>
  </si>
  <si>
    <t>Verify Store contents</t>
  </si>
  <si>
    <t xml:space="preserve">1. Tap on Hamburger icon on Header bar of Home screen
2. Tap the Store's Down arrow icon </t>
  </si>
  <si>
    <t xml:space="preserve">Store's contents is expanded to show the following navigations:
- Top
- Gene list
</t>
  </si>
  <si>
    <t>Verify Top link will open the Stop Top</t>
  </si>
  <si>
    <t xml:space="preserve">1. Tap on Hamburger icon on Header bar of Home screen
2. Tap the Store's Down arrow icon
3. Tap the "Top" link
</t>
  </si>
  <si>
    <t>Store top is opened with "OVERALL RANKING" items listed by default</t>
  </si>
  <si>
    <t>Verify Gene links will be searched by the Store</t>
  </si>
  <si>
    <t xml:space="preserve">1. Tap on Hamburger icon on Header bar of Home screen
2. Tap the Store's Down arrow icon
3. Tap all Gene links (right below "Top" link)
</t>
  </si>
  <si>
    <t>Store screen displays and the tapped links will be searched by Store 
&lt;The name of the tapped link will be displayed in Search field of Store&gt;</t>
  </si>
  <si>
    <t>Verify expanding Library's contents will collapse Store's contents</t>
  </si>
  <si>
    <t xml:space="preserve">1. Tap on Hamburger icon on Header bar of Home screen
2. Tap the Store's Down arrow icon 
3. Tap the Library's Down arrow icon </t>
  </si>
  <si>
    <t>Library's contents is expanded and Store's contents is collapsed</t>
  </si>
  <si>
    <t>Verify status of navigation slide menu does not change after being collapsed and expanded</t>
  </si>
  <si>
    <t>1. Tap on Hamburger icon on Header bar of Home screen
2. Tap the Store's Down arrow icon to expand the contents 
3. Swipe from right to left to close the menu
4. Swipe from left to right to open the menu</t>
  </si>
  <si>
    <t>The Store's contents is still expanding</t>
  </si>
  <si>
    <t>Verify the selected shelf is highlighted</t>
  </si>
  <si>
    <t xml:space="preserve">1. Tap on Hamburger icon on Header bar of Home screen
2. Tap the Library's Down arrow icon to expand the contents
3. Tap "All Titles" 
4. Tap the Hamburger icon on Header bar
5. Tap "Books" 
6. Tap the Hamburger icon on Header bar
7. Tap "Want to Read" 
8. Tap the Hamburger icon on Header bar
9. Tap "I'm Reading" 
10. Tap the Hamburger icon on Header bar
11. Tap "Already Read" 
12. Tap the Hamburger icon on Header bar
13. Tap any collection
14. Tap the Hamburger icon on Header bar
</t>
  </si>
  <si>
    <t>4. The "All Titles" shelf is highlighted
6. The "Books" shelf is highlighted
8. The "Want to Read" shelf is highlighted
10. The "I'm Reading" shelf is highlighted
12. The "Already Read" shelf is highlighted
14. The selected collection is highlighted</t>
  </si>
  <si>
    <t>Library</t>
  </si>
  <si>
    <t>Reading Experience</t>
  </si>
  <si>
    <t>Stats</t>
  </si>
  <si>
    <t>Friends</t>
  </si>
  <si>
    <t>Awards</t>
  </si>
  <si>
    <t>Setting</t>
  </si>
  <si>
    <t>Help</t>
  </si>
  <si>
    <t>Test Module</t>
  </si>
  <si>
    <t>Rank?</t>
  </si>
  <si>
    <t>Galaxy S3</t>
  </si>
  <si>
    <t>Nexus 4</t>
  </si>
  <si>
    <t>Portrait</t>
  </si>
  <si>
    <t>Landscape</t>
  </si>
  <si>
    <t>Owner?</t>
  </si>
  <si>
    <t>Nexus 7</t>
  </si>
  <si>
    <t>Implement Script?</t>
  </si>
  <si>
    <t>C</t>
  </si>
  <si>
    <t>InPr</t>
  </si>
  <si>
    <t>NA</t>
  </si>
  <si>
    <t>R</t>
  </si>
  <si>
    <t>B</t>
  </si>
  <si>
    <t>P</t>
  </si>
  <si>
    <t>Legend</t>
  </si>
  <si>
    <t>In Progress</t>
  </si>
  <si>
    <t>Blocked</t>
  </si>
  <si>
    <t>Not Automate</t>
  </si>
  <si>
    <t>Removed</t>
  </si>
  <si>
    <t>Review?</t>
  </si>
  <si>
    <t>Bug ID</t>
  </si>
  <si>
    <t>Passed</t>
  </si>
  <si>
    <t>Failed by Defect</t>
  </si>
  <si>
    <t>Failed by Script</t>
  </si>
  <si>
    <t>Implement</t>
  </si>
  <si>
    <t>Owner</t>
  </si>
  <si>
    <t>Review</t>
  </si>
  <si>
    <t>Not Reviewed Yet</t>
  </si>
  <si>
    <t>TC ID</t>
  </si>
  <si>
    <t>Total Action:</t>
  </si>
  <si>
    <t>Action Name</t>
  </si>
  <si>
    <t>Purpose of Usage</t>
  </si>
  <si>
    <t>Created By</t>
  </si>
  <si>
    <t>Date</t>
  </si>
  <si>
    <t>Note</t>
  </si>
  <si>
    <t>Preconditions
Android</t>
  </si>
  <si>
    <t>Preconditions
iOS</t>
  </si>
  <si>
    <t>Steps
Android</t>
  </si>
  <si>
    <t>Steps
iOS</t>
  </si>
  <si>
    <t>Expected Result
Android</t>
  </si>
  <si>
    <t>Expected Result
iOS</t>
  </si>
  <si>
    <t>Test case Status</t>
  </si>
  <si>
    <t>Android/iOS</t>
  </si>
  <si>
    <t>Verify device Settings shows correct Kobo version</t>
  </si>
  <si>
    <t>1. Install Kobo
2. Navigate device Settings &gt; Apps &gt; Find Kobo from apps list &gt; Tap to open Kobo</t>
  </si>
  <si>
    <t>App info should show the correct Kobo version as expected</t>
  </si>
  <si>
    <t>Verify Kobo Widget 4x2 and 1x1 are available in Widget list for installing</t>
  </si>
  <si>
    <t>Kobo had installed already</t>
  </si>
  <si>
    <t>1. From device desktop, tap Application icon
2. Tap "Widgets" tab</t>
  </si>
  <si>
    <t>Kobo Widget 4x2 and 1x1 are available in Widget list</t>
  </si>
  <si>
    <t>Verify Kobo Widget 4x2 and 1x1 can be installed</t>
  </si>
  <si>
    <t xml:space="preserve">1. From device desktop, tap Application icon
2. Tap "Widgets" tab
3. Tap and hold on icon of "Kobo Widget 4x2", then drag to device desktop 
4. Tap and hold on icon of "Kobo Widget 1x1", then drag to device desktop </t>
  </si>
  <si>
    <t>Step#3 and step#4: Kobo Widget 4x2 and 1x1 are installed successfully</t>
  </si>
  <si>
    <t>1. Try to install Kobo onto Android device that is older than Android 4.0</t>
  </si>
  <si>
    <t>Kobo cannot be installed. The corresponding messages displays when installation is corrupted</t>
  </si>
  <si>
    <t>What is firmware ?</t>
    <phoneticPr fontId="0"/>
  </si>
  <si>
    <t>Upgrade</t>
  </si>
  <si>
    <t>In progress</t>
  </si>
  <si>
    <t xml:space="preserve">Please put upgrade section separately with more variations
</t>
  </si>
  <si>
    <t>Please create upgrade case separately with more variations for example books status, app status (keep log-in or keep app open during upgrade). (refer to Upgrade example sheet)</t>
  </si>
  <si>
    <t xml:space="preserve">1. Open Kobo app
3. Touch any touchable components 
</t>
  </si>
  <si>
    <t>Which screen ? What is touchable components ?</t>
    <phoneticPr fontId="0"/>
  </si>
  <si>
    <t>Please create another case sync and download work on multitasking.</t>
    <phoneticPr fontId="0"/>
  </si>
  <si>
    <t xml:space="preserve">1. Login into Kobo app 
2. Swipe down from the top of the screen to open the Notification list of device
3. Swipe up to close the Notification list
4. Touch on any touchable component of Kobo
</t>
  </si>
  <si>
    <t>3. Kobo screen should show up
4. Kobo responses at the first touch</t>
  </si>
  <si>
    <t>What does app works properly ? Please specify how proper.</t>
    <phoneticPr fontId="0"/>
  </si>
  <si>
    <t>Verify Kobo works properly after switching language from Device Settings</t>
  </si>
  <si>
    <t>1. Login into Kobo
2. Download 1-2 books
3. Make note/comments/dog-ear on some pages
4. Navigate device Settings &gt; Language &amp; input &gt; Language &gt; Select any another language
5. Re-launch Kobo
6. Navigate between Home and Shelves
7. Reading a book</t>
  </si>
  <si>
    <t>Step#5, #6, #7: 
- Kobo's language is not changed
- There's no broken in UI and functionality</t>
  </si>
  <si>
    <t>Verify Kobo works properly after changing the localization of device</t>
  </si>
  <si>
    <t>Install the "Morelocale 2" application from Market</t>
  </si>
  <si>
    <t>1. Login into Kobo
2. Download 1-2 books
3. Make note/comments/dog-ear on some pages
4. Launch "Morelocale 2"
5. Switch to other locale (ex: From English to Japanese)
6. Re-launch Kobo
7. Navigate between Home and Shelves
8. Reading a book</t>
  </si>
  <si>
    <t xml:space="preserve">Step#6, #7, #8: 
- Kobo's language is refreshed according to the selected locale in step#5
- There's no broken in UI and functionality
</t>
  </si>
  <si>
    <t>Verify Kobo works properly with different timezone settings</t>
  </si>
  <si>
    <t>1. Login into Kobo
2. Download 1-2 books
3. Make note/comments/dog-ear on some pages
4. Change device to any different timezone
5. Re-launch Kobo
6. Navigate between Home and Shelves
7. Reading a book</t>
  </si>
  <si>
    <t xml:space="preserve">Please include what benchmark tool should be used to check memory usage. Please specify which page would be critical and should be checked for the peformance.
</t>
    <phoneticPr fontId="0"/>
  </si>
  <si>
    <t>What is nomal data ?with other app running ? Or just one kobo app ? Please specify the situation more clearly. Why does it 1, 10 3hrs ?</t>
    <phoneticPr fontId="0"/>
  </si>
  <si>
    <t xml:space="preserve">This test case is too general to undestand. Please include for each window test cases about input text and error handling. If that is Add collection, please move to library case. </t>
    <phoneticPr fontId="0"/>
  </si>
  <si>
    <t>1. Open app
2. Enter any books to read or download some books
3. Connect cable to charge battery
4. Disconnect cable
5. Touch any touchable component of Kobo</t>
  </si>
  <si>
    <t>4. Kobo still displays on screen
5. Kobo responses at the first touch</t>
  </si>
  <si>
    <t>1. Open app
2. Enter any books to read or download some books
3. Connect device to PC via USB cable
4. Disconnect device
5. Touch any touchable component of Kobo</t>
  </si>
  <si>
    <t xml:space="preserve">1. Open app
2. Enter any books to read or download some books
3. Let device going to sleep mode while downloading
4. Wake up the device
5. Touch any touchable component of Kobo
</t>
  </si>
  <si>
    <t>4. Kobo still displays on screen and the download is resumed
5. Kobo responses at the first touch</t>
  </si>
  <si>
    <t xml:space="preserve">1. Open app
2. Enter the book
3. Download some books
4. Search the device storage
</t>
  </si>
  <si>
    <t>All downloaded books from Kobo should not be found in device storage</t>
  </si>
  <si>
    <t>On which window ? What does no defined function ?</t>
    <phoneticPr fontId="0"/>
  </si>
  <si>
    <t>Please include this check fo all pages ? (purchase page, item page, store search, library…etc)</t>
    <phoneticPr fontId="0"/>
  </si>
  <si>
    <t>1. Login into Kobo
2. Download some books
3. Force stop Kobo while downloading
4. Launch Kobo again
5. Navigate between Home and shelves</t>
  </si>
  <si>
    <t>4. 
- The download is resumed automatically
- There's no broken in UI</t>
  </si>
  <si>
    <t>What does App data ? How to check it ? Please create another case for sync.</t>
    <phoneticPr fontId="0"/>
  </si>
  <si>
    <t>Step#3: User should be asked for login
Step#4: User logins successfully and account data loads properly</t>
  </si>
  <si>
    <t>What does properly mean ? How to check properly ?</t>
    <phoneticPr fontId="0"/>
  </si>
  <si>
    <t>1. Login into Kobo
2. Disconnect network
3. Open any downloaded book
4. Make note/comments/dog-ear on the book</t>
  </si>
  <si>
    <t>Verify user gets the warning upon launching Kobo for the first time without connection</t>
  </si>
  <si>
    <t>1. Login into Kobo
2. Download 30 books at the same time
3. Navigate around within the app while and before downloading</t>
  </si>
  <si>
    <t>Verify that 3 Promo slides are shown rotation on carousel</t>
  </si>
  <si>
    <t>1. Open Kobo app
2. Observe the Home screen</t>
  </si>
  <si>
    <t>There are 3 Promo slides display rotation on carousel</t>
  </si>
  <si>
    <t>Verify user can be navigated to any Promo screen</t>
  </si>
  <si>
    <t>1. Open Kobo app
2. Swipe to any Promo screen</t>
  </si>
  <si>
    <t>User can be navigated to any Promo screen</t>
  </si>
  <si>
    <t>Verify that there is Header bar with its components at the top of the screen</t>
  </si>
  <si>
    <t>Header bar displays at the top of Home screen with following components:
- The 3 horizontal lines icon (at left side)
- Kobo icon</t>
  </si>
  <si>
    <r>
      <t xml:space="preserve">The Welcome message displays right below the Header bar
Welcome to Kobo! Enjoy millions of titles anytime, anywhere
</t>
    </r>
    <r>
      <rPr>
        <sz val="11"/>
        <color rgb="FFFF0000"/>
        <rFont val="Calibri"/>
        <family val="2"/>
        <scheme val="minor"/>
      </rPr>
      <t>&lt;Have to check the message in Japanese&gt;</t>
    </r>
  </si>
  <si>
    <t>The grey "Create Account" button displays right below the Welcome message</t>
  </si>
  <si>
    <t>There is "I'm a New User" button at the bottom of screen</t>
  </si>
  <si>
    <t>The "Sign In" button displays right below the "Create Account" button</t>
  </si>
  <si>
    <t>There is "Sign In" button at the bottom of screen</t>
  </si>
  <si>
    <t>There is no any issue about art, text on Home screen</t>
  </si>
  <si>
    <t>Verify the Create New Account page launches when User tap on "Create Account" button</t>
  </si>
  <si>
    <t>Verify tapping "I'm a New User" button will ask user for a free account</t>
  </si>
  <si>
    <t>1. Open Kobo app
2. Tap on "I'm a New User" button  on Home screen</t>
  </si>
  <si>
    <r>
      <t xml:space="preserve">"I'm a New User" button is replaced with the message "You need a free account for sign in"
</t>
    </r>
    <r>
      <rPr>
        <sz val="11"/>
        <color rgb="FFFF0000"/>
        <rFont val="Calibri"/>
        <family val="2"/>
        <scheme val="minor"/>
      </rPr>
      <t>&lt;Should recheck and correct the message&gt;</t>
    </r>
  </si>
  <si>
    <t>Header bar displays at the top of Sign In screen with following components:
- Back icon (on the left side)
- Kobo icon (next to Back button)
- Text "Sign In" (next to Kobo icon)</t>
  </si>
  <si>
    <t>Verify that there is Rakuten logo at the center of screen</t>
  </si>
  <si>
    <t>Rakuten logo displays at center right below Header bar</t>
  </si>
  <si>
    <t>Verify that there are some kinds of account to log in to app such as: Kobo, Facebook, Rakuten, etc… on the left Navigation</t>
  </si>
  <si>
    <t>User has not logged in to Kobo yet
Apply for iPad only</t>
  </si>
  <si>
    <t>1. Open Kobo app
2. Tap on Sign In button on Home screen
3. Observe the left navigation tab</t>
  </si>
  <si>
    <t>There are some kinds of account to log in to app such as: Kobo, Facebook, Rakuten, etc…</t>
  </si>
  <si>
    <t>Verify that Kobo, Facebook account display as default</t>
  </si>
  <si>
    <t xml:space="preserve">- User has not logged in to Kobo yet
- Apply for iPad only
</t>
  </si>
  <si>
    <t>Kobo, Facebook account display as default</t>
  </si>
  <si>
    <t>Verify that there is Extension button under the facebook icon to hide some kind of accounts</t>
  </si>
  <si>
    <t>There is Extension button under the facebook icon to hide some kind of accounts</t>
  </si>
  <si>
    <t>Verify that there is Account combo box above email field</t>
  </si>
  <si>
    <t>User has not logged in to Kobo yet
Apply for iPhone only</t>
  </si>
  <si>
    <t>1. Open Kobo app
2. Tap on Sign In button on Home screen
3. Observe the screen</t>
  </si>
  <si>
    <t>There is Account combo box above email field</t>
  </si>
  <si>
    <t>Verify that the Kobo account type displays as default in the first time entering</t>
  </si>
  <si>
    <t>1. Open Kobo app
2. Tap on Sign In button on Home screen
3. Observe the account type default in combo box</t>
  </si>
  <si>
    <t>The Kobo account type displays as default in the first time entering</t>
  </si>
  <si>
    <t>Verify that there are 2 options: facebook and Extension button show when clicking on combo box</t>
  </si>
  <si>
    <t>1. Open Kobo app
2. Tap on Sign In button on Home screen
3. Click on arrow on combo box</t>
  </si>
  <si>
    <t>There are 2 options: facebook and Extension button show when clicking on combo box</t>
  </si>
  <si>
    <t>Verify that all account types show when clicking Extension button such as: my Rakuten, etc..</t>
  </si>
  <si>
    <t>1. Open Kobo app
2. Tap on Sign In button on Home screen
3. Tap on arrow on combo box
4. Tap on Extension icon</t>
  </si>
  <si>
    <t>All account types show when clicking Extension button such as: my Rakuten, etc…</t>
  </si>
  <si>
    <t>Verify that Rakuten ID displays as default in combo box after user select Rakuten ID from account list</t>
  </si>
  <si>
    <t>1. Open Kobo app
2. Tap on Sign In button on Home screen
3. Tap on arrow on combo box
4. Tap on Extension icon
5. Select Rakuten ID account on account list</t>
  </si>
  <si>
    <t xml:space="preserve">Rakuten ID displays as default in combo box </t>
  </si>
  <si>
    <t>Verify Rakuten ID field display with ghost text</t>
  </si>
  <si>
    <t xml:space="preserve">The Username text field displays with the cursor and ghost text "Username" inside
</t>
  </si>
  <si>
    <t>Rakuten ID field displays with the ghost text "Rakuten ID" inside</t>
  </si>
  <si>
    <t>Verify Rakuten ID password field display with ghost text</t>
  </si>
  <si>
    <t>The Password text field displays with the ghost text "Password" inside</t>
  </si>
  <si>
    <t>The Password field displays with the ghost text "Password (min. 6 characters)" inside</t>
  </si>
  <si>
    <t>Verify Password field shows decrypt character</t>
  </si>
  <si>
    <t>Verify there is "Forgot your username or password" text link</t>
  </si>
  <si>
    <t>The text link "Forgot your username or password" displays right below the Password field</t>
  </si>
  <si>
    <t>Verify there is "Show Password" checkbox under the password field</t>
  </si>
  <si>
    <t>1. Open Kobo app
2. Tap on Sign In button on Home screen
3. Tap on arrow on combo box
4. Tap on Extension icon
5. Select Rakuten ID account on account list
6. Observe the show password checkbox</t>
  </si>
  <si>
    <t>There is "Show Password" checkbox under the password field</t>
  </si>
  <si>
    <t xml:space="preserve">Verify app will show the password with decrypt character on password field when checking on "Show Password" checkbox </t>
  </si>
  <si>
    <t xml:space="preserve">1. Open Kobo app
2. Tap on Sign In button on Home screen
3. Tap on arrow on combo box
4. Tap on Extension icon
5. Select Rakuten ID account on account list
6. Enter password to Password field
7. Tap on "Show Password" checkbox </t>
  </si>
  <si>
    <t xml:space="preserve">Verify app will show the password with encrypt character on password field when unchecking on "Show Password" checkbox </t>
  </si>
  <si>
    <t>1. Open Kobo app
2. Tap on Sign In button on Home screen
3. Tap on arrow on combo box
4. Tap on Extension icon
5. Select Rakuten ID account on account list
6. Enter password to Password field
7. Tap on "Show Password" checkbox 
8. Tap on "Show Password" checkbox again to uncheck</t>
  </si>
  <si>
    <t>The password with encrypt character will show on password field</t>
  </si>
  <si>
    <t>Verify there is continue button on screen</t>
  </si>
  <si>
    <t>There is Sign In button on screen</t>
  </si>
  <si>
    <t>There is Continue button on screen</t>
  </si>
  <si>
    <t>Verify there is Create Account button with the hint</t>
  </si>
  <si>
    <t>The Create Account button displays with the hint "You can get Rakuten Super Points by signing in with your Rakuten account.</t>
  </si>
  <si>
    <t>Verify there is Kobo Terms of Use link at the footer of screen</t>
  </si>
  <si>
    <r>
      <t xml:space="preserve">There is "Terms of Use" link at the footer of Sign In screen
</t>
    </r>
    <r>
      <rPr>
        <sz val="11"/>
        <color rgb="FFFF0000"/>
        <rFont val="Calibri"/>
        <family val="2"/>
        <scheme val="minor"/>
      </rPr>
      <t>&lt;Have to check the "Terms of Use" text in Japanese&gt;</t>
    </r>
  </si>
  <si>
    <r>
      <t xml:space="preserve">There is "Kobo's Terms of Use" link at the bottom of Sign In screen
</t>
    </r>
    <r>
      <rPr>
        <sz val="11"/>
        <color rgb="FFFF0000"/>
        <rFont val="Calibri"/>
        <family val="2"/>
        <scheme val="minor"/>
      </rPr>
      <t>&lt;Have to check the "Kobo's Terms of Use" text in Japanese&gt;</t>
    </r>
  </si>
  <si>
    <t xml:space="preserve">The "Terms of Use" page is launched in browser
</t>
  </si>
  <si>
    <t>Verify that the Terms of Use screen is disabled when tapping on Done button</t>
  </si>
  <si>
    <t>1. Open Kobo app
2. Tap on Sign In button on Home screen
3. Tap on arrow on combo box
4. Tap on Extension icon
5. Select Rakuten ID account on account list
6. Tap on "Kobo's Terms of Use" link to launch Terms of Use screen
7. Tap on Done button at the top right of screen</t>
  </si>
  <si>
    <t>The Terms of Use screen is disabled when tapping on Done button</t>
  </si>
  <si>
    <t>Verify there is "Kobo Privacy" link at the footer of screen</t>
  </si>
  <si>
    <r>
      <t xml:space="preserve">There is "Kobo Privacy" link at the footer of Sign In screen
</t>
    </r>
    <r>
      <rPr>
        <sz val="11"/>
        <color rgb="FFFF0000"/>
        <rFont val="Calibri"/>
        <family val="2"/>
        <scheme val="minor"/>
      </rPr>
      <t>&lt;Have to check the "Kobo Privacy" text in Japanese&gt;</t>
    </r>
  </si>
  <si>
    <t xml:space="preserve">The "Kobo Privacy" page is launched in browser
</t>
  </si>
  <si>
    <t>Verify that the Kobo Privacy Policy screen is disabled when tapping on Done button</t>
  </si>
  <si>
    <t>1. Open Kobo app
2. Tap on Sign In button on Home screen
3. Tap on arrow on combo box
4. Tap on Extension icon
5. Select Rakuten ID account on account list
6. Tap on "Kobo Privacy" link to launch Privacy Policy screen
7. Tap on Done button at the top right of screen</t>
  </si>
  <si>
    <t>The Privacy Policy screen is disabled when tapping on Done button</t>
  </si>
  <si>
    <t>Verify there is "Rakuten Privacy" link at the footer of screen</t>
  </si>
  <si>
    <t>There is "Rakuten Privacy" link at the footer of Sign In screen
&lt;Have to check the "Rakuten Privacy" text in Japanese&gt;</t>
  </si>
  <si>
    <t xml:space="preserve">The "Rakuten Privacy" page is launched in browser
</t>
  </si>
  <si>
    <t>Verify that the Rakuten Privacy Policy screen is disabled when tapping on Done button</t>
  </si>
  <si>
    <t>1. Open Kobo app
2. Tap on Sign In button on Home screen
3. Tap on arrow on combo box
4. Tap on Extension icon
5. Select Rakuten ID account on account list
6. Tap on "Rakuten Privacy" link to launch Privacy Policy screen
7. Tap on Done button at the top right of screen</t>
  </si>
  <si>
    <t>Verify the Copyright@ info shows at the footer of Sign In screen</t>
  </si>
  <si>
    <t>The copyright@ info shows at the footer of Sign In screen
"© 2014 Rakuten Kobo Inc."</t>
  </si>
  <si>
    <t>1. Open Kobo app
2. Tap on Sign In button on Home screen
3. Enter valid username
4. Enter valid password
5. Tap on Continue button
6. Observe the result</t>
  </si>
  <si>
    <t>1. Open Kobo app
2. Tap on Sign In button on Home screen
3. Tap on arrow on combo box
4. Tap on Extension icon
5. Select Rakuten ID account on account list
6. Enter valid username
7. Enter valid password
8. Tap on Continue button</t>
  </si>
  <si>
    <t>1. Open Kobo app
2. Tap on Sign In button on Home screen
3. Tap on arrow on combo box
4. Tap on Extension icon
5. Select Rakuten ID account on account list
6. Leave the Rakuten ID and password field
7. Tap on Continue button</t>
  </si>
  <si>
    <t>There are 3 error messages displays:
- "We don't recognize the Rakuten ID or password you entered. Please check that you entered them correctly and try again" displays above the Rakuten ID field
- "Rakuten ID is required" displays under the Rakuten ID field
- "Password is required." displays under the password field
&lt;Have to check the message in Japanese&gt;</t>
  </si>
  <si>
    <t>1. Open Kobo app
2. Tap on Sign In button on Home screen
3. Tap on arrow on combo box
4. Tap on Extension icon
5. Select Rakuten ID account on account list
6. Leave the Rakuten ID
7. Enter password 
8. Tap on Continue button</t>
  </si>
  <si>
    <t>There are 2 error messages displays:
- "We don't recognize the Rakuten ID or password you entered. Please check that you entered them correctly and try again" displays above the Rakuten ID field
- "Rakuten ID is required" displays under the Rakuten ID field
&lt;Have to check the message in Japanese&gt;</t>
  </si>
  <si>
    <t>1. Open Kobo app
2. Tap on Sign In button on Home screen
3. Tap on arrow on combo box
4. Tap on Extension icon
5. Select Rakuten ID account on account list
6. Enter Rakuten account
7. Leave password field
8. Tap on Continue button</t>
  </si>
  <si>
    <t>There are 2 error messages displays:
- "We don't recognize the Rakuten ID or password you entered. Please check that you entered them correctly and try again" displays above the Rakuten ID field
- "Password is required." displays under the password field
&lt;Have to check the message in Japanese&gt;</t>
  </si>
  <si>
    <t>1. Open Kobo app
2. Tap on Sign In button on Home screen
3. Tap on arrow on combo box
4. Tap on Extension icon
5. Select Rakuten ID account on account list
6. Enter Rakuten account with  wrong method email such as "abc.com"
7. Enter password
8. Tap on Continue button</t>
  </si>
  <si>
    <t>There is error messages displays:
- "We don't recognize the Rakuten ID or password you entered. Please check that you entered them correctly and try again" displays above the Rakuten ID field
&lt;Have to check the message in Japanese&gt;</t>
  </si>
  <si>
    <t>1. Open Kobo app
2. Tap on Sign In button on Home screen
3. Tap on arrow on combo box
4. Tap on Extension icon
5. Select Rakuten ID account on account list
6. Enter valid Rakuten account
7. Enter wrong password
8. Tap on Continue button</t>
  </si>
  <si>
    <t>1. Open Kobo app
2. Tap on Sign In button on Home screen
3. Tap on arrow on combo box
4. Tap on Extension icon
5. Select Rakuten ID account on account list
6. Fill in Username and Password fields with all special characters
7. Tap on Continue button</t>
  </si>
  <si>
    <t>1. Open Kobo app
2. Tap on Sign In button on Home screen
3. Tap on arrow on combo box
4. Tap on Extension icon
5. Select Rakuten ID account on account list
6. Fill in Username and Password fields with double byte characters
7. Tap on Continue button</t>
  </si>
  <si>
    <t>1. Open Kobo app
2. Tap on Sign In button on Home screen
3. Tap on arrow on combo box
4. Tap on Extension icon
5. Select Rakuten ID account on account list
6. Fill in Username and Password fields with really long input
7. Tap on Continue button</t>
  </si>
  <si>
    <t>Verify user is taken to confirmation screen when signing in with Rakuten ID for the first time</t>
  </si>
  <si>
    <t>1. Open Kobo app
2. Tap on Sign In button on Home screen
3. Fill in Username field with valid Rakuten ID that has not logged in before
4. Fill in Password field with valid password
5. Tap Sign In</t>
  </si>
  <si>
    <t>1. Open Kobo app
2. Tap on Sign In button on Home screen
3. Tap on arrow on combo box
4. Tap on Extension icon
5. Select Rakuten ID account on account list
6. Fill in Username and Password fields with an account that has not logged in before
7. Tap on Continue button</t>
  </si>
  <si>
    <t xml:space="preserve">The confirmation screen displays with following components
- Header bar with Back icon, Kobo logo, "Sign in" text on the left
- Kobo logo
- Information texts
"Sign in with your Rakuten ID
Allow Rakuten to send Rakuten ID account information to Kobo?
I agree to allow Rakuten to provide my information registered or stored in Rakuten's database to Kobo including without limitation: (i) account information, (ii) credit card information, (iii) purchase history, (iv) action history, etc. Kobo will use it subject to Kobo's Privacy Policy. I also agree to Kobo's Privacy Policy and Terms of Use.
- Check box "Send me newsletters, coupons and special offers from Kobo and Rakuten via email." is checked by default
- "CANCEL" button
- "CONTINUE" button
Footer has:
- "Kobo's Terms of Use" link
- "Kobo Privacy" link
- "Rakuten Privacy" link
- © 2014 Rakuten Kobo Inc.
</t>
  </si>
  <si>
    <t xml:space="preserve">The confirmation screen displays with following components
- Header bar with Back icon, Kobo logo, "Sign in" text on the left
- Kobo logo
- Information texts
"Sign in with your Rakuten ID
Allow Rakuten to send rakuten ID account information to Kobo?
I agree to allow Rakuten to provide my information registered or stored in Rakuten's database to Kobo including without limitation: (i) account information, (ii) credit card information, (iii) purchase history, (iv) action history, etc. Kobo will use it subject to Kobo's Privacy Policy. I also agree to Kobo's Privacy Policy and Terms of Use.
- Check box "Send me newsletters, coupons and special offers from Kobo and Rakuten via email." is checked by default
- "CANCEL" button
- "CONTINUE" button
Footer has:
- "Kobo's Terms of Use" link
- "Kobo Privacy" link
- "Rakuten Privacy" link
- © 2014 Rakuten Kobo Inc.
</t>
  </si>
  <si>
    <t>Verify declining the confirmation screen when signing in with Rakuten ID for the first time</t>
  </si>
  <si>
    <t>1. Open Kobo app
2. Tap on Sign In button on Home screen
3. Fill in Username field with valid Rakuten ID that has not logged in before
4. Fill in Password field with valid password
5. Tap Sign In
6. Tap "CANCEL" button</t>
  </si>
  <si>
    <t>1. Open Kobo app
2. Tap on Sign In button on Home screen
3. Tap on arrow on combo box
4. Tap on Extension icon
5. Select Rakuten ID account on account list
6. Fill in Username and Password fields with an account that has not logged in before
7. Tap on Continue button
8. Tap "CANCEL" button</t>
  </si>
  <si>
    <t>Verify accepting the confirmation screen when signing in with Rakuten ID for the first time</t>
  </si>
  <si>
    <t>1. Open Kobo app
2. Tap on Sign In button on Home screen
3. Fill in Username field with valid Rakuten ID that has not logged in before
4. Fill in Password field with valid password
5. Tap Sign In
6. Tap "CONTINUE" button</t>
  </si>
  <si>
    <t>1. Open Kobo app
2. Tap on Sign In button on Home screen
3. Tap on arrow on combo box
4. Tap on Extension icon
5. Select Rakuten ID account on account list
6. Fill in Username and Password fields with an account that has not logged in before
7. Tap on Continue button
8. Tap "CONTINUE" button</t>
  </si>
  <si>
    <t>Verify that there is required icon always displays in front of each error message</t>
  </si>
  <si>
    <t>There is required icon always displays in front of each error message</t>
  </si>
  <si>
    <t>Verify that App show the message inform to user that the Library is emply</t>
  </si>
  <si>
    <t>- There is no book in the Library</t>
  </si>
  <si>
    <t>1. Open Kobo app in the first time
2. Tap on Sign In button on Home screen
3. Enter with valid Rakuten account
4. Observe the Home screen</t>
  </si>
  <si>
    <t>App show the message inform to user that "Your Library is emply. You can fill your Library with books, magazines and free previews from Kobo" in the first entering the app</t>
  </si>
  <si>
    <t>Verify that there is "Search Free Previews" button on screen in the first entering the app</t>
  </si>
  <si>
    <t>There is "Search Free Previews" button on screen in the first entering the app</t>
  </si>
  <si>
    <t xml:space="preserve">Verify that the Search page displays when tapping on  "Search Free Previews" button </t>
  </si>
  <si>
    <t>1. Open Kobo app in the first time
2. Tap on Sign In button on Home screen
3. Enter with valid Rakuten account
4. Tap on Search Free Previews button</t>
  </si>
  <si>
    <t xml:space="preserve">Search page displays when tapping on  "Search Free Previews" button </t>
  </si>
  <si>
    <t>- Home page displays with the Header bar on top of screen
- Header bar has following components:
    *The 3 horizontal lines icon and Kobo icon at the left side
     *Search icon, Cart icon and Info icon at the right side</t>
  </si>
  <si>
    <t>- Home page displays with the Header bar on top of screen
- Header bar has following components:
    *The 3 horizontal lines icon and "Home" title at the left side
     *Notification icon and Search icon at the right side</t>
  </si>
  <si>
    <t>Verify the Info icon opens the "Kobo News"</t>
  </si>
  <si>
    <t>Verify all the links in "Kobo News" work</t>
  </si>
  <si>
    <t>1. Login into Kobo
2. Observe the Notification icon on Header bar</t>
  </si>
  <si>
    <t>There is red number shows on the Notification icon when news message is coming</t>
  </si>
  <si>
    <t>1. Open Kobo app
2. Tap on Sign In button on Home screen
3. Enter with valid Rakuten account
4. Tap on Search icon from Home screen
5. Search books which are get preview only (ex: gone with the wind)
6. Tap on get Preview button to download books
7. Back to Home page</t>
  </si>
  <si>
    <t>All books which user only get Preview will have text "Preview" under the book image</t>
  </si>
  <si>
    <t>- There are some free books</t>
  </si>
  <si>
    <t>1. Open Kobo app 
2. Tap on Sign In button on Home screen
3. Enter with valid Rakuten account
4. Open some books that already purchased from Home screen
5. Read for a while (some pages)
6. Back to Home 
7. Observe the book which has read</t>
  </si>
  <si>
    <t>The reading progress bar displays correctly after user reading book for a while</t>
  </si>
  <si>
    <t>- There are some free books in Library</t>
  </si>
  <si>
    <t>1. Open Kobo app
2. Tap on Sign In button on Home screen
3. Enter with valid Rakuten account
4. Open some books that already purchased
5. Mark some books as closed
6. Back to Home 
7. Observe the home screen</t>
  </si>
  <si>
    <t>1. Open Kobo app
2. Tap on Sign In button on Home screen
3. Enter with valid Rakuten account
4. Tap on books which are purchased on Home screen
5. Observe the result</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</si>
  <si>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</si>
  <si>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
9. Tap on Pause icon</t>
  </si>
  <si>
    <t>1. Open Kobo app
2. Tap on Sign In button on Home screen
3. Enter with valid Rakuten account
4. Tap on Search icon from Home screen
5. Search books which free download (ex: Toto el conquistador)
6. Tap on get Preview button to download this book
7. Back to Home page
8. Observe the book is downloading
9. Tap on Pause icon
10. Tap on download icon on the book which is pausing download</t>
  </si>
  <si>
    <t>The Navigation side menu is opened with
- &lt;Home icon&gt; Home
- &lt;Library icon&gt; Library
- &lt;Stats icon&gt; Stats
- &lt;Friends icon&gt; Friends
- &lt;Awards icon&gt; Awards
- &lt;Settings icon&gt; Settings
- &lt;Help icon&gt; Help</t>
  </si>
  <si>
    <t>1. Tap on Hamburger icon on Header bar of Home screen
2. Tap the Library option</t>
  </si>
  <si>
    <t>Library's contents is expanded to show the following navigations:
- All
- Books
- I'm Reading
- Want to Read
- Already Read
- Add Collection</t>
  </si>
  <si>
    <t>Search</t>
  </si>
  <si>
    <t>Verify UI of Header bar on Search Store screen</t>
  </si>
  <si>
    <t>1. Login into Kobo
2. Tap Search icon on Header bar of Home screen</t>
  </si>
  <si>
    <t xml:space="preserve">Header bar displays at the top of the screen and contains:
- The 3 horizontal lines icon (on the left side)
- Text "Search Store"  (on the left side)
- Cart icon (on the right side)
- Info icon (on the right side)
</t>
  </si>
  <si>
    <t>Verify UI of the Search box on Search Store screen</t>
  </si>
  <si>
    <t xml:space="preserve">Search box displays right below Header bar and contains:
- The Search icon (on the left side)
- Ghost text "Search in all categories"
- The cursor is focused on search box by default
- X icon (on the right side)
</t>
  </si>
  <si>
    <t>Verify searching with valid keyword will return the search results</t>
  </si>
  <si>
    <t>1. Login into Kobo
2. Tap Search icon on Header bar of Home screen
3. Enter a keyword search into Search field (ex: jojo)
4. Tap Done from the soft keyboard</t>
  </si>
  <si>
    <t>3. The entered keyword populated in Search box
4. The results list will display items that the Title or Author relating to the keyword search</t>
  </si>
  <si>
    <t>Verify the title on Header bar turns to "Search Results" after searching with a keyword</t>
  </si>
  <si>
    <t>1. Login into Kobo
2. Tap Search icon on Header bar of Home screen
3. Enter any keyword search into Search field (ex: jojo)
4. Tap Done from the soft keyboard</t>
  </si>
  <si>
    <t xml:space="preserve">The title on Header bar turns to "Search Results" </t>
  </si>
  <si>
    <t>Verify UI of search results list when searching with valid keyword</t>
  </si>
  <si>
    <t xml:space="preserve">The results list will display with following items:
- The Dart grey bar displays the number of books found
- The search results list, each book contains:
       Book cover image (at the left side)
       Book title 
       Author name
       Price
       5 stars of rating
       Add to Cart button (on the right side)
       </t>
  </si>
  <si>
    <t>Verify Sort by "Sales" works properly</t>
  </si>
  <si>
    <t>1. Login into Kobo
2. Tap Search icon on Header bar of Home screen
3. Enter a keyword search into Search field (ex: jojo)
4. Tap Done from the soft keyboard
5. Tap the "Sort" combo box
6. Select "Sales"</t>
  </si>
  <si>
    <t xml:space="preserve">The results list is refreshed and sorted by "Sales"
       </t>
  </si>
  <si>
    <t>Verify Sort by "Sales Date(Old)" works properly</t>
  </si>
  <si>
    <t>1. Login into Kobo
2. Tap Search icon on Header bar of Home screen
3. Enter a keyword search into Search field (ex: jojo)
4. Tap Done from the soft keyboard
5. Tap the "Sort" combo box
6. Select "Sales Date(Old)"</t>
  </si>
  <si>
    <t xml:space="preserve">The results list is refreshed and sorted by "Sales Date(Old)"
       </t>
  </si>
  <si>
    <t>Verify Sort by "Sales Date(New)" works properly</t>
  </si>
  <si>
    <t>1. Login into Kobo
2. Tap Search icon on Header bar of Home screen
3. Enter a keyword search into Search field (ex: jojo)
4. Tap Done from the soft keyboard
5. Tap the "Sort" combo box
6. Select "Sales Date(New)"</t>
  </si>
  <si>
    <t xml:space="preserve">The results list is refreshed and sorted by "Sales Date(New)".
       </t>
  </si>
  <si>
    <t>Verify Sort by "Low Price" works properly</t>
  </si>
  <si>
    <t>1. Login into Kobo
2. Tap Search icon on Header bar of Home screen
3. Enter a keyword search into Search field (ex: jojo)
4. Tap Done from the soft keyboard
5. Tap the "Sort" combo box
6. Select "Low Price"</t>
  </si>
  <si>
    <t xml:space="preserve">The results list is refreshed and sorted by "Low Price". Lowest price items will be on top of the list
       </t>
  </si>
  <si>
    <t>Verify Sort by "High Price" works properly</t>
  </si>
  <si>
    <t>1. Login into Kobo
2. Tap Search icon on Header bar of Home screen
3. Enter a keyword search into Search field (ex: jojo)
4. Tap Done from the soft keyboard
5. Tap the "Sort" combo box
6. Select "High Price"</t>
  </si>
  <si>
    <t xml:space="preserve">The results list is refreshed and sorted by "High Price". Highest price items will be on top of the list
       </t>
  </si>
  <si>
    <t>Verify Sort by "Most Reviews" works properly</t>
  </si>
  <si>
    <t>1. Login into Kobo
2. Tap Search icon on Header bar of Home screen
3. Enter a keyword search into Search field (ex: jojo)
4. Tap Done from the soft keyboard
5. Tap the "Sort" combo box
6. Select "Most Reviews"</t>
  </si>
  <si>
    <t xml:space="preserve">The results list is refreshed and sorted by "Most Reviews". The items have most reviews will be on top of the list
       </t>
  </si>
  <si>
    <t>Verify Sort by "Highest Ratings" works properly</t>
  </si>
  <si>
    <t>1. Login into Kobo
2. Tap Search icon on Header bar of Home screen
3. Enter a keyword search into Search field (ex: jojo)
4. Tap Done from the soft keyboard
5. Tap the "Sort" combo box
6. Select "Highest Ratings"</t>
  </si>
  <si>
    <t xml:space="preserve">The results list is refreshed and sorted by "Highest Ratings". The highest rating items will be on top of the list
       </t>
  </si>
  <si>
    <t>Verify filtering by Genre</t>
  </si>
  <si>
    <t>1. Login into Kobo
2. Tap Search icon on Header bar of Home screen
3. Enter a keyword search into Search field (ex: jojo)
4. Tap Done from the soft keyboard
5. Tap the "Genre" combo box
6. Select any genre</t>
  </si>
  <si>
    <t xml:space="preserve">The results list is refreshed and only displays items that relating to the selected genre
       </t>
  </si>
  <si>
    <t>Verify filtering by Genre after sorting</t>
  </si>
  <si>
    <t>1. Login into Kobo
2. Tap Search icon on Header bar of Home screen
3. Enter a keyword search into Search field (ex: jojo)
4. Tap Done from the soft keyboard
5. Tap the "Sort" combo box, select any category
6. Tap the "Genre" combo box, select any genre</t>
  </si>
  <si>
    <t>5. The results list is sorted by the selected category
6. The results list only displayed items that relating to the selected genre</t>
  </si>
  <si>
    <t>Verify sorting after filtering by Genre</t>
  </si>
  <si>
    <t xml:space="preserve">1. Login into Kobo
2. Tap Search icon on Header bar of Home screen
3. Enter a keyword search into Search field (ex: jojo)
4. Tap Done from the soft keyboard
5. Tap the "Genre" combo box, select any genre
6. Tap the "Sort" combo box, select any category
</t>
  </si>
  <si>
    <t xml:space="preserve">5. The results list only displayed items that relating to the selected genre
6. The results list is sorted by the selected category
</t>
  </si>
  <si>
    <t>Verify search history is saved</t>
  </si>
  <si>
    <t xml:space="preserve">1. Login into Kobo
2. Tap Search icon on Header bar of Home screen
3. Search with a keyword search (ex: jojo)
4. Navigate away then back to Search screen
</t>
  </si>
  <si>
    <t>The searched keyword displays below Search box</t>
  </si>
  <si>
    <t>Verify using search history</t>
  </si>
  <si>
    <t xml:space="preserve">1. Login into Kobo
2. Tap Search icon on Header bar of Home screen
3. Search with a keyword search (ex: jojo)
4. Navigate away then back to Search screen
5. Tap on a keyword in history list below Search box
</t>
  </si>
  <si>
    <t>The search results are returned according to the tapped keyword</t>
  </si>
  <si>
    <t>Verify clearing search history</t>
  </si>
  <si>
    <t>There're some search histories</t>
  </si>
  <si>
    <t>1. Login into Kobo
2. Tap Search icon on Header bar of Home screen
3. Tap "Clear Search History"</t>
  </si>
  <si>
    <t>The history list and "Clear Search History" disappear</t>
  </si>
  <si>
    <t>Verify tapping "X" will clear the texts in Search box</t>
  </si>
  <si>
    <t>1. Login into Kobo
2. Tap Search icon on Header bar of Home screen
3. Type some characters into Search box 
4. Tap "X" icon on the right of Search box</t>
  </si>
  <si>
    <t xml:space="preserve">- The entered characters get deleted
- Ghost text "Search in all categories" appears in Search box
</t>
  </si>
  <si>
    <t>Verify searching with keyword that not match any books</t>
  </si>
  <si>
    <t>1. Login into Kobo
2. Tap Search icon on Header bar of Home screen
3. Fill in the Search box with a keyword that not match any books
4. Tap Done from the soft keyboard</t>
  </si>
  <si>
    <t>- The layout of Search screen
The search results list is empty and shows message "Your search did not match any book"</t>
  </si>
  <si>
    <t>Verify searching with numbers in keyword search</t>
  </si>
  <si>
    <t>1. Login into Kobo
2. Tap Search icon on Header bar of Home screen
3. Fill in the Search box with some numbers (ex: 123456789)
4. Tap Done from the soft keyboard</t>
  </si>
  <si>
    <t>The search results list is empty and shows message "Your search did not match any book"</t>
  </si>
  <si>
    <t>Verify searching with special characters in keyword search</t>
  </si>
  <si>
    <t>1. Login into Kobo
2. Tap Search icon on Header bar of Home screen
3. Fill in the Search box with special characters (ex: ~!@#$%^&amp;*()_+{}[]&lt;&gt;?/:;"'|\)
4. Tap Done from the soft keyboard</t>
  </si>
  <si>
    <t>All</t>
  </si>
  <si>
    <t>Books</t>
  </si>
  <si>
    <t>I'm Reading</t>
  </si>
  <si>
    <t>Want to Read</t>
  </si>
  <si>
    <t>Already Read</t>
  </si>
  <si>
    <t>iPad 2</t>
  </si>
  <si>
    <t>iPhone 5s</t>
  </si>
  <si>
    <t>iPad mini</t>
  </si>
  <si>
    <t>Verify there is continue/ Sign In button on screen</t>
  </si>
  <si>
    <t>Kobo JP</t>
  </si>
  <si>
    <t>Kobo VN</t>
  </si>
  <si>
    <t>Duong D</t>
  </si>
  <si>
    <t>Vinh T</t>
  </si>
  <si>
    <t>Tu N</t>
  </si>
  <si>
    <t>Tu T</t>
  </si>
  <si>
    <t>Linh L</t>
  </si>
  <si>
    <t>Huong H</t>
  </si>
  <si>
    <t>Diem P</t>
  </si>
  <si>
    <t>Ly P</t>
  </si>
  <si>
    <t>Thao T</t>
  </si>
  <si>
    <t>Giang N</t>
  </si>
  <si>
    <t>Hong D</t>
  </si>
  <si>
    <t>Add step 2. Tap on Sign In label</t>
  </si>
  <si>
    <t>1. Open Kobo app in the first time
2. Tap on Sign In label</t>
  </si>
  <si>
    <t>Verify 3 Promo slides are shown rotation on carousel</t>
  </si>
  <si>
    <t>Verify there is Header bar with its components at the top of the screen</t>
  </si>
  <si>
    <t>Verify there is Welcome message</t>
  </si>
  <si>
    <t>Verify there is button for new user that does not have account yet</t>
  </si>
  <si>
    <t>Verify there is Sign In button</t>
  </si>
  <si>
    <t>Verify there is no any issue about art, text on Home screen</t>
  </si>
  <si>
    <t>Verify there is Rakuten logo at the center of screen</t>
  </si>
  <si>
    <t>Verify there are some kinds of account to log in to app such as: Kobo, Facebook, Rakuten, etc… on the left Navigation</t>
  </si>
  <si>
    <t>Verify Kobo, Facebook account display as default</t>
  </si>
  <si>
    <t>Verify there is Extension button under the facebook icon to hide some kind of accounts</t>
  </si>
  <si>
    <t>Verify there is Account combo box above email field</t>
  </si>
  <si>
    <t>Verify the Kobo account type displays as default in the first time entering</t>
  </si>
  <si>
    <t>Verify there are 2 options: facebook and Extension button show when clicking on combo box</t>
  </si>
  <si>
    <t>Verify all account types show when clicking Extension button such as: my Rakuten, etc..</t>
  </si>
  <si>
    <t>Verify Rakuten ID displays as default in combo box after user select Rakuten ID from account list</t>
  </si>
  <si>
    <t>Verify the Kobo Terms of Use page is launched when tapping Kobo Terms of Use link</t>
  </si>
  <si>
    <t>Verify the Kobo Privacy page is launched when tapping "Kobo Privacy" link</t>
  </si>
  <si>
    <t>Verify the Kobo Privacy Policy screen is disabled when tapping on Done button</t>
  </si>
  <si>
    <t>Verify the Rakuten Privacy page is launched when tapping "Rakuten Privacy" link</t>
  </si>
  <si>
    <t>Verify the Rakuten Privacy Policy screen is disabled when tapping on Done button</t>
  </si>
  <si>
    <t>Verify user is able to access to Home page when logging with valid username and password</t>
  </si>
  <si>
    <t>Verify cannot login without filling both Username and Password fields</t>
  </si>
  <si>
    <t>Verify cannot login without filling Username field</t>
  </si>
  <si>
    <t>Verify cannot login without filling Password field</t>
  </si>
  <si>
    <t>Verify cannot login with a wrong method email</t>
  </si>
  <si>
    <t>Verify cannot login with valid email and wrong password</t>
  </si>
  <si>
    <t>Verify cannot login with special characters in Username and Password fields</t>
  </si>
  <si>
    <t>Verify cannot login with double byte chars in Username and Password fields</t>
  </si>
  <si>
    <t>Verify cannot login with really long input in Username and Password fields</t>
  </si>
  <si>
    <t>Verify there is required icon always displays in front of each error message</t>
  </si>
  <si>
    <t>Verify App show the message inform to user that the Library is emply</t>
  </si>
  <si>
    <t>Verify there is "Search Free Previews" button on screen in the first entering the app</t>
  </si>
  <si>
    <t xml:space="preserve">Verify the Search page displays when tapping on  "Search Free Previews" button </t>
  </si>
  <si>
    <t>Verify there is red number show on the  Info icon when news message is coming</t>
  </si>
  <si>
    <t>Verify all books were purchased or get preview display on Home page</t>
  </si>
  <si>
    <t>Verify all books which are get Preview will have text "Preview" under the book image</t>
  </si>
  <si>
    <t>Verify the reading progress bar shows the progress after reading book for a while</t>
  </si>
  <si>
    <t>Verify all books which are marked as closed will not display on Home screen</t>
  </si>
  <si>
    <t>Verify awards are show on Home screen when user earn them while using app</t>
  </si>
  <si>
    <t>Verify user is able to read books by tapping on them from Home screen</t>
  </si>
  <si>
    <t>Verify all books has purchased but not downloaded yet will have download icon on the bottom right of the book image</t>
  </si>
  <si>
    <t>Verify user is able to download book from Main screen</t>
  </si>
  <si>
    <t>Verify the download progress circle will show with pause image when downloading on Home screen</t>
  </si>
  <si>
    <t>Verify user is able to pause downloading by taping on pause icon</t>
  </si>
  <si>
    <t>Verify user is able to continue downloading after pausing a download book</t>
  </si>
  <si>
    <t>check control exist in Home</t>
  </si>
  <si>
    <t>Use to check control in Home exist</t>
  </si>
  <si>
    <t>iOS</t>
  </si>
  <si>
    <t xml:space="preserve">Orientation </t>
  </si>
  <si>
    <t>Total test cases</t>
  </si>
  <si>
    <t>Android</t>
  </si>
  <si>
    <t>iOS only</t>
  </si>
  <si>
    <t>Android only</t>
  </si>
  <si>
    <t>Botth (Android &amp; iOS)</t>
  </si>
  <si>
    <t>Verify that there is Header bar with its components at the top of the Home screen</t>
  </si>
  <si>
    <t>Total</t>
  </si>
  <si>
    <r>
      <t xml:space="preserve">Total TCs </t>
    </r>
    <r>
      <rPr>
        <b/>
        <sz val="11"/>
        <color theme="5" tint="-0.249977111117893"/>
        <rFont val="Calibri"/>
        <family val="2"/>
      </rPr>
      <t>need to implement</t>
    </r>
  </si>
  <si>
    <r>
      <t xml:space="preserve">Total TCs </t>
    </r>
    <r>
      <rPr>
        <b/>
        <sz val="11"/>
        <color theme="9" tint="-0.249977111117893"/>
        <rFont val="Calibri"/>
        <family val="2"/>
      </rPr>
      <t>have implemented</t>
    </r>
    <r>
      <rPr>
        <b/>
        <sz val="11"/>
        <rFont val="Calibri"/>
        <family val="2"/>
      </rPr>
      <t xml:space="preserve"> so far</t>
    </r>
  </si>
  <si>
    <t>Not Started Yet</t>
  </si>
  <si>
    <t>% Completed</t>
  </si>
  <si>
    <t>% In Progress</t>
  </si>
  <si>
    <t>% Not Started Yet</t>
  </si>
  <si>
    <t>Total Implemented TCs Today</t>
  </si>
  <si>
    <t>Status of TCs Implementation for Week Dec-15</t>
  </si>
  <si>
    <t># Devices</t>
  </si>
  <si>
    <t># Orientation</t>
  </si>
  <si>
    <r>
      <t xml:space="preserve"># Test cases have </t>
    </r>
    <r>
      <rPr>
        <b/>
        <sz val="11"/>
        <color rgb="FF00B050"/>
        <rFont val="Calibri"/>
        <family val="2"/>
        <scheme val="minor"/>
      </rPr>
      <t>completed</t>
    </r>
  </si>
  <si>
    <r>
      <t xml:space="preserve"># Test cases have </t>
    </r>
    <r>
      <rPr>
        <b/>
        <sz val="11"/>
        <color theme="9" tint="-0.499984740745262"/>
        <rFont val="Calibri"/>
        <family val="2"/>
        <scheme val="minor"/>
      </rPr>
      <t>blocked</t>
    </r>
  </si>
  <si>
    <r>
      <t># Test cases are</t>
    </r>
    <r>
      <rPr>
        <b/>
        <sz val="11"/>
        <rFont val="Calibri"/>
        <family val="2"/>
        <scheme val="minor"/>
      </rPr>
      <t xml:space="preserve"> </t>
    </r>
    <r>
      <rPr>
        <b/>
        <sz val="11"/>
        <color theme="9"/>
        <rFont val="Calibri"/>
        <family val="2"/>
        <scheme val="minor"/>
      </rPr>
      <t>in progress</t>
    </r>
  </si>
  <si>
    <r>
      <t xml:space="preserve"># Test cases </t>
    </r>
    <r>
      <rPr>
        <b/>
        <sz val="11"/>
        <color rgb="FFFF0000"/>
        <rFont val="Calibri"/>
        <family val="2"/>
        <scheme val="minor"/>
      </rPr>
      <t xml:space="preserve">not implemented </t>
    </r>
    <r>
      <rPr>
        <b/>
        <sz val="11"/>
        <rFont val="Calibri"/>
        <family val="2"/>
        <scheme val="minor"/>
      </rPr>
      <t>yet</t>
    </r>
  </si>
  <si>
    <t>IPad 2</t>
  </si>
  <si>
    <t>IPad mini</t>
  </si>
  <si>
    <r>
      <t xml:space="preserve"># Total test cases on </t>
    </r>
    <r>
      <rPr>
        <b/>
        <sz val="11"/>
        <color rgb="FFFF0000"/>
        <rFont val="Calibri"/>
        <family val="2"/>
        <scheme val="minor"/>
      </rPr>
      <t>TestRail</t>
    </r>
  </si>
  <si>
    <t># Total test cases</t>
  </si>
  <si>
    <t>IPhone 5s</t>
  </si>
  <si>
    <t>Overview</t>
  </si>
  <si>
    <t>Total Test Case</t>
    <phoneticPr fontId="2"/>
  </si>
  <si>
    <t>Details:</t>
  </si>
  <si>
    <t>SP Portrait</t>
  </si>
  <si>
    <t>SP Landscape</t>
  </si>
  <si>
    <t>TB Portrait</t>
  </si>
  <si>
    <t>TB Landscape</t>
  </si>
  <si>
    <t>The number of implemented test cases</t>
  </si>
  <si>
    <t>IOS</t>
  </si>
  <si>
    <t>today</t>
  </si>
  <si>
    <t>On Samsung device  the text in User text filed is "User Name"</t>
  </si>
  <si>
    <t>Week Dec-8</t>
  </si>
  <si>
    <r>
      <t xml:space="preserve"># Test cases  are </t>
    </r>
    <r>
      <rPr>
        <b/>
        <sz val="11"/>
        <color theme="8" tint="-0.499984740745262"/>
        <rFont val="Calibri"/>
        <family val="2"/>
        <scheme val="minor"/>
      </rPr>
      <t>not automated</t>
    </r>
  </si>
  <si>
    <r>
      <rPr>
        <sz val="11"/>
        <rFont val="Calibri"/>
        <family val="2"/>
        <scheme val="minor"/>
      </rPr>
      <t># Test cases are</t>
    </r>
    <r>
      <rPr>
        <b/>
        <sz val="11"/>
        <rFont val="Calibri"/>
        <family val="2"/>
        <scheme val="minor"/>
      </rPr>
      <t xml:space="preserve"> </t>
    </r>
    <r>
      <rPr>
        <b/>
        <sz val="11"/>
        <color theme="0" tint="-0.499984740745262"/>
        <rFont val="Calibri"/>
        <family val="2"/>
        <scheme val="minor"/>
      </rPr>
      <t>removed</t>
    </r>
  </si>
  <si>
    <r>
      <rPr>
        <sz val="11"/>
        <rFont val="Calibri"/>
        <family val="2"/>
        <scheme val="minor"/>
      </rPr>
      <t xml:space="preserve"># Test cases are </t>
    </r>
    <r>
      <rPr>
        <b/>
        <sz val="11"/>
        <color theme="0" tint="-0.499984740745262"/>
        <rFont val="Calibri"/>
        <family val="2"/>
        <scheme val="minor"/>
      </rPr>
      <t>removed</t>
    </r>
  </si>
  <si>
    <t>Week Dec-15</t>
  </si>
  <si>
    <t>Sheet "Implement Script Common"</t>
  </si>
  <si>
    <t>Sheet "Implement Script Android"</t>
  </si>
  <si>
    <t>Overall Implemented Test Cases</t>
  </si>
  <si>
    <t>Use account : kobonobook/rakuten</t>
  </si>
  <si>
    <t>Use account: kobonobook/rakuten</t>
  </si>
  <si>
    <t>Reviewed</t>
  </si>
  <si>
    <t>Sheet "Implement Script iOS"</t>
  </si>
  <si>
    <t>Welcome screen</t>
  </si>
  <si>
    <t>1. Open Kobo app
2. Tap on Sign In button on Home screen
3. Tap on arrow on combo box
4. Tap on Extension icon
5. Select Rakuten ID account on account list
6. Enter password to Password field</t>
  </si>
  <si>
    <t>Home Screen</t>
  </si>
  <si>
    <t>Both</t>
  </si>
  <si>
    <t xml:space="preserve">Search box displays on top and contains:
- The Search icon (on the left side)
- Ghost text "Enter search item"
- The cursor is focused on search box by default
</t>
  </si>
  <si>
    <t>Verify Search Store screen only displays as a part on the right side on screen</t>
  </si>
  <si>
    <t>Apply for iPad only</t>
  </si>
  <si>
    <t xml:space="preserve">Search Store screen only displays as a part on the right side on screen
</t>
  </si>
  <si>
    <t>Verify UI of Search Store screen for iPad</t>
  </si>
  <si>
    <t xml:space="preserve">Search store screen displays:
- Search box
- message content "Search the books in your Library and our selection of free previews.
</t>
  </si>
  <si>
    <t xml:space="preserve">Verify the Cancel button displays on the right side of the Search box </t>
  </si>
  <si>
    <t>Apply for iPhone only</t>
  </si>
  <si>
    <t xml:space="preserve">Cancel button displays on the right side of the Search box 
</t>
  </si>
  <si>
    <t>Verify the Home screen displays when tapping on Cancel button from Search screen</t>
  </si>
  <si>
    <t>1. Login into Kobo
2. Tap Search icon on Header bar of Home screen
3. Tap on Cancel button</t>
  </si>
  <si>
    <t>Home screen displays when tapping on Cancel button from Search screen</t>
  </si>
  <si>
    <t>Verify the X icon display on the right side of Search box when user enter any keyword on Search box</t>
  </si>
  <si>
    <t xml:space="preserve">X icon display on the right side of Search box when user enter any keyword on Search box
</t>
  </si>
  <si>
    <t>Verify the books suggestion list displays below the Search box when user enter any keyword</t>
  </si>
  <si>
    <t>1. Login into Kobo
2. Tap Search icon on Header bar of Home screen
3. Enter any keyword to Search box</t>
  </si>
  <si>
    <t>The books suggestion list displays below the Search box when user enter any keyword</t>
  </si>
  <si>
    <t>1. Login into Kobo
2. Tap Search icon on Header bar of Home screen
3. Enter a keyword search into Search field (ex: jojo)
4. Tap Search from the soft keyboard</t>
  </si>
  <si>
    <t xml:space="preserve">The results list will display with following items:
- MY LIBRARY section will show all books which coverd the keyword
- The FREE PREVIEWS text displays on the top of list
- The search results list, each book contains:
       Book cover image (at the left side)
       Book title 
       Author name
       </t>
  </si>
  <si>
    <t xml:space="preserve">- The entered characters get deleted
- Ghost text "Enter search term" appears in Search box
- The suggestion list books are disappeared
</t>
  </si>
  <si>
    <t>1. Login into Kobo
2. Tap Search icon on Header bar of Home screen
3. Fill in the Search box with a keyword that not match any books 
4. Tap Search from the soft keyboard</t>
  </si>
  <si>
    <t>The layout of Search screen:
- There is Search icon displays on screen
- The search results list is empty and shows message "We can't find any results for this term. Please try another search."</t>
  </si>
  <si>
    <t>1. Login into Kobo
2. Tap Search icon on Header bar of Home screen
3. Fill in the Search box with some numbers (ex: 1234567890)
4. Tap Search from the soft keyboard</t>
  </si>
  <si>
    <t>1. Login into Kobo
2. Tap Search icon on Header bar of Home screen
3. Fill in the Search box with special characters (ex: ~!@#$%^&amp;*()_+{}[]&lt;&gt;?/:;"'|\)
4. Tap Search from the soft keyboard</t>
  </si>
  <si>
    <t>Notification</t>
  </si>
  <si>
    <t>Verify Kobo News page displays when user tap on notification icon on Header bar from Home screen</t>
  </si>
  <si>
    <t xml:space="preserve">1. Login into Kobo
2. Tap the Info icon on Header bar from Home screen
</t>
  </si>
  <si>
    <t xml:space="preserve">1. Login into Kobo
2. Tap the notification icon on Header bar from Home screen
</t>
  </si>
  <si>
    <t>Kobo News page displays when user tap on notification icon on Header bar from Home screen</t>
  </si>
  <si>
    <t xml:space="preserve">1. Login into Kobo
2. Tap the notification icon on Header bar from Home screen
3. Tap on all news on Kobo News </t>
  </si>
  <si>
    <t>Verify there are 2 button Kobo News and Notifications button at the bottom of Kobo News page</t>
  </si>
  <si>
    <t>1. Login into Kobo
2. Tap the notification icon on Header bar from Home screen
3. Observe the screen</t>
  </si>
  <si>
    <t>There are 2 button Kobo News and Notifications button at the bottom of Kobo News page</t>
  </si>
  <si>
    <t>Verify the Notifications screen displays when tapping on the Notifications button at the bottom of Kobo News screen</t>
  </si>
  <si>
    <t>1. Login into Kobo
2. Tap the notification icon on Header bar from Home screen
3. Tap on the Notifications button at the bottom of Kobo News screen</t>
  </si>
  <si>
    <t>Notifications screen displays</t>
  </si>
  <si>
    <t xml:space="preserve">Verify all awards which user already earned are showed on the Notifications screen </t>
  </si>
  <si>
    <t>User already earned some awards</t>
  </si>
  <si>
    <t>All awards which user already earned are showed on the Notifications screen :
- Awards icon show on the left
- The name of awards displays on the right side of awards icon
- Description of awards display below of the awards name
- Share icon displays on the right side on each award</t>
  </si>
  <si>
    <t>1. Login into Kobo
2. Tap the notification icon on Header bar from Home screen
3. Tap "Close" icon at the top left of "Kobo News" or "Notifications" screen</t>
  </si>
  <si>
    <t>Kobo News/Notifications screen is closed and Home page is shown</t>
  </si>
  <si>
    <t>Verify there are some kinds of account to log in on the left Navigation</t>
  </si>
  <si>
    <t>Verify that there is Extension button under the facebook icon</t>
  </si>
  <si>
    <t>Verify show password function works correctly</t>
  </si>
  <si>
    <t>check ui of library screen before signing in</t>
  </si>
  <si>
    <t>check displaying of login to facebook tag</t>
  </si>
  <si>
    <t>check displaying of action bar in home page after signing in</t>
  </si>
  <si>
    <t>check extension hidden accounts</t>
  </si>
  <si>
    <t>Check if sign in accounts are hidden before tapping Extension button</t>
  </si>
  <si>
    <t>check extension shown accounts</t>
  </si>
  <si>
    <t>Check if sign in accounts are shown after tapping Extension button</t>
  </si>
  <si>
    <t>check controls exist in ‘login to facebook’ tag</t>
  </si>
  <si>
    <t>tap extension icon</t>
  </si>
  <si>
    <t>Handle tap Extension button on Sign in screen on separated devices</t>
  </si>
  <si>
    <t>check ui elements in library screen before signing in</t>
  </si>
  <si>
    <t>check controls position of action bar in home page after signing in</t>
  </si>
  <si>
    <t>This TM is not stable due to TA limitation. The promo slide is shown rotation too fast, action check picture cannot check</t>
  </si>
  <si>
    <t xml:space="preserve">Verify slide drawer works properly on swiping from left-right to right-left </t>
  </si>
  <si>
    <t>Verify displaying of 'Log in to Facebook' tag</t>
  </si>
  <si>
    <t>Verify the Terms of Use, Kobo Privacy Policy and Rakuten Privacy Policy screen are disabled when tapping on Done button</t>
  </si>
  <si>
    <t>Verify there is 'Search Free Previews' button on screen and Search page displays when tapping on it</t>
  </si>
  <si>
    <t>Verify 2 options Facebook and Extension button show when clicking combo box</t>
  </si>
  <si>
    <t>Verify the Info icon opens the Kobo News</t>
  </si>
  <si>
    <t>Verify closing Kobo News screen</t>
  </si>
  <si>
    <t>Verify that all account types show when clicking Extension button</t>
  </si>
  <si>
    <t>check existed account type on home</t>
  </si>
  <si>
    <t>Check all account types show when clicking Extension button</t>
  </si>
  <si>
    <t>This action is used to check logging with invalid account</t>
  </si>
  <si>
    <t>check displaying of home page no book</t>
  </si>
  <si>
    <t>check signing in with invalid account</t>
  </si>
  <si>
    <t>This action is used to check displaying of elements in home page with fresh account is correctly</t>
  </si>
  <si>
    <t>Verify the Create New Account page launches when tapping on Create Account button</t>
  </si>
  <si>
    <t>Verify displaying of 'Find Your Next Read!' tag</t>
  </si>
  <si>
    <t>Verify login with invalid account</t>
  </si>
  <si>
    <t>slide promo</t>
  </si>
  <si>
    <t>check empty message displays</t>
  </si>
  <si>
    <t>Use to slide the promo picture on Beginning page</t>
  </si>
  <si>
    <t>Use to check the empty message displays when login with user no book</t>
  </si>
</sst>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b/>
      <sz val="11"/>
      <color rgb="FF000000"/>
      <name val="Calibri"/>
      <family val="2"/>
      <scheme val="minor"/>
    </font>
    <font>
      <b/>
      <sz val="11"/>
      <color theme="0" tint="-0.14999847407452621"/>
      <name val="Calibri"/>
      <family val="2"/>
      <scheme val="minor"/>
    </font>
    <font>
      <b/>
      <sz val="11"/>
      <name val="Calibri"/>
      <family val="2"/>
      <scheme val="minor"/>
    </font>
    <font>
      <sz val="11"/>
      <color rgb="FFFF0000"/>
      <name val="Calibri"/>
      <family val="2"/>
    </font>
    <font>
      <sz val="11"/>
      <color theme="1"/>
      <name val="Calibri"/>
      <family val="2"/>
    </font>
    <font>
      <sz val="11"/>
      <name val="Calibri"/>
      <family val="2"/>
      <scheme val="minor"/>
    </font>
    <font>
      <b/>
      <sz val="11"/>
      <name val="Calibri"/>
      <family val="3"/>
      <charset val="128"/>
      <scheme val="minor"/>
    </font>
    <font>
      <b/>
      <sz val="9"/>
      <color indexed="81"/>
      <name val="Tahoma"/>
      <family val="2"/>
    </font>
    <font>
      <sz val="9"/>
      <color indexed="81"/>
      <name val="Tahoma"/>
      <family val="2"/>
    </font>
    <font>
      <sz val="10"/>
      <name val="Arial"/>
      <family val="2"/>
    </font>
    <font>
      <b/>
      <sz val="11"/>
      <color rgb="FFC00000"/>
      <name val="Calibri"/>
      <family val="2"/>
      <scheme val="minor"/>
    </font>
    <font>
      <b/>
      <sz val="10"/>
      <name val="Arial"/>
      <family val="2"/>
    </font>
    <font>
      <b/>
      <sz val="10"/>
      <color rgb="FFFF0000"/>
      <name val="Arial"/>
      <family val="2"/>
    </font>
    <font>
      <sz val="10"/>
      <color theme="1"/>
      <name val="Arial"/>
      <family val="2"/>
    </font>
    <font>
      <sz val="11"/>
      <color theme="0" tint="-0.14999847407452621"/>
      <name val="Calibri"/>
      <family val="2"/>
      <scheme val="minor"/>
    </font>
    <font>
      <b/>
      <sz val="11"/>
      <color theme="0"/>
      <name val="Calibri"/>
      <family val="2"/>
      <scheme val="minor"/>
    </font>
    <font>
      <b/>
      <sz val="11"/>
      <color theme="9" tint="-0.499984740745262"/>
      <name val="Calibri"/>
      <family val="2"/>
      <scheme val="minor"/>
    </font>
    <font>
      <sz val="11"/>
      <color theme="9" tint="-0.499984740745262"/>
      <name val="Calibri"/>
      <family val="2"/>
      <scheme val="minor"/>
    </font>
    <font>
      <b/>
      <i/>
      <u/>
      <sz val="11"/>
      <color rgb="FFFF0000"/>
      <name val="Calibri"/>
      <family val="2"/>
      <scheme val="minor"/>
    </font>
    <font>
      <b/>
      <sz val="11"/>
      <color theme="5" tint="-0.249977111117893"/>
      <name val="Calibri"/>
      <family val="2"/>
    </font>
    <font>
      <b/>
      <sz val="11"/>
      <color theme="9" tint="-0.249977111117893"/>
      <name val="Calibri"/>
      <family val="2"/>
    </font>
    <font>
      <b/>
      <sz val="11"/>
      <name val="Calibri"/>
      <family val="2"/>
    </font>
    <font>
      <b/>
      <sz val="11"/>
      <color theme="4" tint="-0.499984740745262"/>
      <name val="Calibri"/>
      <family val="2"/>
      <scheme val="minor"/>
    </font>
    <font>
      <b/>
      <sz val="11"/>
      <color theme="0"/>
      <name val="Calibri"/>
      <family val="2"/>
    </font>
    <font>
      <b/>
      <sz val="11"/>
      <color theme="0" tint="-4.9989318521683403E-2"/>
      <name val="Calibri"/>
      <family val="2"/>
      <scheme val="minor"/>
    </font>
    <font>
      <b/>
      <sz val="11"/>
      <color rgb="FFFF0000"/>
      <name val="Calibri"/>
      <family val="2"/>
      <scheme val="minor"/>
    </font>
    <font>
      <b/>
      <sz val="11"/>
      <color indexed="8"/>
      <name val="Calibri"/>
      <family val="2"/>
      <scheme val="minor"/>
    </font>
    <font>
      <b/>
      <sz val="11"/>
      <color rgb="FF00B050"/>
      <name val="Calibri"/>
      <family val="2"/>
      <scheme val="minor"/>
    </font>
    <font>
      <sz val="11"/>
      <color rgb="FF00B050"/>
      <name val="Calibri"/>
      <family val="2"/>
      <scheme val="minor"/>
    </font>
    <font>
      <b/>
      <sz val="11"/>
      <color theme="8" tint="-0.499984740745262"/>
      <name val="Calibri"/>
      <family val="2"/>
      <scheme val="minor"/>
    </font>
    <font>
      <b/>
      <sz val="11"/>
      <color theme="9"/>
      <name val="Calibri"/>
      <family val="2"/>
      <scheme val="minor"/>
    </font>
    <font>
      <sz val="11"/>
      <color theme="9"/>
      <name val="Calibri"/>
      <family val="2"/>
      <scheme val="minor"/>
    </font>
    <font>
      <b/>
      <sz val="11"/>
      <color theme="0" tint="-0.499984740745262"/>
      <name val="Calibri"/>
      <family val="2"/>
      <scheme val="minor"/>
    </font>
    <font>
      <b/>
      <sz val="14"/>
      <color rgb="FFFF0000"/>
      <name val="Calibri"/>
      <family val="2"/>
      <scheme val="minor"/>
    </font>
    <font>
      <b/>
      <sz val="20"/>
      <color theme="5" tint="-0.249977111117893"/>
      <name val="Calibri"/>
      <family val="2"/>
      <scheme val="minor"/>
    </font>
    <font>
      <i/>
      <sz val="11"/>
      <color rgb="FFFF0000"/>
      <name val="Calibri"/>
      <family val="2"/>
      <scheme val="minor"/>
    </font>
    <font>
      <b/>
      <sz val="11"/>
      <color theme="1"/>
      <name val="Calibri"/>
      <family val="2"/>
    </font>
    <font>
      <b/>
      <i/>
      <u/>
      <sz val="11"/>
      <color theme="9" tint="-0.499984740745262"/>
      <name val="Calibri"/>
      <family val="2"/>
      <scheme val="minor"/>
    </font>
    <font>
      <sz val="11"/>
      <name val="Calibri"/>
      <family val="2"/>
    </font>
    <font>
      <sz val="10"/>
      <name val="Arial"/>
    </font>
    <font>
      <sz val="11"/>
      <color theme="1"/>
      <name val="Calibri"/>
      <scheme val="minor"/>
    </font>
  </fonts>
  <fills count="32">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EB9C"/>
        <bgColor indexed="64"/>
      </patternFill>
    </fill>
    <fill>
      <patternFill patternType="solid">
        <fgColor theme="7" tint="-0.499984740745262"/>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gray125">
        <bgColor theme="8" tint="0.79998168889431442"/>
      </patternFill>
    </fill>
    <fill>
      <patternFill patternType="darkUp">
        <bgColor theme="2" tint="-9.9948118533890809E-2"/>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theme="5" tint="0.39994506668294322"/>
      </bottom>
      <diagonal/>
    </border>
    <border>
      <left/>
      <right/>
      <top style="thin">
        <color theme="5" tint="0.39994506668294322"/>
      </top>
      <bottom/>
      <diagonal/>
    </border>
    <border>
      <left/>
      <right style="thin">
        <color indexed="64"/>
      </right>
      <top style="thin">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bottom style="medium">
        <color indexed="64"/>
      </bottom>
      <diagonal/>
    </border>
    <border>
      <left/>
      <right style="thin">
        <color indexed="64"/>
      </right>
      <top/>
      <bottom style="thin">
        <color theme="7" tint="0.79998168889431442"/>
      </bottom>
      <diagonal/>
    </border>
    <border>
      <left style="thin">
        <color indexed="64"/>
      </left>
      <right style="thin">
        <color theme="7" tint="0.79998168889431442"/>
      </right>
      <top/>
      <bottom style="thin">
        <color theme="7" tint="0.79998168889431442"/>
      </bottom>
      <diagonal/>
    </border>
    <border>
      <left style="thin">
        <color theme="7" tint="0.79998168889431442"/>
      </left>
      <right style="thin">
        <color theme="7" tint="0.79998168889431442"/>
      </right>
      <top/>
      <bottom style="thin">
        <color theme="7" tint="0.79998168889431442"/>
      </bottom>
      <diagonal/>
    </border>
    <border>
      <left style="thin">
        <color theme="7" tint="0.79998168889431442"/>
      </left>
      <right style="thin">
        <color theme="7" tint="0.79995117038483843"/>
      </right>
      <top/>
      <bottom style="thin">
        <color theme="7" tint="0.79998168889431442"/>
      </bottom>
      <diagonal/>
    </border>
    <border>
      <left/>
      <right style="thin">
        <color indexed="64"/>
      </right>
      <top style="thin">
        <color theme="7" tint="0.79998168889431442"/>
      </top>
      <bottom style="medium">
        <color indexed="64"/>
      </bottom>
      <diagonal/>
    </border>
    <border>
      <left style="thin">
        <color indexed="64"/>
      </left>
      <right style="thin">
        <color theme="7" tint="0.79998168889431442"/>
      </right>
      <top style="thin">
        <color theme="7" tint="0.79998168889431442"/>
      </top>
      <bottom style="medium">
        <color indexed="64"/>
      </bottom>
      <diagonal/>
    </border>
    <border>
      <left style="thin">
        <color theme="7" tint="0.79998168889431442"/>
      </left>
      <right style="thin">
        <color theme="7" tint="0.79998168889431442"/>
      </right>
      <top style="thin">
        <color theme="7" tint="0.79998168889431442"/>
      </top>
      <bottom style="medium">
        <color indexed="64"/>
      </bottom>
      <diagonal/>
    </border>
    <border>
      <left style="thin">
        <color theme="7" tint="0.79998168889431442"/>
      </left>
      <right style="thin">
        <color theme="7" tint="0.79995117038483843"/>
      </right>
      <top style="thin">
        <color theme="7" tint="0.79998168889431442"/>
      </top>
      <bottom style="medium">
        <color indexed="64"/>
      </bottom>
      <diagonal/>
    </border>
    <border>
      <left/>
      <right style="thin">
        <color indexed="64"/>
      </right>
      <top style="medium">
        <color indexed="64"/>
      </top>
      <bottom style="thin">
        <color theme="7" tint="0.79998168889431442"/>
      </bottom>
      <diagonal/>
    </border>
    <border>
      <left style="thin">
        <color indexed="64"/>
      </left>
      <right style="thin">
        <color theme="7" tint="0.79998168889431442"/>
      </right>
      <top style="medium">
        <color indexed="64"/>
      </top>
      <bottom style="thin">
        <color theme="7" tint="0.79998168889431442"/>
      </bottom>
      <diagonal/>
    </border>
    <border>
      <left style="thin">
        <color theme="7" tint="0.79998168889431442"/>
      </left>
      <right style="thin">
        <color theme="7" tint="0.79998168889431442"/>
      </right>
      <top style="medium">
        <color indexed="64"/>
      </top>
      <bottom style="thin">
        <color theme="7" tint="0.79998168889431442"/>
      </bottom>
      <diagonal/>
    </border>
    <border>
      <left style="thin">
        <color theme="7" tint="0.79998168889431442"/>
      </left>
      <right style="thin">
        <color theme="7" tint="0.79995117038483843"/>
      </right>
      <top style="medium">
        <color indexed="64"/>
      </top>
      <bottom style="thin">
        <color theme="7" tint="0.79998168889431442"/>
      </bottom>
      <diagonal/>
    </border>
    <border>
      <left/>
      <right style="thin">
        <color indexed="64"/>
      </right>
      <top style="thin">
        <color theme="7" tint="0.79998168889431442"/>
      </top>
      <bottom style="thin">
        <color indexed="64"/>
      </bottom>
      <diagonal/>
    </border>
    <border>
      <left style="thin">
        <color indexed="64"/>
      </left>
      <right style="thin">
        <color theme="7" tint="0.79998168889431442"/>
      </right>
      <top style="thin">
        <color theme="7" tint="0.79998168889431442"/>
      </top>
      <bottom style="thin">
        <color indexed="64"/>
      </bottom>
      <diagonal/>
    </border>
    <border>
      <left style="thin">
        <color theme="7" tint="0.79998168889431442"/>
      </left>
      <right style="thin">
        <color theme="7" tint="0.79998168889431442"/>
      </right>
      <top style="thin">
        <color theme="7" tint="0.79998168889431442"/>
      </top>
      <bottom style="thin">
        <color indexed="64"/>
      </bottom>
      <diagonal/>
    </border>
    <border>
      <left style="thin">
        <color theme="7" tint="0.79998168889431442"/>
      </left>
      <right style="thin">
        <color theme="7" tint="0.79995117038483843"/>
      </right>
      <top style="thin">
        <color theme="7" tint="0.79998168889431442"/>
      </top>
      <bottom style="thin">
        <color indexed="64"/>
      </bottom>
      <diagonal/>
    </border>
    <border>
      <left style="thin">
        <color theme="7" tint="0.79998168889431442"/>
      </left>
      <right/>
      <top/>
      <bottom style="thin">
        <color theme="7" tint="0.79998168889431442"/>
      </bottom>
      <diagonal/>
    </border>
    <border>
      <left style="thin">
        <color theme="7" tint="0.79998168889431442"/>
      </left>
      <right/>
      <top style="thin">
        <color theme="7" tint="0.79998168889431442"/>
      </top>
      <bottom style="medium">
        <color indexed="64"/>
      </bottom>
      <diagonal/>
    </border>
    <border>
      <left style="thin">
        <color theme="7" tint="0.79998168889431442"/>
      </left>
      <right/>
      <top style="medium">
        <color indexed="64"/>
      </top>
      <bottom style="thin">
        <color theme="7" tint="0.79998168889431442"/>
      </bottom>
      <diagonal/>
    </border>
    <border>
      <left style="thin">
        <color theme="7" tint="0.79998168889431442"/>
      </left>
      <right/>
      <top style="thin">
        <color theme="7" tint="0.79998168889431442"/>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theme="7" tint="0.79998168889431442"/>
      </left>
      <right/>
      <top/>
      <bottom/>
      <diagonal/>
    </border>
    <border>
      <left style="medium">
        <color indexed="64"/>
      </left>
      <right style="medium">
        <color theme="7" tint="0.79998168889431442"/>
      </right>
      <top/>
      <bottom style="medium">
        <color indexed="64"/>
      </bottom>
      <diagonal/>
    </border>
    <border>
      <left style="medium">
        <color theme="7" tint="0.79998168889431442"/>
      </left>
      <right style="medium">
        <color theme="7" tint="0.79998168889431442"/>
      </right>
      <top/>
      <bottom style="medium">
        <color indexed="64"/>
      </bottom>
      <diagonal/>
    </border>
    <border>
      <left style="medium">
        <color theme="7" tint="0.79998168889431442"/>
      </left>
      <right/>
      <top/>
      <bottom style="medium">
        <color indexed="64"/>
      </bottom>
      <diagonal/>
    </border>
    <border>
      <left style="medium">
        <color theme="7" tint="0.79998168889431442"/>
      </left>
      <right style="medium">
        <color indexed="64"/>
      </right>
      <top/>
      <bottom style="medium">
        <color indexed="64"/>
      </bottom>
      <diagonal/>
    </border>
    <border>
      <left style="medium">
        <color indexed="64"/>
      </left>
      <right style="medium">
        <color indexed="64"/>
      </right>
      <top style="medium">
        <color theme="7" tint="0.79998168889431442"/>
      </top>
      <bottom style="medium">
        <color theme="7" tint="0.79998168889431442"/>
      </bottom>
      <diagonal/>
    </border>
    <border>
      <left style="medium">
        <color indexed="64"/>
      </left>
      <right style="medium">
        <color theme="7" tint="0.79998168889431442"/>
      </right>
      <top style="medium">
        <color theme="7" tint="0.79998168889431442"/>
      </top>
      <bottom style="medium">
        <color theme="7" tint="0.79998168889431442"/>
      </bottom>
      <diagonal/>
    </border>
    <border>
      <left style="medium">
        <color theme="7" tint="0.79998168889431442"/>
      </left>
      <right/>
      <top style="medium">
        <color theme="7" tint="0.79998168889431442"/>
      </top>
      <bottom style="medium">
        <color theme="7" tint="0.79998168889431442"/>
      </bottom>
      <diagonal/>
    </border>
    <border>
      <left style="thin">
        <color theme="7" tint="0.79998168889431442"/>
      </left>
      <right style="thin">
        <color theme="7" tint="0.79998168889431442"/>
      </right>
      <top style="medium">
        <color theme="7" tint="0.79998168889431442"/>
      </top>
      <bottom style="medium">
        <color theme="7" tint="0.79998168889431442"/>
      </bottom>
      <diagonal/>
    </border>
    <border>
      <left style="thin">
        <color theme="7" tint="0.79998168889431442"/>
      </left>
      <right style="medium">
        <color indexed="64"/>
      </right>
      <top style="medium">
        <color theme="7" tint="0.79998168889431442"/>
      </top>
      <bottom style="medium">
        <color theme="7" tint="0.79998168889431442"/>
      </bottom>
      <diagonal/>
    </border>
    <border>
      <left style="thin">
        <color theme="7" tint="0.79998168889431442"/>
      </left>
      <right style="medium">
        <color theme="7" tint="0.79998168889431442"/>
      </right>
      <top style="medium">
        <color theme="7" tint="0.79998168889431442"/>
      </top>
      <bottom style="medium">
        <color theme="7" tint="0.79998168889431442"/>
      </bottom>
      <diagonal/>
    </border>
    <border>
      <left style="medium">
        <color theme="7" tint="0.79998168889431442"/>
      </left>
      <right style="medium">
        <color indexed="64"/>
      </right>
      <top style="medium">
        <color theme="7" tint="0.79998168889431442"/>
      </top>
      <bottom style="medium">
        <color theme="7" tint="0.79998168889431442"/>
      </bottom>
      <diagonal/>
    </border>
    <border>
      <left style="medium">
        <color theme="7" tint="0.79998168889431442"/>
      </left>
      <right style="medium">
        <color theme="7" tint="0.79998168889431442"/>
      </right>
      <top style="medium">
        <color theme="7" tint="0.79998168889431442"/>
      </top>
      <bottom style="medium">
        <color theme="7" tint="0.79998168889431442"/>
      </bottom>
      <diagonal/>
    </border>
    <border>
      <left style="medium">
        <color indexed="64"/>
      </left>
      <right/>
      <top/>
      <bottom style="medium">
        <color indexed="64"/>
      </bottom>
      <diagonal/>
    </border>
    <border>
      <left/>
      <right style="medium">
        <color indexed="64"/>
      </right>
      <top style="thin">
        <color indexed="64"/>
      </top>
      <bottom style="thin">
        <color theme="7" tint="0.79998168889431442"/>
      </bottom>
      <diagonal/>
    </border>
    <border>
      <left/>
      <right style="medium">
        <color indexed="64"/>
      </right>
      <top/>
      <bottom style="thin">
        <color theme="7" tint="0.79998168889431442"/>
      </bottom>
      <diagonal/>
    </border>
    <border>
      <left style="thin">
        <color theme="5"/>
      </left>
      <right style="thin">
        <color indexed="64"/>
      </right>
      <top style="thin">
        <color theme="5"/>
      </top>
      <bottom style="medium">
        <color indexed="64"/>
      </bottom>
      <diagonal/>
    </border>
    <border>
      <left style="thin">
        <color indexed="64"/>
      </left>
      <right style="thin">
        <color indexed="64"/>
      </right>
      <top style="thin">
        <color theme="5"/>
      </top>
      <bottom style="medium">
        <color indexed="64"/>
      </bottom>
      <diagonal/>
    </border>
    <border>
      <left style="medium">
        <color indexed="64"/>
      </left>
      <right style="thin">
        <color indexed="64"/>
      </right>
      <top style="thin">
        <color theme="5"/>
      </top>
      <bottom style="medium">
        <color indexed="64"/>
      </bottom>
      <diagonal/>
    </border>
    <border>
      <left style="thin">
        <color indexed="64"/>
      </left>
      <right style="thin">
        <color theme="5"/>
      </right>
      <top style="thin">
        <color theme="5"/>
      </top>
      <bottom style="medium">
        <color indexed="64"/>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5" tint="-0.24994659260841701"/>
      </left>
      <right style="thin">
        <color indexed="64"/>
      </right>
      <top style="thin">
        <color theme="5" tint="-0.24994659260841701"/>
      </top>
      <bottom style="medium">
        <color indexed="64"/>
      </bottom>
      <diagonal/>
    </border>
    <border>
      <left style="thin">
        <color indexed="64"/>
      </left>
      <right style="thin">
        <color indexed="64"/>
      </right>
      <top style="thin">
        <color theme="5" tint="-0.24994659260841701"/>
      </top>
      <bottom style="medium">
        <color indexed="64"/>
      </bottom>
      <diagonal/>
    </border>
    <border>
      <left style="medium">
        <color indexed="64"/>
      </left>
      <right style="thin">
        <color indexed="64"/>
      </right>
      <top style="thin">
        <color theme="5" tint="-0.24994659260841701"/>
      </top>
      <bottom style="medium">
        <color indexed="64"/>
      </bottom>
      <diagonal/>
    </border>
    <border>
      <left style="thin">
        <color theme="5" tint="-0.24994659260841701"/>
      </left>
      <right/>
      <top/>
      <bottom/>
      <diagonal/>
    </border>
    <border>
      <left/>
      <right style="thin">
        <color theme="5" tint="-0.24994659260841701"/>
      </right>
      <top/>
      <bottom/>
      <diagonal/>
    </border>
    <border>
      <left style="thin">
        <color theme="5" tint="-0.24994659260841701"/>
      </left>
      <right/>
      <top/>
      <bottom style="thin">
        <color theme="5" tint="-0.24994659260841701"/>
      </bottom>
      <diagonal/>
    </border>
    <border>
      <left/>
      <right/>
      <top/>
      <bottom style="thin">
        <color theme="5" tint="-0.24994659260841701"/>
      </bottom>
      <diagonal/>
    </border>
    <border>
      <left/>
      <right style="thin">
        <color theme="5" tint="-0.24994659260841701"/>
      </right>
      <top/>
      <bottom style="thin">
        <color theme="5" tint="-0.24994659260841701"/>
      </bottom>
      <diagonal/>
    </border>
    <border>
      <left style="thin">
        <color indexed="64"/>
      </left>
      <right style="thin">
        <color theme="5" tint="-0.24994659260841701"/>
      </right>
      <top style="thin">
        <color theme="5" tint="-0.24994659260841701"/>
      </top>
      <bottom style="medium">
        <color indexed="64"/>
      </bottom>
      <diagonal/>
    </border>
    <border>
      <left/>
      <right style="thin">
        <color indexed="64"/>
      </right>
      <top/>
      <bottom style="medium">
        <color indexed="64"/>
      </bottom>
      <diagonal/>
    </border>
    <border>
      <left style="medium">
        <color indexed="64"/>
      </left>
      <right/>
      <top/>
      <bottom/>
      <diagonal/>
    </border>
    <border>
      <left/>
      <right style="medium">
        <color theme="7" tint="0.79998168889431442"/>
      </right>
      <top/>
      <bottom/>
      <diagonal/>
    </border>
    <border>
      <left style="medium">
        <color indexed="64"/>
      </left>
      <right style="medium">
        <color indexed="64"/>
      </right>
      <top style="medium">
        <color theme="7" tint="0.79998168889431442"/>
      </top>
      <bottom/>
      <diagonal/>
    </border>
    <border>
      <left style="medium">
        <color indexed="64"/>
      </left>
      <right style="medium">
        <color theme="7" tint="0.79998168889431442"/>
      </right>
      <top style="medium">
        <color theme="7" tint="0.79998168889431442"/>
      </top>
      <bottom/>
      <diagonal/>
    </border>
    <border>
      <left style="medium">
        <color theme="7" tint="0.79998168889431442"/>
      </left>
      <right/>
      <top style="medium">
        <color theme="7" tint="0.79998168889431442"/>
      </top>
      <bottom/>
      <diagonal/>
    </border>
    <border>
      <left style="thin">
        <color theme="7" tint="0.79998168889431442"/>
      </left>
      <right style="thin">
        <color theme="7" tint="0.79998168889431442"/>
      </right>
      <top style="medium">
        <color theme="7" tint="0.79998168889431442"/>
      </top>
      <bottom/>
      <diagonal/>
    </border>
    <border>
      <left style="thin">
        <color theme="7" tint="0.79998168889431442"/>
      </left>
      <right style="medium">
        <color indexed="64"/>
      </right>
      <top style="medium">
        <color theme="7" tint="0.79998168889431442"/>
      </top>
      <bottom/>
      <diagonal/>
    </border>
    <border>
      <left style="thin">
        <color theme="7" tint="0.79998168889431442"/>
      </left>
      <right style="medium">
        <color theme="7" tint="0.79998168889431442"/>
      </right>
      <top style="medium">
        <color theme="7" tint="0.79998168889431442"/>
      </top>
      <bottom/>
      <diagonal/>
    </border>
    <border>
      <left style="medium">
        <color theme="7" tint="0.79998168889431442"/>
      </left>
      <right style="medium">
        <color indexed="64"/>
      </right>
      <top style="medium">
        <color theme="7" tint="0.79998168889431442"/>
      </top>
      <bottom/>
      <diagonal/>
    </border>
    <border>
      <left style="medium">
        <color theme="7" tint="0.79998168889431442"/>
      </left>
      <right style="medium">
        <color theme="7" tint="0.79998168889431442"/>
      </right>
      <top style="medium">
        <color theme="7" tint="0.79998168889431442"/>
      </top>
      <bottom/>
      <diagonal/>
    </border>
    <border>
      <left style="thin">
        <color theme="7" tint="0.79998168889431442"/>
      </left>
      <right style="thin">
        <color theme="7" tint="0.79998168889431442"/>
      </right>
      <top/>
      <bottom style="medium">
        <color indexed="64"/>
      </bottom>
      <diagonal/>
    </border>
    <border>
      <left style="thin">
        <color theme="7" tint="0.79998168889431442"/>
      </left>
      <right style="medium">
        <color indexed="64"/>
      </right>
      <top/>
      <bottom style="medium">
        <color indexed="64"/>
      </bottom>
      <diagonal/>
    </border>
    <border>
      <left style="thin">
        <color theme="7" tint="0.79998168889431442"/>
      </left>
      <right style="medium">
        <color theme="7" tint="0.79998168889431442"/>
      </right>
      <top/>
      <bottom style="medium">
        <color indexed="64"/>
      </bottom>
      <diagonal/>
    </border>
    <border>
      <left/>
      <right style="medium">
        <color theme="7" tint="0.79998168889431442"/>
      </right>
      <top style="medium">
        <color theme="7" tint="0.79998168889431442"/>
      </top>
      <bottom style="medium">
        <color theme="7" tint="0.79998168889431442"/>
      </bottom>
      <diagonal/>
    </border>
    <border>
      <left/>
      <right/>
      <top style="double">
        <color auto="1"/>
      </top>
      <bottom/>
      <diagonal/>
    </border>
    <border>
      <left/>
      <right/>
      <top style="double">
        <color auto="1"/>
      </top>
      <bottom style="double">
        <color auto="1"/>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9">
    <xf numFmtId="0" fontId="0" fillId="0" borderId="0"/>
    <xf numFmtId="0" fontId="17" fillId="0" borderId="0"/>
    <xf numFmtId="0" fontId="17" fillId="0" borderId="0"/>
    <xf numFmtId="0" fontId="1" fillId="0" borderId="0"/>
    <xf numFmtId="0" fontId="17" fillId="0" borderId="0"/>
    <xf numFmtId="0" fontId="17" fillId="0" borderId="0"/>
    <xf numFmtId="0" fontId="17" fillId="0" borderId="0"/>
    <xf numFmtId="0" fontId="2" fillId="18" borderId="0" applyNumberFormat="0" applyBorder="0" applyAlignment="0" applyProtection="0"/>
    <xf numFmtId="0" fontId="4" fillId="19" borderId="0" applyNumberFormat="0" applyBorder="0" applyAlignment="0" applyProtection="0"/>
  </cellStyleXfs>
  <cellXfs count="437">
    <xf numFmtId="0" fontId="0" fillId="0" borderId="0" xfId="0"/>
    <xf numFmtId="0" fontId="7" fillId="0" borderId="0" xfId="0" applyFont="1" applyFill="1" applyBorder="1" applyAlignment="1">
      <alignment vertical="top" wrapText="1"/>
    </xf>
    <xf numFmtId="0" fontId="7" fillId="0" borderId="0" xfId="0" applyFont="1" applyAlignment="1">
      <alignment vertical="top"/>
    </xf>
    <xf numFmtId="0" fontId="2"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applyFill="1" applyBorder="1" applyAlignment="1">
      <alignment horizontal="center" vertical="top"/>
    </xf>
    <xf numFmtId="0" fontId="0" fillId="0" borderId="0" xfId="0" applyFont="1" applyFill="1" applyBorder="1" applyAlignment="1">
      <alignment horizontal="center" vertical="top"/>
    </xf>
    <xf numFmtId="0" fontId="0" fillId="0" borderId="1" xfId="0" applyFont="1" applyBorder="1" applyAlignment="1">
      <alignment horizontal="center" vertical="top"/>
    </xf>
    <xf numFmtId="0" fontId="0" fillId="0" borderId="0" xfId="0" applyFont="1" applyAlignment="1">
      <alignment vertical="top"/>
    </xf>
    <xf numFmtId="0" fontId="10" fillId="6" borderId="4" xfId="0" applyFont="1" applyFill="1" applyBorder="1" applyAlignment="1">
      <alignment horizontal="center" vertical="top" wrapText="1"/>
    </xf>
    <xf numFmtId="0" fontId="10" fillId="6" borderId="3" xfId="0" applyFont="1" applyFill="1" applyBorder="1" applyAlignment="1">
      <alignment horizontal="center" vertical="top" wrapText="1"/>
    </xf>
    <xf numFmtId="0" fontId="10" fillId="7" borderId="4" xfId="0" applyFont="1" applyFill="1" applyBorder="1" applyAlignment="1">
      <alignment horizontal="center" vertical="top" wrapText="1"/>
    </xf>
    <xf numFmtId="0" fontId="10" fillId="7" borderId="3" xfId="0" applyFont="1" applyFill="1" applyBorder="1" applyAlignment="1">
      <alignment horizontal="center" vertical="top" wrapText="1"/>
    </xf>
    <xf numFmtId="0" fontId="1" fillId="0" borderId="1" xfId="0" applyFont="1" applyFill="1" applyBorder="1" applyAlignment="1">
      <alignment horizontal="center" vertical="top"/>
    </xf>
    <xf numFmtId="0" fontId="1" fillId="0" borderId="1" xfId="0" applyFont="1" applyFill="1" applyBorder="1" applyAlignment="1">
      <alignment horizontal="left" vertical="top" wrapText="1"/>
    </xf>
    <xf numFmtId="14" fontId="1"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 fillId="0" borderId="1" xfId="0" applyFont="1" applyBorder="1" applyAlignment="1">
      <alignment horizontal="left" vertical="top" wrapText="1"/>
    </xf>
    <xf numFmtId="0" fontId="0" fillId="0" borderId="1" xfId="0" applyFont="1" applyFill="1" applyBorder="1" applyAlignment="1">
      <alignment horizontal="center" vertical="top"/>
    </xf>
    <xf numFmtId="14" fontId="0" fillId="0" borderId="1" xfId="0" applyNumberFormat="1" applyFont="1" applyFill="1" applyBorder="1" applyAlignment="1">
      <alignment horizontal="left" vertical="top" wrapText="1"/>
    </xf>
    <xf numFmtId="0" fontId="0" fillId="0" borderId="0" xfId="0" applyFont="1" applyFill="1" applyAlignment="1">
      <alignment vertical="top"/>
    </xf>
    <xf numFmtId="14" fontId="0" fillId="0" borderId="1" xfId="0" applyNumberFormat="1" applyFont="1" applyBorder="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center" vertical="top"/>
    </xf>
    <xf numFmtId="0" fontId="0" fillId="8" borderId="1" xfId="0" applyFont="1" applyFill="1" applyBorder="1" applyAlignment="1">
      <alignment horizontal="left" vertical="top" wrapText="1"/>
    </xf>
    <xf numFmtId="0" fontId="0" fillId="8" borderId="2" xfId="0" applyFill="1" applyBorder="1" applyAlignment="1">
      <alignment horizontal="left" vertical="top" wrapText="1"/>
    </xf>
    <xf numFmtId="0" fontId="0" fillId="8" borderId="1" xfId="0" quotePrefix="1" applyFill="1" applyBorder="1" applyAlignment="1">
      <alignment horizontal="left" vertical="top" wrapText="1"/>
    </xf>
    <xf numFmtId="14" fontId="0" fillId="8" borderId="1" xfId="0" applyNumberFormat="1" applyFont="1" applyFill="1" applyBorder="1" applyAlignment="1">
      <alignment horizontal="left" vertical="top" wrapText="1"/>
    </xf>
    <xf numFmtId="0" fontId="0" fillId="8" borderId="0" xfId="0" applyFont="1" applyFill="1" applyAlignment="1">
      <alignment vertical="top"/>
    </xf>
    <xf numFmtId="0" fontId="0" fillId="0" borderId="1" xfId="0" quotePrefix="1" applyBorder="1" applyAlignment="1">
      <alignment horizontal="left" vertical="top" wrapText="1"/>
    </xf>
    <xf numFmtId="0" fontId="10" fillId="7" borderId="4" xfId="0" applyFont="1" applyFill="1" applyBorder="1" applyAlignment="1">
      <alignment horizontal="left" vertical="top" wrapText="1"/>
    </xf>
    <xf numFmtId="0" fontId="10" fillId="7" borderId="4" xfId="0" applyNumberFormat="1" applyFont="1" applyFill="1" applyBorder="1" applyAlignment="1">
      <alignment horizontal="center" vertical="top" wrapText="1"/>
    </xf>
    <xf numFmtId="0" fontId="0"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1" xfId="0" applyFont="1" applyFill="1" applyBorder="1" applyAlignment="1">
      <alignment vertical="top"/>
    </xf>
    <xf numFmtId="0" fontId="0" fillId="0" borderId="1" xfId="0" applyFont="1" applyBorder="1" applyAlignment="1">
      <alignment vertical="top"/>
    </xf>
    <xf numFmtId="0" fontId="0" fillId="0" borderId="2" xfId="0" applyFont="1" applyFill="1" applyBorder="1" applyAlignment="1">
      <alignment vertical="top"/>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Fill="1" applyBorder="1" applyAlignment="1">
      <alignment vertical="top" wrapText="1"/>
    </xf>
    <xf numFmtId="14" fontId="0" fillId="0" borderId="1" xfId="0" applyNumberFormat="1" applyFont="1" applyFill="1" applyBorder="1" applyAlignment="1">
      <alignment vertical="top"/>
    </xf>
    <xf numFmtId="0" fontId="0" fillId="0" borderId="1" xfId="0" applyFill="1" applyBorder="1" applyAlignment="1">
      <alignment vertical="top"/>
    </xf>
    <xf numFmtId="0" fontId="0" fillId="0" borderId="1" xfId="0" applyBorder="1" applyAlignment="1">
      <alignment vertical="top"/>
    </xf>
    <xf numFmtId="14" fontId="0" fillId="0" borderId="1" xfId="0" applyNumberFormat="1" applyFill="1" applyBorder="1" applyAlignment="1">
      <alignment horizontal="left" vertical="top" wrapText="1"/>
    </xf>
    <xf numFmtId="0" fontId="10" fillId="7" borderId="4" xfId="0" applyFont="1" applyFill="1" applyBorder="1" applyAlignment="1">
      <alignment horizontal="left" vertical="center" wrapText="1"/>
    </xf>
    <xf numFmtId="0" fontId="10" fillId="7" borderId="4" xfId="0" applyFont="1" applyFill="1" applyBorder="1" applyAlignment="1">
      <alignment horizontal="center" vertical="center" wrapText="1"/>
    </xf>
    <xf numFmtId="0" fontId="0" fillId="0" borderId="0" xfId="0" applyFont="1"/>
    <xf numFmtId="0" fontId="0" fillId="0" borderId="1" xfId="0" applyFont="1" applyBorder="1" applyAlignment="1">
      <alignment horizontal="center" vertical="center"/>
    </xf>
    <xf numFmtId="0" fontId="0" fillId="0" borderId="2" xfId="0" quotePrefix="1" applyBorder="1" applyAlignment="1">
      <alignment horizontal="left" vertical="top" wrapText="1"/>
    </xf>
    <xf numFmtId="0" fontId="0" fillId="0" borderId="1" xfId="0" applyFont="1" applyBorder="1"/>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14" fontId="5" fillId="0" borderId="1" xfId="0" applyNumberFormat="1" applyFont="1" applyBorder="1" applyAlignment="1">
      <alignment horizontal="left" vertical="top" wrapText="1"/>
    </xf>
    <xf numFmtId="0" fontId="14" fillId="7" borderId="4"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xf numFmtId="0" fontId="0" fillId="0" borderId="0" xfId="0" applyFont="1" applyFill="1"/>
    <xf numFmtId="0" fontId="0" fillId="0" borderId="0" xfId="0" applyFont="1" applyAlignment="1">
      <alignment horizontal="center" vertical="top"/>
    </xf>
    <xf numFmtId="0" fontId="0" fillId="0" borderId="2" xfId="0" applyFont="1" applyBorder="1" applyAlignment="1">
      <alignment vertical="top"/>
    </xf>
    <xf numFmtId="0" fontId="0" fillId="0" borderId="0" xfId="0" applyFont="1" applyBorder="1" applyAlignment="1">
      <alignment vertical="top"/>
    </xf>
    <xf numFmtId="0" fontId="0" fillId="0" borderId="4" xfId="0" applyFont="1" applyBorder="1" applyAlignment="1">
      <alignment vertical="top"/>
    </xf>
    <xf numFmtId="0" fontId="10" fillId="6"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xf>
    <xf numFmtId="0" fontId="10" fillId="7" borderId="3" xfId="0" applyFont="1" applyFill="1" applyBorder="1" applyAlignment="1">
      <alignment horizontal="center" vertical="center" wrapText="1"/>
    </xf>
    <xf numFmtId="0" fontId="0" fillId="8" borderId="1" xfId="0" quotePrefix="1" applyFill="1" applyBorder="1" applyAlignment="1">
      <alignment horizontal="center" vertical="center" wrapText="1"/>
    </xf>
    <xf numFmtId="0" fontId="0" fillId="0" borderId="1" xfId="0" quotePrefix="1" applyBorder="1" applyAlignment="1">
      <alignment horizontal="center" vertical="center" wrapText="1"/>
    </xf>
    <xf numFmtId="0" fontId="0" fillId="0" borderId="2" xfId="0" quotePrefix="1" applyBorder="1" applyAlignment="1">
      <alignment horizontal="center" vertical="center" wrapText="1"/>
    </xf>
    <xf numFmtId="0" fontId="10" fillId="7" borderId="3" xfId="0" applyFont="1" applyFill="1" applyBorder="1" applyAlignment="1">
      <alignment vertical="top" wrapText="1"/>
    </xf>
    <xf numFmtId="0" fontId="10" fillId="6" borderId="3" xfId="0" applyFont="1" applyFill="1" applyBorder="1" applyAlignment="1">
      <alignment vertical="top" wrapText="1"/>
    </xf>
    <xf numFmtId="0" fontId="10" fillId="6" borderId="5" xfId="0" applyFont="1" applyFill="1" applyBorder="1" applyAlignment="1">
      <alignment vertical="top" wrapText="1"/>
    </xf>
    <xf numFmtId="0" fontId="10" fillId="6" borderId="0" xfId="0" applyFont="1" applyFill="1" applyBorder="1" applyAlignment="1">
      <alignment horizontal="center" vertical="top" wrapText="1"/>
    </xf>
    <xf numFmtId="0" fontId="10" fillId="6" borderId="5" xfId="0" applyFont="1" applyFill="1" applyBorder="1" applyAlignment="1">
      <alignment horizontal="left" vertical="top" wrapText="1"/>
    </xf>
    <xf numFmtId="0" fontId="9" fillId="5" borderId="7" xfId="0" applyFont="1" applyFill="1" applyBorder="1" applyAlignment="1">
      <alignment horizontal="center" vertical="center" textRotation="90" wrapText="1"/>
    </xf>
    <xf numFmtId="0" fontId="9" fillId="10" borderId="8" xfId="0" applyFont="1" applyFill="1" applyBorder="1" applyAlignment="1">
      <alignment horizontal="center" vertical="center" textRotation="90" wrapText="1"/>
    </xf>
    <xf numFmtId="0" fontId="18" fillId="5" borderId="9" xfId="0" applyFont="1" applyFill="1" applyBorder="1" applyAlignment="1">
      <alignment horizontal="center" vertical="center" textRotation="90" wrapText="1"/>
    </xf>
    <xf numFmtId="0" fontId="0" fillId="12" borderId="1" xfId="0" applyFill="1" applyBorder="1"/>
    <xf numFmtId="0" fontId="0" fillId="9" borderId="1" xfId="0" applyFill="1" applyBorder="1"/>
    <xf numFmtId="0" fontId="0" fillId="13" borderId="1" xfId="0" applyFill="1" applyBorder="1"/>
    <xf numFmtId="0" fontId="17" fillId="13" borderId="1" xfId="0" applyFont="1" applyFill="1" applyBorder="1"/>
    <xf numFmtId="0" fontId="0" fillId="11" borderId="1" xfId="0" applyFill="1" applyBorder="1"/>
    <xf numFmtId="0" fontId="17" fillId="11" borderId="1" xfId="0" applyFont="1" applyFill="1" applyBorder="1"/>
    <xf numFmtId="0" fontId="0" fillId="8" borderId="0" xfId="0" applyFill="1"/>
    <xf numFmtId="0" fontId="19" fillId="8" borderId="0" xfId="0" applyFont="1" applyFill="1" applyAlignment="1">
      <alignment vertical="center"/>
    </xf>
    <xf numFmtId="0" fontId="20" fillId="8" borderId="0" xfId="0" applyFont="1" applyFill="1" applyAlignment="1">
      <alignment horizontal="left" vertical="center"/>
    </xf>
    <xf numFmtId="0" fontId="17" fillId="8" borderId="0" xfId="0" applyFont="1" applyFill="1" applyAlignment="1">
      <alignment vertical="center"/>
    </xf>
    <xf numFmtId="0" fontId="19" fillId="14" borderId="15" xfId="0" applyFont="1" applyFill="1" applyBorder="1" applyAlignment="1">
      <alignment horizontal="left" vertical="center"/>
    </xf>
    <xf numFmtId="0" fontId="21" fillId="0" borderId="0" xfId="0" applyFont="1"/>
    <xf numFmtId="14" fontId="21" fillId="0" borderId="0" xfId="0" applyNumberFormat="1" applyFont="1"/>
    <xf numFmtId="0" fontId="21" fillId="8" borderId="0" xfId="0" applyFont="1" applyFill="1"/>
    <xf numFmtId="0" fontId="10" fillId="6" borderId="3" xfId="0" applyFont="1" applyFill="1" applyBorder="1" applyAlignment="1">
      <alignment horizontal="left" vertical="top" wrapText="1"/>
    </xf>
    <xf numFmtId="0" fontId="10" fillId="7" borderId="3" xfId="0" applyFont="1" applyFill="1" applyBorder="1" applyAlignment="1">
      <alignment horizontal="left" vertical="top" wrapText="1"/>
    </xf>
    <xf numFmtId="0" fontId="10" fillId="6" borderId="4" xfId="0" applyFont="1" applyFill="1" applyBorder="1" applyAlignment="1">
      <alignment horizontal="left" vertical="top" wrapText="1"/>
    </xf>
    <xf numFmtId="0" fontId="13" fillId="0" borderId="1" xfId="0" applyFont="1" applyFill="1" applyBorder="1" applyAlignment="1">
      <alignment horizontal="center" vertical="top" wrapText="1"/>
    </xf>
    <xf numFmtId="0" fontId="13" fillId="7" borderId="4" xfId="0" applyFont="1" applyFill="1" applyBorder="1" applyAlignment="1">
      <alignment horizontal="center" vertical="top" wrapText="1"/>
    </xf>
    <xf numFmtId="0" fontId="0" fillId="0" borderId="1" xfId="0" applyFont="1" applyFill="1" applyBorder="1" applyAlignment="1">
      <alignment horizontal="center" vertical="top" wrapText="1"/>
    </xf>
    <xf numFmtId="0" fontId="13" fillId="6" borderId="4" xfId="0" applyFont="1" applyFill="1" applyBorder="1" applyAlignment="1">
      <alignment horizontal="center" vertical="top" wrapText="1"/>
    </xf>
    <xf numFmtId="0" fontId="13" fillId="7" borderId="4" xfId="0" applyFont="1" applyFill="1" applyBorder="1" applyAlignment="1">
      <alignment horizontal="center" vertical="center" wrapText="1"/>
    </xf>
    <xf numFmtId="0" fontId="9" fillId="5" borderId="2" xfId="0" applyFont="1" applyFill="1" applyBorder="1" applyAlignment="1">
      <alignment horizontal="center" vertical="top" wrapText="1"/>
    </xf>
    <xf numFmtId="0" fontId="6" fillId="15" borderId="2" xfId="0" applyFont="1" applyFill="1" applyBorder="1" applyAlignment="1">
      <alignment horizontal="center" vertical="top" wrapText="1"/>
    </xf>
    <xf numFmtId="0" fontId="6" fillId="16" borderId="2" xfId="0" applyFont="1" applyFill="1" applyBorder="1" applyAlignment="1">
      <alignment horizontal="center" vertical="top" wrapText="1"/>
    </xf>
    <xf numFmtId="0" fontId="22" fillId="5" borderId="2" xfId="0" applyFont="1" applyFill="1" applyBorder="1" applyAlignment="1">
      <alignment horizontal="center" vertical="top" wrapText="1"/>
    </xf>
    <xf numFmtId="0" fontId="0" fillId="0" borderId="5" xfId="0" applyFont="1" applyBorder="1" applyAlignment="1">
      <alignment vertical="top"/>
    </xf>
    <xf numFmtId="0" fontId="10" fillId="7" borderId="0" xfId="0" applyFont="1" applyFill="1" applyBorder="1" applyAlignment="1">
      <alignment horizontal="left" vertical="top" wrapText="1"/>
    </xf>
    <xf numFmtId="0" fontId="10" fillId="7" borderId="0" xfId="0" applyFont="1" applyFill="1" applyBorder="1" applyAlignment="1">
      <alignment horizontal="center" vertical="top" wrapText="1"/>
    </xf>
    <xf numFmtId="0" fontId="13" fillId="7" borderId="0" xfId="0" applyFont="1" applyFill="1" applyBorder="1" applyAlignment="1">
      <alignment horizontal="center" vertical="top" wrapText="1"/>
    </xf>
    <xf numFmtId="0" fontId="0" fillId="0" borderId="1" xfId="0" applyFill="1" applyBorder="1" applyAlignment="1">
      <alignment horizontal="center" vertical="top" wrapText="1"/>
    </xf>
    <xf numFmtId="0" fontId="0" fillId="17"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1" xfId="0" applyFont="1" applyFill="1" applyBorder="1" applyAlignment="1">
      <alignment vertical="top" wrapText="1"/>
    </xf>
    <xf numFmtId="14" fontId="0" fillId="0" borderId="1" xfId="0" applyNumberFormat="1" applyBorder="1" applyAlignment="1">
      <alignment horizontal="left" vertical="top" wrapText="1"/>
    </xf>
    <xf numFmtId="0" fontId="5" fillId="0" borderId="1" xfId="0" applyFont="1" applyBorder="1" applyAlignment="1">
      <alignment horizontal="center" vertical="top"/>
    </xf>
    <xf numFmtId="0" fontId="5" fillId="0" borderId="1" xfId="0" applyFont="1" applyBorder="1" applyAlignment="1">
      <alignment vertical="top"/>
    </xf>
    <xf numFmtId="0" fontId="5" fillId="0" borderId="0" xfId="0" applyFont="1" applyAlignment="1">
      <alignment vertical="top"/>
    </xf>
    <xf numFmtId="0" fontId="5" fillId="0" borderId="2" xfId="0" quotePrefix="1" applyFont="1" applyBorder="1" applyAlignment="1">
      <alignment horizontal="left" vertical="top" wrapText="1"/>
    </xf>
    <xf numFmtId="0" fontId="14" fillId="7" borderId="4" xfId="0" applyFont="1" applyFill="1" applyBorder="1" applyAlignment="1">
      <alignment horizontal="center" vertical="top" wrapText="1"/>
    </xf>
    <xf numFmtId="0" fontId="0" fillId="0" borderId="17" xfId="0" applyBorder="1" applyAlignment="1">
      <alignment horizontal="left" vertical="top" wrapText="1"/>
    </xf>
    <xf numFmtId="0" fontId="0" fillId="0" borderId="1" xfId="0" quotePrefix="1" applyFill="1" applyBorder="1" applyAlignment="1">
      <alignment horizontal="left" vertical="top" wrapText="1"/>
    </xf>
    <xf numFmtId="0" fontId="0" fillId="0" borderId="2" xfId="0" quotePrefix="1" applyFill="1" applyBorder="1" applyAlignment="1">
      <alignment horizontal="left" vertical="top" wrapText="1"/>
    </xf>
    <xf numFmtId="0" fontId="0" fillId="0" borderId="2" xfId="0" quotePrefix="1" applyFont="1" applyBorder="1" applyAlignment="1">
      <alignment horizontal="left" vertical="top" wrapText="1"/>
    </xf>
    <xf numFmtId="0" fontId="10" fillId="7" borderId="3" xfId="0" applyFont="1" applyFill="1" applyBorder="1" applyAlignment="1">
      <alignment horizontal="left" vertical="top" wrapText="1"/>
    </xf>
    <xf numFmtId="0" fontId="10" fillId="6" borderId="4" xfId="0" applyFont="1" applyFill="1" applyBorder="1" applyAlignment="1">
      <alignment horizontal="left" vertical="top" wrapText="1"/>
    </xf>
    <xf numFmtId="0" fontId="17" fillId="0" borderId="0" xfId="0" applyFont="1" applyFill="1" applyAlignment="1">
      <alignment horizontal="left" vertical="top" wrapText="1"/>
    </xf>
    <xf numFmtId="0" fontId="10" fillId="7" borderId="3" xfId="0" applyFont="1" applyFill="1" applyBorder="1" applyAlignment="1">
      <alignment horizontal="left" vertical="center" wrapText="1"/>
    </xf>
    <xf numFmtId="0" fontId="0" fillId="0" borderId="1" xfId="0" applyFont="1" applyBorder="1" applyAlignment="1">
      <alignment horizontal="left" vertical="top"/>
    </xf>
    <xf numFmtId="0" fontId="0" fillId="0" borderId="19" xfId="0" applyFont="1" applyBorder="1" applyAlignment="1">
      <alignment horizontal="center" vertical="center" wrapText="1"/>
    </xf>
    <xf numFmtId="0" fontId="0" fillId="0" borderId="20" xfId="0" applyFill="1" applyBorder="1" applyAlignment="1">
      <alignment horizontal="center" vertical="center" wrapText="1"/>
    </xf>
    <xf numFmtId="0" fontId="0" fillId="0" borderId="19" xfId="0" applyBorder="1" applyAlignment="1">
      <alignment horizontal="center" vertical="center" wrapText="1"/>
    </xf>
    <xf numFmtId="0" fontId="0" fillId="0" borderId="20" xfId="0" quotePrefix="1" applyBorder="1" applyAlignment="1">
      <alignment horizontal="center" vertical="center" wrapText="1"/>
    </xf>
    <xf numFmtId="0" fontId="0" fillId="0" borderId="20" xfId="0"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vertical="center"/>
    </xf>
    <xf numFmtId="0" fontId="7" fillId="0" borderId="0" xfId="0" applyFont="1" applyFill="1" applyBorder="1" applyAlignment="1">
      <alignment vertical="center" wrapText="1"/>
    </xf>
    <xf numFmtId="0" fontId="7" fillId="0" borderId="0" xfId="0" applyFont="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7" fillId="0" borderId="0" xfId="0" applyFont="1" applyAlignment="1">
      <alignment vertical="center" wrapText="1"/>
    </xf>
    <xf numFmtId="0" fontId="8" fillId="0" borderId="0" xfId="0" applyFont="1" applyAlignment="1">
      <alignment horizontal="right" vertical="center"/>
    </xf>
    <xf numFmtId="0" fontId="10" fillId="6" borderId="5" xfId="0" applyFont="1" applyFill="1" applyBorder="1" applyAlignment="1">
      <alignment vertical="center" wrapText="1"/>
    </xf>
    <xf numFmtId="0" fontId="10" fillId="6" borderId="5" xfId="0" applyFont="1" applyFill="1" applyBorder="1" applyAlignment="1">
      <alignment horizontal="left" vertical="center" wrapText="1"/>
    </xf>
    <xf numFmtId="0" fontId="10" fillId="6" borderId="0" xfId="0" applyFont="1" applyFill="1" applyBorder="1" applyAlignment="1">
      <alignment horizontal="center" vertical="center" wrapText="1"/>
    </xf>
    <xf numFmtId="0" fontId="10" fillId="7" borderId="3" xfId="0" applyFont="1" applyFill="1"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0" fillId="8" borderId="1" xfId="0" applyFont="1" applyFill="1" applyBorder="1" applyAlignment="1">
      <alignment horizontal="center" vertical="center"/>
    </xf>
    <xf numFmtId="0" fontId="0" fillId="8" borderId="1" xfId="0" applyFill="1" applyBorder="1" applyAlignment="1">
      <alignment horizontal="left" vertical="center" wrapText="1"/>
    </xf>
    <xf numFmtId="0" fontId="0" fillId="8" borderId="2" xfId="0" applyFill="1" applyBorder="1" applyAlignment="1">
      <alignment horizontal="left" vertical="center" wrapText="1"/>
    </xf>
    <xf numFmtId="0" fontId="0"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0" fontId="0" fillId="8" borderId="0" xfId="0" applyFont="1" applyFill="1" applyAlignment="1">
      <alignment vertical="center"/>
    </xf>
    <xf numFmtId="0" fontId="10" fillId="6" borderId="3" xfId="0" applyFont="1" applyFill="1" applyBorder="1" applyAlignment="1">
      <alignment vertical="center" wrapText="1"/>
    </xf>
    <xf numFmtId="0" fontId="10" fillId="6" borderId="4" xfId="0" applyFont="1" applyFill="1" applyBorder="1" applyAlignment="1">
      <alignment horizontal="left" vertical="center" wrapText="1"/>
    </xf>
    <xf numFmtId="0" fontId="13" fillId="6" borderId="4" xfId="0" applyFont="1" applyFill="1" applyBorder="1" applyAlignment="1">
      <alignment horizontal="center" vertical="center" wrapText="1"/>
    </xf>
    <xf numFmtId="0" fontId="0" fillId="0" borderId="2" xfId="0" applyFont="1" applyFill="1" applyBorder="1" applyAlignment="1">
      <alignment vertical="center"/>
    </xf>
    <xf numFmtId="0" fontId="0" fillId="0" borderId="2"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ont="1" applyFill="1" applyBorder="1" applyAlignment="1">
      <alignment vertical="center"/>
    </xf>
    <xf numFmtId="0" fontId="0" fillId="0" borderId="1" xfId="0" applyFont="1" applyBorder="1" applyAlignment="1">
      <alignment vertical="center"/>
    </xf>
    <xf numFmtId="0" fontId="0" fillId="0" borderId="2" xfId="0" applyFill="1" applyBorder="1" applyAlignment="1">
      <alignment horizontal="left" vertical="center" wrapText="1"/>
    </xf>
    <xf numFmtId="0" fontId="0" fillId="0" borderId="2" xfId="0" applyFont="1" applyBorder="1" applyAlignment="1">
      <alignment horizontal="left" vertical="center" wrapText="1"/>
    </xf>
    <xf numFmtId="0" fontId="0" fillId="0" borderId="1" xfId="0" applyFont="1" applyBorder="1" applyAlignment="1">
      <alignment horizontal="lef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19" xfId="0" applyFont="1" applyFill="1" applyBorder="1" applyAlignment="1">
      <alignment horizontal="center" vertical="center" wrapText="1"/>
    </xf>
    <xf numFmtId="0" fontId="0" fillId="0" borderId="20" xfId="0" applyFont="1" applyFill="1" applyBorder="1" applyAlignment="1">
      <alignment vertical="center"/>
    </xf>
    <xf numFmtId="0" fontId="6" fillId="0" borderId="19" xfId="0" applyFont="1" applyFill="1" applyBorder="1" applyAlignment="1">
      <alignment horizontal="center" vertical="center" wrapText="1"/>
    </xf>
    <xf numFmtId="0" fontId="0" fillId="0" borderId="19" xfId="0" applyFont="1" applyFill="1" applyBorder="1" applyAlignment="1">
      <alignment vertical="center"/>
    </xf>
    <xf numFmtId="0" fontId="0" fillId="0" borderId="19" xfId="0" applyFont="1" applyBorder="1" applyAlignment="1">
      <alignment vertical="center"/>
    </xf>
    <xf numFmtId="0" fontId="0" fillId="0" borderId="1" xfId="0" applyBorder="1" applyAlignment="1">
      <alignment vertical="top" wrapText="1"/>
    </xf>
    <xf numFmtId="0" fontId="0"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0" fillId="0" borderId="19" xfId="0" applyFont="1" applyBorder="1" applyAlignment="1">
      <alignment horizontal="center" vertical="center"/>
    </xf>
    <xf numFmtId="0" fontId="0" fillId="0" borderId="1" xfId="0" applyFont="1" applyBorder="1" applyAlignment="1">
      <alignment vertical="top" wrapText="1"/>
    </xf>
    <xf numFmtId="0" fontId="17" fillId="0" borderId="0" xfId="0" applyFont="1" applyAlignment="1">
      <alignment horizontal="left" vertical="top" wrapText="1"/>
    </xf>
    <xf numFmtId="14" fontId="17" fillId="0" borderId="0" xfId="0" applyNumberFormat="1" applyFont="1" applyAlignment="1">
      <alignment horizontal="left" vertical="top" wrapText="1"/>
    </xf>
    <xf numFmtId="0" fontId="0" fillId="0" borderId="20" xfId="0" applyFont="1" applyBorder="1" applyAlignment="1">
      <alignment horizontal="center" vertical="center"/>
    </xf>
    <xf numFmtId="0" fontId="0" fillId="0" borderId="2" xfId="0" applyFont="1" applyBorder="1" applyAlignment="1">
      <alignment horizontal="center" vertical="center"/>
    </xf>
    <xf numFmtId="0" fontId="0" fillId="0" borderId="2" xfId="0" applyFont="1" applyFill="1" applyBorder="1" applyAlignment="1">
      <alignment horizontal="center" vertical="center"/>
    </xf>
    <xf numFmtId="0" fontId="26" fillId="8" borderId="21" xfId="0" applyFont="1" applyFill="1" applyBorder="1" applyAlignment="1">
      <alignment horizontal="center" vertical="center"/>
    </xf>
    <xf numFmtId="0" fontId="6" fillId="21" borderId="22" xfId="0" applyFont="1" applyFill="1" applyBorder="1" applyAlignment="1">
      <alignment horizontal="right"/>
    </xf>
    <xf numFmtId="0" fontId="6" fillId="21" borderId="23" xfId="0" applyFont="1" applyFill="1" applyBorder="1" applyAlignment="1">
      <alignment horizontal="center" vertical="center"/>
    </xf>
    <xf numFmtId="0" fontId="6" fillId="21" borderId="24" xfId="0" applyFont="1" applyFill="1" applyBorder="1" applyAlignment="1">
      <alignment horizontal="center" vertical="center"/>
    </xf>
    <xf numFmtId="0" fontId="6" fillId="21" borderId="25" xfId="0" applyFont="1" applyFill="1" applyBorder="1" applyAlignment="1">
      <alignment horizontal="center" vertical="center"/>
    </xf>
    <xf numFmtId="0" fontId="10" fillId="22" borderId="26" xfId="0" applyFont="1" applyFill="1" applyBorder="1" applyAlignment="1">
      <alignment horizontal="right"/>
    </xf>
    <xf numFmtId="0" fontId="10" fillId="22" borderId="27" xfId="0" applyFont="1" applyFill="1" applyBorder="1" applyAlignment="1">
      <alignment horizontal="center" vertical="top"/>
    </xf>
    <xf numFmtId="0" fontId="10" fillId="22" borderId="28" xfId="0" applyFont="1" applyFill="1" applyBorder="1" applyAlignment="1">
      <alignment horizontal="center" vertical="top"/>
    </xf>
    <xf numFmtId="0" fontId="10" fillId="22" borderId="29" xfId="0" applyFont="1" applyFill="1" applyBorder="1" applyAlignment="1">
      <alignment horizontal="center" vertical="top"/>
    </xf>
    <xf numFmtId="0" fontId="2" fillId="3" borderId="30" xfId="0" applyFont="1" applyFill="1" applyBorder="1" applyAlignment="1">
      <alignment horizontal="right"/>
    </xf>
    <xf numFmtId="0" fontId="0" fillId="0" borderId="31" xfId="0" applyFont="1" applyBorder="1" applyAlignment="1">
      <alignment horizontal="center" vertical="top"/>
    </xf>
    <xf numFmtId="0" fontId="0" fillId="0" borderId="32" xfId="0" applyFont="1" applyBorder="1" applyAlignment="1">
      <alignment horizontal="center" vertical="top"/>
    </xf>
    <xf numFmtId="0" fontId="0" fillId="0" borderId="33" xfId="0" applyFont="1" applyBorder="1" applyAlignment="1">
      <alignment horizontal="center" vertical="top"/>
    </xf>
    <xf numFmtId="0" fontId="4" fillId="4" borderId="34" xfId="0" applyFont="1" applyFill="1" applyBorder="1" applyAlignment="1">
      <alignment horizontal="right"/>
    </xf>
    <xf numFmtId="0" fontId="0" fillId="0" borderId="35"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6" fillId="21" borderId="38" xfId="0" applyFont="1" applyFill="1" applyBorder="1" applyAlignment="1">
      <alignment horizontal="center" vertical="center"/>
    </xf>
    <xf numFmtId="0" fontId="10" fillId="22" borderId="39" xfId="0" applyFont="1" applyFill="1" applyBorder="1" applyAlignment="1">
      <alignment horizontal="center" vertical="top"/>
    </xf>
    <xf numFmtId="0" fontId="0" fillId="0" borderId="40" xfId="0" applyFont="1" applyBorder="1" applyAlignment="1">
      <alignment horizontal="center" vertical="top"/>
    </xf>
    <xf numFmtId="0" fontId="0" fillId="0" borderId="41" xfId="0" applyFont="1" applyBorder="1" applyAlignment="1">
      <alignment horizontal="center" vertical="top"/>
    </xf>
    <xf numFmtId="0" fontId="0" fillId="8" borderId="0" xfId="0" applyFont="1" applyFill="1"/>
    <xf numFmtId="0" fontId="6" fillId="23" borderId="2" xfId="0" applyFont="1" applyFill="1" applyBorder="1" applyAlignment="1">
      <alignment horizontal="center" vertical="center"/>
    </xf>
    <xf numFmtId="0" fontId="6" fillId="24" borderId="1" xfId="0" applyFont="1" applyFill="1" applyBorder="1" applyAlignment="1">
      <alignment horizontal="center" vertical="center"/>
    </xf>
    <xf numFmtId="0" fontId="6" fillId="21" borderId="1" xfId="0" applyFont="1" applyFill="1" applyBorder="1" applyAlignment="1">
      <alignment horizontal="center" vertical="center"/>
    </xf>
    <xf numFmtId="0" fontId="6" fillId="23" borderId="45" xfId="0" applyFont="1" applyFill="1" applyBorder="1" applyAlignment="1">
      <alignment horizontal="center" vertical="center"/>
    </xf>
    <xf numFmtId="0" fontId="10" fillId="22" borderId="1" xfId="0" applyFont="1" applyFill="1" applyBorder="1" applyAlignment="1">
      <alignment horizontal="right"/>
    </xf>
    <xf numFmtId="0" fontId="10" fillId="22" borderId="1" xfId="0" applyFont="1" applyFill="1" applyBorder="1" applyAlignment="1">
      <alignment horizontal="center"/>
    </xf>
    <xf numFmtId="0" fontId="10" fillId="22" borderId="46" xfId="0" applyFont="1" applyFill="1" applyBorder="1" applyAlignment="1">
      <alignment horizontal="right"/>
    </xf>
    <xf numFmtId="0" fontId="10" fillId="22" borderId="46" xfId="0" applyFont="1" applyFill="1" applyBorder="1" applyAlignment="1">
      <alignment horizontal="center"/>
    </xf>
    <xf numFmtId="0" fontId="2" fillId="18" borderId="45" xfId="7" applyFont="1" applyBorder="1" applyAlignment="1">
      <alignment horizontal="right"/>
    </xf>
    <xf numFmtId="0" fontId="0" fillId="0" borderId="45" xfId="0" applyFont="1" applyBorder="1" applyAlignment="1">
      <alignment horizontal="center"/>
    </xf>
    <xf numFmtId="0" fontId="4" fillId="19" borderId="1" xfId="8" applyFont="1" applyBorder="1" applyAlignment="1">
      <alignment horizontal="right"/>
    </xf>
    <xf numFmtId="0" fontId="0" fillId="0" borderId="1" xfId="0" applyFont="1" applyBorder="1" applyAlignment="1">
      <alignment horizontal="center"/>
    </xf>
    <xf numFmtId="0" fontId="13" fillId="0" borderId="46" xfId="0" applyFont="1" applyBorder="1" applyAlignment="1">
      <alignment horizontal="right"/>
    </xf>
    <xf numFmtId="0" fontId="0" fillId="0" borderId="46" xfId="0" applyFont="1" applyBorder="1" applyAlignment="1">
      <alignment horizontal="center"/>
    </xf>
    <xf numFmtId="10" fontId="10" fillId="0" borderId="45" xfId="0" applyNumberFormat="1" applyFont="1" applyBorder="1" applyAlignment="1">
      <alignment horizontal="center" vertical="top"/>
    </xf>
    <xf numFmtId="10" fontId="10" fillId="0" borderId="1" xfId="0" applyNumberFormat="1" applyFont="1" applyBorder="1" applyAlignment="1">
      <alignment horizontal="center" vertical="top" wrapText="1"/>
    </xf>
    <xf numFmtId="0" fontId="13" fillId="0" borderId="1" xfId="0" applyFont="1" applyBorder="1" applyAlignment="1">
      <alignment horizontal="right"/>
    </xf>
    <xf numFmtId="0" fontId="30" fillId="2" borderId="0" xfId="0" applyFont="1" applyFill="1"/>
    <xf numFmtId="0" fontId="31" fillId="25" borderId="13" xfId="0" applyFont="1" applyFill="1" applyBorder="1" applyAlignment="1">
      <alignment horizontal="left" vertical="top"/>
    </xf>
    <xf numFmtId="0" fontId="23" fillId="26" borderId="50" xfId="0" applyFont="1" applyFill="1" applyBorder="1" applyAlignment="1">
      <alignment horizontal="left" vertical="top"/>
    </xf>
    <xf numFmtId="0" fontId="10" fillId="28" borderId="14" xfId="0" applyFont="1" applyFill="1" applyBorder="1" applyAlignment="1">
      <alignment vertical="center"/>
    </xf>
    <xf numFmtId="0" fontId="34" fillId="28" borderId="52" xfId="0" applyFont="1" applyFill="1" applyBorder="1" applyAlignment="1">
      <alignment horizontal="center" vertical="center"/>
    </xf>
    <xf numFmtId="9" fontId="34" fillId="28" borderId="53" xfId="0" applyNumberFormat="1" applyFont="1" applyFill="1" applyBorder="1" applyAlignment="1">
      <alignment horizontal="center" vertical="center"/>
    </xf>
    <xf numFmtId="0" fontId="34" fillId="28" borderId="53" xfId="0" applyFont="1" applyFill="1" applyBorder="1" applyAlignment="1">
      <alignment horizontal="center" vertical="center"/>
    </xf>
    <xf numFmtId="9" fontId="34" fillId="28" borderId="54" xfId="0" applyNumberFormat="1" applyFont="1" applyFill="1" applyBorder="1" applyAlignment="1">
      <alignment horizontal="center" vertical="center"/>
    </xf>
    <xf numFmtId="9" fontId="34" fillId="28" borderId="55" xfId="0" applyNumberFormat="1" applyFont="1" applyFill="1" applyBorder="1" applyAlignment="1">
      <alignment horizontal="center" vertical="center"/>
    </xf>
    <xf numFmtId="0" fontId="13" fillId="29" borderId="56" xfId="0" applyFont="1" applyFill="1" applyBorder="1" applyAlignment="1">
      <alignment vertical="center"/>
    </xf>
    <xf numFmtId="0" fontId="35" fillId="29" borderId="57" xfId="0" applyFont="1" applyFill="1" applyBorder="1" applyAlignment="1">
      <alignment horizontal="center" vertical="center"/>
    </xf>
    <xf numFmtId="10" fontId="35" fillId="29" borderId="58" xfId="0" applyNumberFormat="1" applyFont="1" applyFill="1" applyBorder="1" applyAlignment="1">
      <alignment horizontal="center" vertical="center"/>
    </xf>
    <xf numFmtId="10" fontId="35" fillId="29" borderId="60" xfId="0" applyNumberFormat="1" applyFont="1" applyFill="1" applyBorder="1" applyAlignment="1">
      <alignment horizontal="center" vertical="center"/>
    </xf>
    <xf numFmtId="0" fontId="36" fillId="29" borderId="59" xfId="0" applyFont="1" applyFill="1" applyBorder="1" applyAlignment="1">
      <alignment horizontal="center" vertical="center"/>
    </xf>
    <xf numFmtId="0" fontId="36" fillId="29" borderId="61" xfId="0" applyFont="1" applyFill="1" applyBorder="1" applyAlignment="1">
      <alignment horizontal="center" vertical="center"/>
    </xf>
    <xf numFmtId="10" fontId="35" fillId="29" borderId="62" xfId="0" applyNumberFormat="1" applyFont="1" applyFill="1" applyBorder="1" applyAlignment="1">
      <alignment horizontal="center" vertical="center"/>
    </xf>
    <xf numFmtId="0" fontId="36" fillId="29" borderId="63" xfId="0" applyFont="1" applyFill="1" applyBorder="1" applyAlignment="1">
      <alignment horizontal="center" vertical="center"/>
    </xf>
    <xf numFmtId="10" fontId="36" fillId="29" borderId="62" xfId="0" applyNumberFormat="1" applyFont="1" applyFill="1" applyBorder="1" applyAlignment="1">
      <alignment horizontal="center" vertical="center"/>
    </xf>
    <xf numFmtId="0" fontId="39" fillId="29" borderId="57" xfId="0" applyFont="1" applyFill="1" applyBorder="1" applyAlignment="1">
      <alignment horizontal="center" vertical="center"/>
    </xf>
    <xf numFmtId="10" fontId="39" fillId="29" borderId="58" xfId="0" applyNumberFormat="1" applyFont="1" applyFill="1" applyBorder="1" applyAlignment="1">
      <alignment horizontal="center" vertical="center"/>
    </xf>
    <xf numFmtId="0" fontId="39" fillId="29" borderId="59" xfId="0" applyFont="1" applyFill="1" applyBorder="1" applyAlignment="1">
      <alignment horizontal="center" vertical="center"/>
    </xf>
    <xf numFmtId="10" fontId="39" fillId="29" borderId="60" xfId="0" applyNumberFormat="1" applyFont="1" applyFill="1" applyBorder="1" applyAlignment="1">
      <alignment horizontal="center" vertical="center"/>
    </xf>
    <xf numFmtId="0" fontId="39" fillId="29" borderId="61" xfId="0" applyFont="1" applyFill="1" applyBorder="1" applyAlignment="1">
      <alignment horizontal="center" vertical="center"/>
    </xf>
    <xf numFmtId="10" fontId="39" fillId="29" borderId="62" xfId="0" applyNumberFormat="1" applyFont="1" applyFill="1" applyBorder="1" applyAlignment="1">
      <alignment horizontal="center" vertical="center"/>
    </xf>
    <xf numFmtId="0" fontId="39" fillId="29" borderId="63" xfId="0" applyFont="1" applyFill="1" applyBorder="1" applyAlignment="1">
      <alignment horizontal="center" vertical="center"/>
    </xf>
    <xf numFmtId="0" fontId="25" fillId="29" borderId="61" xfId="0" applyFont="1" applyFill="1" applyBorder="1" applyAlignment="1">
      <alignment horizontal="center" vertical="center"/>
    </xf>
    <xf numFmtId="10" fontId="25" fillId="29" borderId="62" xfId="0" applyNumberFormat="1" applyFont="1" applyFill="1" applyBorder="1" applyAlignment="1">
      <alignment horizontal="center" vertical="center"/>
    </xf>
    <xf numFmtId="0" fontId="25" fillId="29" borderId="63" xfId="0" applyFont="1" applyFill="1" applyBorder="1" applyAlignment="1">
      <alignment horizontal="center" vertical="center"/>
    </xf>
    <xf numFmtId="0" fontId="34" fillId="28" borderId="64" xfId="0" applyFont="1" applyFill="1" applyBorder="1" applyAlignment="1">
      <alignment horizontal="center" vertical="center"/>
    </xf>
    <xf numFmtId="9" fontId="34" fillId="28" borderId="21" xfId="0" applyNumberFormat="1" applyFont="1" applyFill="1" applyBorder="1" applyAlignment="1">
      <alignment horizontal="center" vertical="center"/>
    </xf>
    <xf numFmtId="0" fontId="36" fillId="29" borderId="57" xfId="0" applyFont="1" applyFill="1" applyBorder="1" applyAlignment="1">
      <alignment horizontal="center" vertical="center"/>
    </xf>
    <xf numFmtId="0" fontId="25" fillId="29" borderId="57" xfId="0" applyFont="1" applyFill="1" applyBorder="1" applyAlignment="1">
      <alignment horizontal="center" vertical="center"/>
    </xf>
    <xf numFmtId="10" fontId="25" fillId="29" borderId="58" xfId="0" applyNumberFormat="1" applyFont="1" applyFill="1" applyBorder="1" applyAlignment="1">
      <alignment horizontal="center" vertical="center"/>
    </xf>
    <xf numFmtId="0" fontId="41" fillId="2" borderId="0" xfId="0" applyFont="1" applyFill="1" applyAlignment="1">
      <alignment vertical="center"/>
    </xf>
    <xf numFmtId="0" fontId="0" fillId="0" borderId="0" xfId="0" applyAlignment="1">
      <alignment vertical="center"/>
    </xf>
    <xf numFmtId="0" fontId="42" fillId="0" borderId="0" xfId="0" applyFont="1" applyFill="1" applyAlignment="1">
      <alignment vertical="center"/>
    </xf>
    <xf numFmtId="0" fontId="43" fillId="0" borderId="0" xfId="0" applyFont="1" applyAlignment="1">
      <alignment vertical="center"/>
    </xf>
    <xf numFmtId="0" fontId="0" fillId="0" borderId="18" xfId="0" applyBorder="1" applyAlignment="1">
      <alignment vertical="center"/>
    </xf>
    <xf numFmtId="0" fontId="12" fillId="0" borderId="65" xfId="0" applyFont="1" applyBorder="1" applyAlignment="1">
      <alignment vertical="center"/>
    </xf>
    <xf numFmtId="0" fontId="12" fillId="14" borderId="66" xfId="0" applyFont="1" applyFill="1" applyBorder="1" applyAlignment="1">
      <alignment vertical="center"/>
    </xf>
    <xf numFmtId="0" fontId="12" fillId="0" borderId="6" xfId="0" applyFont="1" applyFill="1" applyBorder="1" applyAlignment="1">
      <alignment vertical="center"/>
    </xf>
    <xf numFmtId="0" fontId="12" fillId="0" borderId="0" xfId="0" applyFont="1" applyFill="1" applyBorder="1" applyAlignment="1">
      <alignment vertical="center"/>
    </xf>
    <xf numFmtId="0" fontId="12" fillId="0" borderId="0" xfId="0" applyFont="1" applyFill="1" applyBorder="1" applyAlignment="1">
      <alignment horizontal="center" vertical="center"/>
    </xf>
    <xf numFmtId="0" fontId="12" fillId="0" borderId="49" xfId="0" applyFont="1" applyFill="1" applyBorder="1" applyAlignment="1">
      <alignment vertical="center"/>
    </xf>
    <xf numFmtId="0" fontId="9" fillId="5" borderId="67" xfId="0" applyFont="1" applyFill="1" applyBorder="1" applyAlignment="1">
      <alignment horizontal="center" vertical="center" textRotation="90" wrapText="1"/>
    </xf>
    <xf numFmtId="0" fontId="9" fillId="10" borderId="68" xfId="0" applyFont="1" applyFill="1" applyBorder="1" applyAlignment="1">
      <alignment horizontal="center" vertical="center" textRotation="90" wrapText="1"/>
    </xf>
    <xf numFmtId="0" fontId="9" fillId="5" borderId="69" xfId="0" applyFont="1" applyFill="1" applyBorder="1" applyAlignment="1">
      <alignment horizontal="center" vertical="center" textRotation="90" wrapText="1"/>
    </xf>
    <xf numFmtId="0" fontId="9" fillId="10" borderId="70" xfId="0" applyFont="1" applyFill="1" applyBorder="1" applyAlignment="1">
      <alignment horizontal="center" vertical="center" textRotation="90" wrapText="1"/>
    </xf>
    <xf numFmtId="0" fontId="9" fillId="5" borderId="76" xfId="0" applyFont="1" applyFill="1" applyBorder="1" applyAlignment="1">
      <alignment horizontal="center" vertical="center" textRotation="90" wrapText="1"/>
    </xf>
    <xf numFmtId="0" fontId="9" fillId="10" borderId="77" xfId="0" applyFont="1" applyFill="1" applyBorder="1" applyAlignment="1">
      <alignment horizontal="center" vertical="center" textRotation="90" wrapText="1"/>
    </xf>
    <xf numFmtId="0" fontId="9" fillId="5" borderId="78" xfId="0" applyFont="1" applyFill="1" applyBorder="1" applyAlignment="1">
      <alignment horizontal="center" vertical="center" textRotation="90" wrapText="1"/>
    </xf>
    <xf numFmtId="0" fontId="0" fillId="0" borderId="79" xfId="0" applyFont="1" applyBorder="1" applyAlignment="1">
      <alignment vertical="center"/>
    </xf>
    <xf numFmtId="0" fontId="0" fillId="0" borderId="79" xfId="0" applyFont="1" applyFill="1" applyBorder="1" applyAlignment="1">
      <alignment vertical="center"/>
    </xf>
    <xf numFmtId="0" fontId="0" fillId="8" borderId="79" xfId="0" applyFont="1" applyFill="1" applyBorder="1" applyAlignment="1">
      <alignment vertical="center"/>
    </xf>
    <xf numFmtId="0" fontId="9" fillId="10" borderId="84" xfId="0" applyFont="1" applyFill="1" applyBorder="1" applyAlignment="1">
      <alignment horizontal="center" vertical="center" textRotation="90" wrapText="1"/>
    </xf>
    <xf numFmtId="0" fontId="0" fillId="0" borderId="79" xfId="0" applyFont="1" applyBorder="1" applyAlignment="1">
      <alignment vertical="center" wrapText="1"/>
    </xf>
    <xf numFmtId="0" fontId="0" fillId="0" borderId="0" xfId="0" applyFont="1" applyBorder="1" applyAlignment="1">
      <alignment vertical="center" wrapText="1"/>
    </xf>
    <xf numFmtId="0" fontId="0" fillId="0" borderId="80" xfId="0" applyFont="1" applyBorder="1" applyAlignment="1">
      <alignment vertical="center" wrapText="1"/>
    </xf>
    <xf numFmtId="0" fontId="0" fillId="0" borderId="79" xfId="0" applyFont="1" applyFill="1" applyBorder="1" applyAlignment="1">
      <alignment vertical="center" wrapText="1"/>
    </xf>
    <xf numFmtId="0" fontId="0" fillId="0" borderId="0" xfId="0" applyFont="1" applyFill="1" applyBorder="1" applyAlignment="1">
      <alignment vertical="center" wrapText="1"/>
    </xf>
    <xf numFmtId="0" fontId="0" fillId="0" borderId="80" xfId="0" applyFont="1" applyFill="1" applyBorder="1" applyAlignment="1">
      <alignment vertical="center" wrapText="1"/>
    </xf>
    <xf numFmtId="0" fontId="0" fillId="8" borderId="79" xfId="0" applyFont="1" applyFill="1" applyBorder="1" applyAlignment="1">
      <alignment vertical="center" wrapText="1"/>
    </xf>
    <xf numFmtId="0" fontId="0" fillId="8" borderId="0" xfId="0" applyFont="1" applyFill="1" applyBorder="1" applyAlignment="1">
      <alignment vertical="center" wrapText="1"/>
    </xf>
    <xf numFmtId="0" fontId="0" fillId="8" borderId="80" xfId="0" applyFont="1" applyFill="1" applyBorder="1" applyAlignment="1">
      <alignment vertical="center" wrapText="1"/>
    </xf>
    <xf numFmtId="0" fontId="0" fillId="0" borderId="81" xfId="0" applyFont="1" applyBorder="1" applyAlignment="1">
      <alignment vertical="center" wrapText="1"/>
    </xf>
    <xf numFmtId="0" fontId="0" fillId="0" borderId="82" xfId="0" applyFont="1" applyBorder="1" applyAlignment="1">
      <alignment vertical="center" wrapText="1"/>
    </xf>
    <xf numFmtId="0" fontId="0" fillId="0" borderId="83" xfId="0" applyFont="1" applyBorder="1" applyAlignment="1">
      <alignment vertical="center" wrapText="1"/>
    </xf>
    <xf numFmtId="0" fontId="0" fillId="0" borderId="71" xfId="0" applyFont="1" applyBorder="1" applyAlignment="1">
      <alignment vertical="top" wrapText="1"/>
    </xf>
    <xf numFmtId="0" fontId="0" fillId="0" borderId="0" xfId="0" applyFont="1" applyBorder="1" applyAlignment="1">
      <alignment vertical="top" wrapText="1"/>
    </xf>
    <xf numFmtId="0" fontId="0" fillId="0" borderId="72" xfId="0" applyFont="1" applyBorder="1" applyAlignment="1">
      <alignment vertical="top" wrapText="1"/>
    </xf>
    <xf numFmtId="0" fontId="0" fillId="0" borderId="71" xfId="0" applyFont="1" applyFill="1" applyBorder="1" applyAlignment="1">
      <alignment vertical="top" wrapText="1"/>
    </xf>
    <xf numFmtId="0" fontId="0" fillId="0" borderId="0" xfId="0" applyFont="1" applyFill="1" applyBorder="1" applyAlignment="1">
      <alignment vertical="top" wrapText="1"/>
    </xf>
    <xf numFmtId="0" fontId="0" fillId="0" borderId="72" xfId="0" applyFont="1" applyFill="1" applyBorder="1" applyAlignment="1">
      <alignment vertical="top" wrapText="1"/>
    </xf>
    <xf numFmtId="0" fontId="0" fillId="8" borderId="71" xfId="0" applyFont="1" applyFill="1" applyBorder="1" applyAlignment="1">
      <alignment vertical="top" wrapText="1"/>
    </xf>
    <xf numFmtId="0" fontId="0" fillId="8" borderId="0" xfId="0" applyFont="1" applyFill="1" applyBorder="1" applyAlignment="1">
      <alignment vertical="top" wrapText="1"/>
    </xf>
    <xf numFmtId="0" fontId="0" fillId="8" borderId="72" xfId="0" applyFont="1" applyFill="1" applyBorder="1" applyAlignment="1">
      <alignment vertical="top" wrapText="1"/>
    </xf>
    <xf numFmtId="0" fontId="0" fillId="0" borderId="71" xfId="0" applyFont="1" applyBorder="1" applyAlignment="1">
      <alignment wrapText="1"/>
    </xf>
    <xf numFmtId="0" fontId="0" fillId="0" borderId="0" xfId="0" applyFont="1" applyBorder="1" applyAlignment="1">
      <alignment wrapText="1"/>
    </xf>
    <xf numFmtId="0" fontId="0" fillId="0" borderId="72" xfId="0" applyFont="1" applyBorder="1" applyAlignment="1">
      <alignment wrapText="1"/>
    </xf>
    <xf numFmtId="0" fontId="0" fillId="0" borderId="71" xfId="0" applyFont="1" applyFill="1" applyBorder="1" applyAlignment="1">
      <alignment wrapText="1"/>
    </xf>
    <xf numFmtId="0" fontId="0" fillId="0" borderId="0" xfId="0" applyFont="1" applyFill="1" applyBorder="1" applyAlignment="1">
      <alignment wrapText="1"/>
    </xf>
    <xf numFmtId="0" fontId="0" fillId="0" borderId="72" xfId="0" applyFont="1" applyFill="1" applyBorder="1" applyAlignment="1">
      <alignment wrapText="1"/>
    </xf>
    <xf numFmtId="0" fontId="0" fillId="0" borderId="73" xfId="0" applyFont="1" applyBorder="1" applyAlignment="1">
      <alignment vertical="top" wrapText="1"/>
    </xf>
    <xf numFmtId="0" fontId="0" fillId="0" borderId="74" xfId="0" applyFont="1" applyBorder="1" applyAlignment="1">
      <alignment vertical="top" wrapText="1"/>
    </xf>
    <xf numFmtId="0" fontId="0" fillId="0" borderId="75" xfId="0" applyFont="1" applyBorder="1" applyAlignment="1">
      <alignment vertical="top" wrapText="1"/>
    </xf>
    <xf numFmtId="0" fontId="13" fillId="29" borderId="88" xfId="0" applyFont="1" applyFill="1" applyBorder="1" applyAlignment="1">
      <alignment vertical="center"/>
    </xf>
    <xf numFmtId="0" fontId="10" fillId="29" borderId="14" xfId="0" applyFont="1" applyFill="1" applyBorder="1" applyAlignment="1">
      <alignment vertical="center"/>
    </xf>
    <xf numFmtId="0" fontId="33" fillId="29" borderId="52" xfId="0" applyFont="1" applyFill="1" applyBorder="1" applyAlignment="1">
      <alignment horizontal="center" vertical="center"/>
    </xf>
    <xf numFmtId="10" fontId="33" fillId="29" borderId="53" xfId="0" applyNumberFormat="1" applyFont="1" applyFill="1" applyBorder="1" applyAlignment="1">
      <alignment horizontal="center" vertical="center"/>
    </xf>
    <xf numFmtId="0" fontId="33" fillId="29" borderId="53" xfId="0" applyFont="1" applyFill="1" applyBorder="1" applyAlignment="1">
      <alignment horizontal="center" vertical="center"/>
    </xf>
    <xf numFmtId="10" fontId="33" fillId="29" borderId="55" xfId="0" applyNumberFormat="1" applyFont="1" applyFill="1" applyBorder="1" applyAlignment="1">
      <alignment horizontal="center" vertical="center"/>
    </xf>
    <xf numFmtId="0" fontId="40" fillId="29" borderId="52" xfId="0" applyFont="1" applyFill="1" applyBorder="1" applyAlignment="1">
      <alignment horizontal="center" vertical="center"/>
    </xf>
    <xf numFmtId="10" fontId="40" fillId="29" borderId="54" xfId="0" applyNumberFormat="1" applyFont="1" applyFill="1" applyBorder="1" applyAlignment="1">
      <alignment horizontal="center" vertical="center"/>
    </xf>
    <xf numFmtId="0" fontId="40" fillId="29" borderId="96" xfId="0" applyFont="1" applyFill="1" applyBorder="1" applyAlignment="1">
      <alignment horizontal="center" vertical="center"/>
    </xf>
    <xf numFmtId="10" fontId="40" fillId="29" borderId="97" xfId="0" applyNumberFormat="1" applyFont="1" applyFill="1" applyBorder="1" applyAlignment="1">
      <alignment horizontal="center" vertical="center"/>
    </xf>
    <xf numFmtId="0" fontId="40" fillId="29" borderId="98" xfId="0" applyFont="1" applyFill="1" applyBorder="1" applyAlignment="1">
      <alignment horizontal="center" vertical="center"/>
    </xf>
    <xf numFmtId="10" fontId="40" fillId="29" borderId="55" xfId="0" applyNumberFormat="1" applyFont="1" applyFill="1" applyBorder="1" applyAlignment="1">
      <alignment horizontal="center" vertical="center"/>
    </xf>
    <xf numFmtId="0" fontId="40" fillId="29" borderId="53" xfId="0" applyFont="1" applyFill="1" applyBorder="1" applyAlignment="1">
      <alignment horizontal="center" vertical="center"/>
    </xf>
    <xf numFmtId="0" fontId="24" fillId="29" borderId="89" xfId="0" applyFont="1" applyFill="1" applyBorder="1" applyAlignment="1">
      <alignment horizontal="center" vertical="center"/>
    </xf>
    <xf numFmtId="10" fontId="24" fillId="29" borderId="90" xfId="0" applyNumberFormat="1" applyFont="1" applyFill="1" applyBorder="1" applyAlignment="1">
      <alignment horizontal="center" vertical="center"/>
    </xf>
    <xf numFmtId="0" fontId="25" fillId="29" borderId="91" xfId="0" applyFont="1" applyFill="1" applyBorder="1" applyAlignment="1">
      <alignment horizontal="center" vertical="center"/>
    </xf>
    <xf numFmtId="10" fontId="25" fillId="29" borderId="92" xfId="0" applyNumberFormat="1" applyFont="1" applyFill="1" applyBorder="1" applyAlignment="1">
      <alignment horizontal="center" vertical="center"/>
    </xf>
    <xf numFmtId="0" fontId="25" fillId="29" borderId="93" xfId="0" applyFont="1" applyFill="1" applyBorder="1" applyAlignment="1">
      <alignment horizontal="center" vertical="center"/>
    </xf>
    <xf numFmtId="10" fontId="25" fillId="29" borderId="94" xfId="0" applyNumberFormat="1" applyFont="1" applyFill="1" applyBorder="1" applyAlignment="1">
      <alignment horizontal="center" vertical="center"/>
    </xf>
    <xf numFmtId="0" fontId="25" fillId="29" borderId="95" xfId="0" applyFont="1" applyFill="1" applyBorder="1" applyAlignment="1">
      <alignment horizontal="center" vertical="center"/>
    </xf>
    <xf numFmtId="0" fontId="37" fillId="29" borderId="63" xfId="0" applyFont="1" applyFill="1" applyBorder="1" applyAlignment="1">
      <alignment horizontal="center" vertical="center"/>
    </xf>
    <xf numFmtId="10" fontId="37" fillId="29" borderId="63" xfId="0" applyNumberFormat="1" applyFont="1" applyFill="1" applyBorder="1" applyAlignment="1">
      <alignment horizontal="center" vertical="center"/>
    </xf>
    <xf numFmtId="10" fontId="37" fillId="29" borderId="62" xfId="0" applyNumberFormat="1" applyFont="1" applyFill="1" applyBorder="1" applyAlignment="1">
      <alignment horizontal="center" vertical="center"/>
    </xf>
    <xf numFmtId="0" fontId="37" fillId="29" borderId="99" xfId="0" applyFont="1" applyFill="1" applyBorder="1" applyAlignment="1">
      <alignment horizontal="center" vertical="center"/>
    </xf>
    <xf numFmtId="0" fontId="37" fillId="29" borderId="57" xfId="0" applyFont="1" applyFill="1" applyBorder="1" applyAlignment="1">
      <alignment horizontal="center" vertical="center"/>
    </xf>
    <xf numFmtId="0" fontId="0" fillId="0" borderId="100" xfId="0" applyBorder="1"/>
    <xf numFmtId="0" fontId="0" fillId="31" borderId="101" xfId="0" applyFill="1" applyBorder="1"/>
    <xf numFmtId="0" fontId="29" fillId="14" borderId="104" xfId="0" applyFont="1" applyFill="1" applyBorder="1" applyAlignment="1">
      <alignment horizontal="center" vertical="center"/>
    </xf>
    <xf numFmtId="0" fontId="29" fillId="30" borderId="105" xfId="0" applyFont="1" applyFill="1" applyBorder="1" applyAlignment="1">
      <alignment horizontal="center" vertical="center"/>
    </xf>
    <xf numFmtId="0" fontId="29" fillId="1" borderId="102" xfId="0" applyFont="1" applyFill="1" applyBorder="1" applyAlignment="1">
      <alignment horizontal="center" vertical="center"/>
    </xf>
    <xf numFmtId="0" fontId="29" fillId="0" borderId="103" xfId="0" applyFont="1" applyBorder="1" applyAlignment="1">
      <alignment horizontal="center" vertical="center"/>
    </xf>
    <xf numFmtId="0" fontId="29" fillId="14" borderId="45" xfId="0" applyFont="1" applyFill="1" applyBorder="1" applyAlignment="1">
      <alignment horizontal="center" vertical="center"/>
    </xf>
    <xf numFmtId="0" fontId="29" fillId="1" borderId="2" xfId="0" applyFont="1" applyFill="1" applyBorder="1" applyAlignment="1">
      <alignment horizontal="center" vertical="center"/>
    </xf>
    <xf numFmtId="0" fontId="44" fillId="14" borderId="104" xfId="0" applyFont="1" applyFill="1" applyBorder="1" applyAlignment="1">
      <alignment horizontal="center" vertical="center"/>
    </xf>
    <xf numFmtId="0" fontId="12" fillId="1" borderId="102" xfId="0" applyFont="1" applyFill="1" applyBorder="1" applyAlignment="1">
      <alignment horizontal="center" vertical="center"/>
    </xf>
    <xf numFmtId="10" fontId="36" fillId="29" borderId="58" xfId="0" applyNumberFormat="1" applyFont="1" applyFill="1" applyBorder="1" applyAlignment="1">
      <alignment horizontal="center" vertical="center"/>
    </xf>
    <xf numFmtId="0" fontId="45" fillId="29" borderId="0" xfId="0" applyFont="1" applyFill="1"/>
    <xf numFmtId="0" fontId="29" fillId="0" borderId="86" xfId="0" applyFont="1" applyFill="1" applyBorder="1" applyAlignment="1">
      <alignment horizontal="center" vertical="center"/>
    </xf>
    <xf numFmtId="0" fontId="29" fillId="0" borderId="106" xfId="0" applyFont="1" applyFill="1" applyBorder="1" applyAlignment="1">
      <alignment horizontal="center" vertical="center"/>
    </xf>
    <xf numFmtId="0" fontId="29" fillId="1" borderId="18" xfId="0" applyFont="1" applyFill="1" applyBorder="1" applyAlignment="1">
      <alignment horizontal="center" vertical="center"/>
    </xf>
    <xf numFmtId="0" fontId="6" fillId="14" borderId="10" xfId="0" applyFont="1" applyFill="1" applyBorder="1" applyAlignment="1">
      <alignment horizontal="center" vertical="center"/>
    </xf>
    <xf numFmtId="0" fontId="6" fillId="22" borderId="8" xfId="0" applyFont="1" applyFill="1" applyBorder="1" applyAlignment="1">
      <alignment horizontal="center" vertical="center"/>
    </xf>
    <xf numFmtId="0" fontId="6" fillId="14" borderId="12" xfId="0" applyFont="1" applyFill="1" applyBorder="1" applyAlignment="1">
      <alignment horizontal="center" vertical="center"/>
    </xf>
    <xf numFmtId="0" fontId="29" fillId="30" borderId="86" xfId="0" applyFont="1" applyFill="1" applyBorder="1" applyAlignment="1">
      <alignment horizontal="center" vertical="center"/>
    </xf>
    <xf numFmtId="0" fontId="29" fillId="30" borderId="106" xfId="0" applyFont="1" applyFill="1" applyBorder="1" applyAlignment="1">
      <alignment horizontal="center" vertical="center"/>
    </xf>
    <xf numFmtId="0" fontId="29" fillId="14" borderId="18" xfId="0" applyFont="1" applyFill="1" applyBorder="1" applyAlignment="1">
      <alignment horizontal="center" vertical="center"/>
    </xf>
    <xf numFmtId="0" fontId="29" fillId="0" borderId="10" xfId="0" applyFont="1" applyFill="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44" fillId="0" borderId="86" xfId="0" applyFont="1" applyFill="1" applyBorder="1" applyAlignment="1">
      <alignment horizontal="center" vertical="center"/>
    </xf>
    <xf numFmtId="0" fontId="12" fillId="30" borderId="86" xfId="0" applyFont="1" applyFill="1" applyBorder="1" applyAlignment="1">
      <alignment horizontal="center" vertical="center"/>
    </xf>
    <xf numFmtId="0" fontId="44" fillId="0" borderId="10" xfId="0" applyFont="1" applyFill="1" applyBorder="1" applyAlignment="1">
      <alignment horizontal="center" vertical="center"/>
    </xf>
    <xf numFmtId="0" fontId="44" fillId="0" borderId="106" xfId="0" applyFont="1" applyFill="1" applyBorder="1" applyAlignment="1">
      <alignment horizontal="center" vertical="center"/>
    </xf>
    <xf numFmtId="0" fontId="44" fillId="1" borderId="18" xfId="0" applyFont="1" applyFill="1" applyBorder="1" applyAlignment="1">
      <alignment horizontal="center" vertical="center"/>
    </xf>
    <xf numFmtId="0" fontId="44" fillId="14" borderId="45" xfId="0" applyFont="1" applyFill="1" applyBorder="1" applyAlignment="1">
      <alignment horizontal="center" vertical="center"/>
    </xf>
    <xf numFmtId="0" fontId="44" fillId="30" borderId="105" xfId="0" applyFont="1" applyFill="1" applyBorder="1" applyAlignment="1">
      <alignment horizontal="center" vertical="center"/>
    </xf>
    <xf numFmtId="0" fontId="44" fillId="1" borderId="2" xfId="0" applyFont="1" applyFill="1" applyBorder="1" applyAlignment="1">
      <alignment horizontal="center" vertical="center"/>
    </xf>
    <xf numFmtId="0" fontId="44" fillId="0" borderId="103" xfId="0" applyFont="1" applyBorder="1" applyAlignment="1">
      <alignment horizontal="center" vertical="center"/>
    </xf>
    <xf numFmtId="0" fontId="44" fillId="30" borderId="106" xfId="0" applyFont="1" applyFill="1" applyBorder="1" applyAlignment="1">
      <alignment horizontal="center" vertical="center"/>
    </xf>
    <xf numFmtId="0" fontId="44" fillId="14" borderId="18" xfId="0" applyFont="1" applyFill="1" applyBorder="1" applyAlignment="1">
      <alignment horizontal="center" vertical="center"/>
    </xf>
    <xf numFmtId="0" fontId="44" fillId="0" borderId="8" xfId="0" applyFont="1" applyFill="1" applyBorder="1" applyAlignment="1">
      <alignment horizontal="center" vertical="center"/>
    </xf>
    <xf numFmtId="0" fontId="44" fillId="0" borderId="12" xfId="0" applyFont="1" applyFill="1" applyBorder="1" applyAlignment="1">
      <alignment horizontal="center" vertical="center"/>
    </xf>
    <xf numFmtId="0" fontId="6" fillId="0" borderId="0" xfId="0" applyFont="1" applyFill="1" applyBorder="1" applyAlignment="1">
      <alignment horizontal="center" vertical="center" wrapText="1"/>
    </xf>
    <xf numFmtId="0" fontId="46" fillId="0" borderId="0" xfId="0" applyFont="1" applyAlignment="1">
      <alignment horizontal="center"/>
    </xf>
    <xf numFmtId="0" fontId="46" fillId="0" borderId="0" xfId="0" applyFont="1" applyAlignment="1">
      <alignment horizontal="center" vertical="center"/>
    </xf>
    <xf numFmtId="0" fontId="17" fillId="0" borderId="0" xfId="0" applyFont="1" applyFill="1" applyBorder="1"/>
    <xf numFmtId="0" fontId="17" fillId="0" borderId="0" xfId="0" applyFont="1" applyFill="1" applyAlignment="1">
      <alignment horizontal="left" vertical="top" wrapText="1"/>
    </xf>
    <xf numFmtId="0" fontId="19" fillId="14" borderId="15" xfId="0" applyFont="1" applyFill="1" applyBorder="1" applyAlignment="1">
      <alignment horizontal="left" vertical="center"/>
    </xf>
    <xf numFmtId="0" fontId="0" fillId="0" borderId="1" xfId="0" applyFont="1" applyBorder="1" applyAlignment="1">
      <alignment horizontal="center" vertical="top" wrapText="1"/>
    </xf>
    <xf numFmtId="0" fontId="10" fillId="7" borderId="4" xfId="0" quotePrefix="1" applyFont="1" applyFill="1" applyBorder="1" applyAlignment="1">
      <alignment horizontal="center" vertical="top" wrapText="1"/>
    </xf>
    <xf numFmtId="0" fontId="10" fillId="7" borderId="4" xfId="0" applyFont="1" applyFill="1" applyBorder="1" applyAlignment="1">
      <alignment horizontal="left" vertical="top"/>
    </xf>
    <xf numFmtId="14" fontId="21" fillId="0" borderId="0" xfId="0" applyNumberFormat="1" applyFont="1" applyAlignment="1">
      <alignment horizontal="left"/>
    </xf>
    <xf numFmtId="14" fontId="47" fillId="0" borderId="0" xfId="0" applyNumberFormat="1" applyFont="1" applyAlignment="1">
      <alignment horizontal="left" vertical="top" wrapText="1"/>
    </xf>
    <xf numFmtId="0" fontId="10" fillId="7" borderId="3" xfId="0" applyFont="1" applyFill="1" applyBorder="1" applyAlignment="1">
      <alignment horizontal="left" vertical="top"/>
    </xf>
    <xf numFmtId="0" fontId="48" fillId="0" borderId="0" xfId="0" applyFont="1" applyFill="1" applyBorder="1" applyAlignment="1">
      <alignment vertical="center"/>
    </xf>
    <xf numFmtId="0" fontId="0" fillId="0" borderId="0" xfId="0" applyFont="1" applyAlignment="1">
      <alignment vertical="center" wrapText="1"/>
    </xf>
    <xf numFmtId="0" fontId="10" fillId="7" borderId="4" xfId="0" quotePrefix="1" applyFont="1" applyFill="1" applyBorder="1" applyAlignment="1">
      <alignment horizontal="center" vertical="center" wrapText="1"/>
    </xf>
    <xf numFmtId="0" fontId="10" fillId="7" borderId="4" xfId="0" applyNumberFormat="1" applyFont="1" applyFill="1" applyBorder="1" applyAlignment="1">
      <alignment horizontal="center" vertical="center" wrapText="1"/>
    </xf>
    <xf numFmtId="0" fontId="6" fillId="7" borderId="21" xfId="0" applyFont="1" applyFill="1" applyBorder="1" applyAlignment="1">
      <alignment horizontal="center"/>
    </xf>
    <xf numFmtId="0" fontId="6" fillId="20" borderId="21" xfId="0" applyFont="1" applyFill="1" applyBorder="1" applyAlignment="1">
      <alignment horizontal="center"/>
    </xf>
    <xf numFmtId="0" fontId="6" fillId="11" borderId="21" xfId="0" applyFont="1" applyFill="1" applyBorder="1" applyAlignment="1">
      <alignment horizontal="center"/>
    </xf>
    <xf numFmtId="0" fontId="6" fillId="7" borderId="85" xfId="0" applyFont="1" applyFill="1" applyBorder="1" applyAlignment="1">
      <alignment horizontal="center"/>
    </xf>
    <xf numFmtId="0" fontId="6" fillId="20" borderId="42" xfId="0" applyFont="1" applyFill="1" applyBorder="1" applyAlignment="1">
      <alignment horizontal="center"/>
    </xf>
    <xf numFmtId="0" fontId="32" fillId="25" borderId="47" xfId="0" applyFont="1" applyFill="1" applyBorder="1" applyAlignment="1">
      <alignment horizontal="center" vertical="center"/>
    </xf>
    <xf numFmtId="0" fontId="32" fillId="25" borderId="48" xfId="0" applyFont="1" applyFill="1" applyBorder="1" applyAlignment="1">
      <alignment horizontal="center" vertical="center"/>
    </xf>
    <xf numFmtId="0" fontId="32" fillId="25" borderId="49" xfId="0" applyFont="1" applyFill="1" applyBorder="1" applyAlignment="1">
      <alignment horizontal="center" vertical="center"/>
    </xf>
    <xf numFmtId="0" fontId="32" fillId="26" borderId="86" xfId="0" applyFont="1" applyFill="1" applyBorder="1" applyAlignment="1">
      <alignment horizontal="center" vertical="center"/>
    </xf>
    <xf numFmtId="0" fontId="32" fillId="26" borderId="87" xfId="0" applyFont="1" applyFill="1" applyBorder="1" applyAlignment="1">
      <alignment horizontal="center" vertical="center"/>
    </xf>
    <xf numFmtId="0" fontId="32" fillId="27" borderId="51" xfId="0" applyFont="1" applyFill="1" applyBorder="1" applyAlignment="1">
      <alignment horizontal="center" vertical="center"/>
    </xf>
    <xf numFmtId="0" fontId="32" fillId="27" borderId="18" xfId="0" applyFont="1" applyFill="1" applyBorder="1" applyAlignment="1">
      <alignment horizontal="center" vertical="center"/>
    </xf>
    <xf numFmtId="0" fontId="6" fillId="20" borderId="43" xfId="0" applyFont="1" applyFill="1" applyBorder="1" applyAlignment="1">
      <alignment horizontal="center"/>
    </xf>
    <xf numFmtId="0" fontId="6" fillId="20" borderId="44" xfId="0" applyFont="1" applyFill="1" applyBorder="1" applyAlignment="1">
      <alignment horizontal="center"/>
    </xf>
    <xf numFmtId="0" fontId="6" fillId="7" borderId="43" xfId="0" applyFont="1" applyFill="1" applyBorder="1" applyAlignment="1">
      <alignment horizontal="center"/>
    </xf>
    <xf numFmtId="0" fontId="6" fillId="7" borderId="44" xfId="0" applyFont="1" applyFill="1" applyBorder="1" applyAlignment="1">
      <alignment horizontal="center"/>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0" xfId="0" applyFont="1" applyFill="1" applyBorder="1" applyAlignment="1">
      <alignment horizontal="center" vertical="top" wrapText="1"/>
    </xf>
    <xf numFmtId="0" fontId="9" fillId="5" borderId="11" xfId="0" applyFont="1" applyFill="1" applyBorder="1" applyAlignment="1">
      <alignment horizontal="center" vertical="top" wrapText="1"/>
    </xf>
    <xf numFmtId="0" fontId="9" fillId="5" borderId="12" xfId="0" applyFont="1" applyFill="1" applyBorder="1" applyAlignment="1">
      <alignment horizontal="center" vertical="top" wrapText="1"/>
    </xf>
    <xf numFmtId="0" fontId="9" fillId="5" borderId="6" xfId="0" applyFont="1" applyFill="1" applyBorder="1" applyAlignment="1">
      <alignment horizontal="center" vertical="center" wrapText="1"/>
    </xf>
    <xf numFmtId="0" fontId="9" fillId="5" borderId="6" xfId="0" applyFont="1" applyFill="1" applyBorder="1" applyAlignment="1">
      <alignment horizontal="center" vertical="center" textRotation="90" wrapText="1"/>
    </xf>
    <xf numFmtId="0" fontId="9" fillId="5" borderId="6" xfId="0" applyFont="1" applyFill="1" applyBorder="1" applyAlignment="1">
      <alignment horizontal="center" vertical="top"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0" fillId="6" borderId="3" xfId="0" applyFont="1" applyFill="1" applyBorder="1" applyAlignment="1">
      <alignment horizontal="left" vertical="top" wrapText="1"/>
    </xf>
    <xf numFmtId="0" fontId="10" fillId="7" borderId="3" xfId="0" applyFont="1" applyFill="1" applyBorder="1" applyAlignment="1">
      <alignment horizontal="left" vertical="top" wrapText="1"/>
    </xf>
    <xf numFmtId="0" fontId="17" fillId="0" borderId="0" xfId="0" applyFont="1" applyFill="1" applyAlignment="1">
      <alignment horizontal="left" vertical="center"/>
    </xf>
    <xf numFmtId="0" fontId="17" fillId="0" borderId="0" xfId="0" applyFont="1" applyFill="1" applyAlignment="1">
      <alignment horizontal="left" vertical="top" wrapText="1"/>
    </xf>
    <xf numFmtId="0" fontId="19" fillId="14" borderId="15" xfId="0" applyFont="1" applyFill="1" applyBorder="1" applyAlignment="1">
      <alignment horizontal="left" vertical="center"/>
    </xf>
    <xf numFmtId="0" fontId="17" fillId="0" borderId="16" xfId="0" applyFont="1" applyFill="1" applyBorder="1" applyAlignment="1">
      <alignment horizontal="left" vertical="top" wrapText="1"/>
    </xf>
    <xf numFmtId="0" fontId="17" fillId="0" borderId="0" xfId="0" applyFont="1" applyFill="1" applyBorder="1" applyAlignment="1">
      <alignment horizontal="left" vertical="center"/>
    </xf>
    <xf numFmtId="0" fontId="17" fillId="0" borderId="0" xfId="0" applyFont="1" applyFill="1" applyBorder="1" applyAlignment="1">
      <alignment horizontal="left" vertical="top"/>
    </xf>
  </cellXfs>
  <cellStyles count="9">
    <cellStyle name="Good" xfId="7" builtinId="26"/>
    <cellStyle name="Neutral" xfId="8" builtinId="28"/>
    <cellStyle name="Normal" xfId="0" builtinId="0"/>
    <cellStyle name="Normal 2" xfId="1"/>
    <cellStyle name="Normal 2 2" xfId="2"/>
    <cellStyle name="Normal 2 2 2" xfId="3"/>
    <cellStyle name="Normal 2 2 3" xfId="4"/>
    <cellStyle name="Normal 2 3" xfId="5"/>
    <cellStyle name="Normal 3 2" xfId="6"/>
  </cellStyles>
  <dxfs count="351">
    <dxf>
      <font>
        <color rgb="FF7030A0"/>
      </font>
    </dxf>
    <dxf>
      <font>
        <color rgb="FF00B050"/>
      </font>
    </dxf>
    <dxf>
      <font>
        <color theme="9" tint="-0.24994659260841701"/>
      </font>
    </dxf>
    <dxf>
      <font>
        <color rgb="FF7030A0"/>
      </font>
    </dxf>
    <dxf>
      <font>
        <color rgb="FF00B050"/>
      </font>
    </dxf>
    <dxf>
      <font>
        <color theme="9" tint="-0.24994659260841701"/>
      </font>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lor rgb="FF006100"/>
      </font>
      <fill>
        <patternFill>
          <bgColor rgb="FFC6EFCE"/>
        </patternFill>
      </fill>
    </dxf>
    <dxf>
      <font>
        <color theme="1" tint="4.9989318521683403E-2"/>
      </font>
      <fill>
        <patternFill>
          <bgColor theme="0" tint="-0.24994659260841701"/>
        </patternFill>
      </fill>
    </dxf>
    <dxf>
      <font>
        <color rgb="FF9C6500"/>
      </font>
      <fill>
        <patternFill>
          <bgColor rgb="FFFFEB9C"/>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ndense val="0"/>
        <extend val="0"/>
        <color rgb="FF006100"/>
      </font>
      <fill>
        <patternFill>
          <bgColor rgb="FFC6EFCE"/>
        </patternFill>
      </fill>
    </dxf>
    <dxf>
      <fill>
        <patternFill>
          <bgColor rgb="FF00B0F0"/>
        </patternFill>
      </fill>
    </dxf>
    <dxf>
      <fill>
        <patternFill>
          <bgColor rgb="FF92D050"/>
        </patternFill>
      </fill>
    </dxf>
    <dxf>
      <font>
        <condense val="0"/>
        <extend val="0"/>
        <color rgb="FF9C6500"/>
      </font>
      <fill>
        <patternFill>
          <bgColor rgb="FFFFEB9C"/>
        </patternFill>
      </fill>
    </dxf>
    <dxf>
      <fill>
        <patternFill>
          <bgColor rgb="FFFFFF66"/>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ont>
        <color theme="1" tint="4.9989318521683403E-2"/>
      </font>
      <fill>
        <patternFill>
          <bgColor theme="0" tint="-0.24994659260841701"/>
        </patternFill>
      </fill>
    </dxf>
    <dxf>
      <font>
        <color theme="7" tint="-0.499984740745262"/>
      </font>
      <fill>
        <patternFill>
          <bgColor theme="7" tint="0.59996337778862885"/>
        </patternFill>
      </fill>
    </dxf>
    <dxf>
      <font>
        <color rgb="FF006100"/>
      </font>
      <fill>
        <patternFill>
          <bgColor rgb="FFC6EFCE"/>
        </patternFill>
      </fill>
    </dxf>
    <dxf>
      <font>
        <color rgb="FF9C6500"/>
      </font>
      <fill>
        <patternFill>
          <bgColor rgb="FFFFEB9C"/>
        </patternFill>
      </fill>
    </dxf>
    <dxf>
      <font>
        <color theme="9" tint="-0.499984740745262"/>
      </font>
      <fill>
        <patternFill>
          <bgColor theme="9" tint="0.39994506668294322"/>
        </patternFill>
      </fill>
    </dxf>
    <dxf>
      <font>
        <color rgb="FF9C0006"/>
      </font>
      <fill>
        <patternFill>
          <bgColor rgb="FFFFC7CE"/>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ont>
        <color rgb="FF006100"/>
      </font>
      <fill>
        <patternFill>
          <bgColor rgb="FFC6EFCE"/>
        </patternFill>
      </fill>
    </dxf>
    <dxf>
      <font>
        <color rgb="FF9C0006"/>
      </font>
      <fill>
        <patternFill>
          <bgColor rgb="FFFFC7CE"/>
        </patternFill>
      </fill>
    </dxf>
    <dxf>
      <font>
        <color theme="1" tint="0.24994659260841701"/>
      </font>
      <fill>
        <patternFill>
          <bgColor theme="0" tint="-0.24994659260841701"/>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1"/>
    <c:view3D>
      <c:rotX val="15"/>
      <c:rotY val="20"/>
      <c:depthPercent val="100"/>
      <c:rAngAx val="1"/>
    </c:view3D>
    <c:floor>
      <c:thickness val="0"/>
      <c:spPr>
        <a:noFill/>
        <a:ln w="9525">
          <a:noFill/>
        </a:ln>
      </c:spPr>
    </c:floor>
    <c:sideWall>
      <c:thickness val="0"/>
    </c:sideWall>
    <c:backWall>
      <c:thickness val="0"/>
    </c:backWall>
    <c:plotArea>
      <c:layout/>
      <c:bar3DChart>
        <c:barDir val="col"/>
        <c:grouping val="clustered"/>
        <c:varyColors val="0"/>
        <c:ser>
          <c:idx val="0"/>
          <c:order val="0"/>
          <c:tx>
            <c:strRef>
              <c:f>'Implement Script Common'!$C$1</c:f>
              <c:strCache>
                <c:ptCount val="1"/>
                <c:pt idx="0">
                  <c:v>Performance</c:v>
                </c:pt>
              </c:strCache>
            </c:strRef>
          </c:tx>
          <c:spPr>
            <a:solidFill>
              <a:schemeClr val="accent3">
                <a:lumMod val="40000"/>
                <a:lumOff val="60000"/>
              </a:schemeClr>
            </a:solidFill>
            <a:effectLst>
              <a:innerShdw blurRad="63500" dist="50800" dir="13500000">
                <a:schemeClr val="accent3"/>
              </a:innerShdw>
            </a:effectLst>
            <a:scene3d>
              <a:camera prst="orthographicFront"/>
              <a:lightRig rig="threePt" dir="t"/>
            </a:scene3d>
          </c:spPr>
          <c:invertIfNegative val="0"/>
          <c:dLbls>
            <c:numFmt formatCode="General" sourceLinked="0"/>
            <c:spPr>
              <a:solidFill>
                <a:srgbClr val="FFFF00"/>
              </a:solidFill>
            </c:spPr>
            <c:txPr>
              <a:bodyPr/>
              <a:lstStyle/>
              <a:p>
                <a:pPr>
                  <a:defRPr lang="en-US">
                    <a:solidFill>
                      <a:srgbClr val="FF0000"/>
                    </a:solidFill>
                  </a:defRPr>
                </a:pPr>
                <a:endParaRPr lang="en-US"/>
              </a:p>
            </c:txPr>
            <c:showLegendKey val="0"/>
            <c:showVal val="1"/>
            <c:showCatName val="0"/>
            <c:showSerName val="0"/>
            <c:showPercent val="0"/>
            <c:showBubbleSize val="0"/>
            <c:showLeaderLines val="0"/>
          </c:dLbls>
          <c:cat>
            <c:strRef>
              <c:f>'Implement Script Common'!$B$2:$B$11</c:f>
              <c:strCache>
                <c:ptCount val="10"/>
                <c:pt idx="0">
                  <c:v>Duong D</c:v>
                </c:pt>
                <c:pt idx="1">
                  <c:v>Tu N</c:v>
                </c:pt>
                <c:pt idx="2">
                  <c:v>Tu T</c:v>
                </c:pt>
                <c:pt idx="3">
                  <c:v>Linh L</c:v>
                </c:pt>
                <c:pt idx="4">
                  <c:v>Huong H</c:v>
                </c:pt>
                <c:pt idx="5">
                  <c:v>Diem P</c:v>
                </c:pt>
                <c:pt idx="6">
                  <c:v>Ly P</c:v>
                </c:pt>
                <c:pt idx="7">
                  <c:v>Thao T</c:v>
                </c:pt>
                <c:pt idx="8">
                  <c:v>Giang N</c:v>
                </c:pt>
                <c:pt idx="9">
                  <c:v>Hong D</c:v>
                </c:pt>
              </c:strCache>
            </c:strRef>
          </c:cat>
          <c:val>
            <c:numRef>
              <c:f>'Implement Script Common'!$C$2:$C$11</c:f>
              <c:numCache>
                <c:formatCode>General</c:formatCode>
                <c:ptCount val="10"/>
                <c:pt idx="0">
                  <c:v>0</c:v>
                </c:pt>
                <c:pt idx="1">
                  <c:v>1</c:v>
                </c:pt>
                <c:pt idx="2">
                  <c:v>2</c:v>
                </c:pt>
                <c:pt idx="3">
                  <c:v>0</c:v>
                </c:pt>
                <c:pt idx="4">
                  <c:v>14</c:v>
                </c:pt>
                <c:pt idx="5">
                  <c:v>4</c:v>
                </c:pt>
                <c:pt idx="6">
                  <c:v>20</c:v>
                </c:pt>
                <c:pt idx="7">
                  <c:v>6</c:v>
                </c:pt>
                <c:pt idx="8">
                  <c:v>0</c:v>
                </c:pt>
                <c:pt idx="9">
                  <c:v>10</c:v>
                </c:pt>
              </c:numCache>
            </c:numRef>
          </c:val>
        </c:ser>
        <c:dLbls>
          <c:showLegendKey val="0"/>
          <c:showVal val="1"/>
          <c:showCatName val="0"/>
          <c:showSerName val="0"/>
          <c:showPercent val="0"/>
          <c:showBubbleSize val="0"/>
        </c:dLbls>
        <c:gapWidth val="150"/>
        <c:shape val="box"/>
        <c:axId val="40437248"/>
        <c:axId val="40472960"/>
        <c:axId val="0"/>
      </c:bar3DChart>
      <c:catAx>
        <c:axId val="40437248"/>
        <c:scaling>
          <c:orientation val="minMax"/>
        </c:scaling>
        <c:delete val="0"/>
        <c:axPos val="b"/>
        <c:majorTickMark val="out"/>
        <c:minorTickMark val="none"/>
        <c:tickLblPos val="nextTo"/>
        <c:txPr>
          <a:bodyPr/>
          <a:lstStyle/>
          <a:p>
            <a:pPr>
              <a:defRPr lang="en-US"/>
            </a:pPr>
            <a:endParaRPr lang="en-US"/>
          </a:p>
        </c:txPr>
        <c:crossAx val="40472960"/>
        <c:crosses val="autoZero"/>
        <c:auto val="1"/>
        <c:lblAlgn val="ctr"/>
        <c:lblOffset val="100"/>
        <c:noMultiLvlLbl val="0"/>
      </c:catAx>
      <c:valAx>
        <c:axId val="40472960"/>
        <c:scaling>
          <c:orientation val="minMax"/>
        </c:scaling>
        <c:delete val="0"/>
        <c:axPos val="l"/>
        <c:majorGridlines>
          <c:spPr>
            <a:ln w="9525" cap="flat" cmpd="sng" algn="ctr">
              <a:solidFill>
                <a:schemeClr val="accent2">
                  <a:lumMod val="20000"/>
                  <a:lumOff val="80000"/>
                </a:schemeClr>
              </a:solidFill>
              <a:prstDash val="solid"/>
            </a:ln>
            <a:effectLst/>
          </c:spPr>
        </c:majorGridlines>
        <c:numFmt formatCode="General" sourceLinked="1"/>
        <c:majorTickMark val="out"/>
        <c:minorTickMark val="none"/>
        <c:tickLblPos val="nextTo"/>
        <c:txPr>
          <a:bodyPr/>
          <a:lstStyle/>
          <a:p>
            <a:pPr>
              <a:defRPr lang="en-US"/>
            </a:pPr>
            <a:endParaRPr lang="en-US"/>
          </a:p>
        </c:txPr>
        <c:crossAx val="40437248"/>
        <c:crosses val="autoZero"/>
        <c:crossBetween val="between"/>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'Implement Script iOS'!$C$1</c:f>
              <c:strCache>
                <c:ptCount val="1"/>
                <c:pt idx="0">
                  <c:v>Performance</c:v>
                </c:pt>
              </c:strCache>
            </c:strRef>
          </c:tx>
          <c:spPr>
            <a:solidFill>
              <a:schemeClr val="accent3">
                <a:lumMod val="40000"/>
                <a:lumOff val="60000"/>
              </a:schemeClr>
            </a:solidFill>
          </c:spPr>
          <c:invertIfNegative val="0"/>
          <c:dLbls>
            <c:spPr>
              <a:solidFill>
                <a:srgbClr val="FFFF00"/>
              </a:solidFill>
            </c:spPr>
            <c:txPr>
              <a:bodyPr/>
              <a:lstStyle/>
              <a:p>
                <a:pPr>
                  <a:defRPr lang="en-US">
                    <a:solidFill>
                      <a:srgbClr val="FF0000"/>
                    </a:solidFill>
                  </a:defRPr>
                </a:pPr>
                <a:endParaRPr lang="en-US"/>
              </a:p>
            </c:txPr>
            <c:showLegendKey val="0"/>
            <c:showVal val="1"/>
            <c:showCatName val="0"/>
            <c:showSerName val="0"/>
            <c:showPercent val="0"/>
            <c:showBubbleSize val="0"/>
            <c:showLeaderLines val="0"/>
          </c:dLbls>
          <c:cat>
            <c:strRef>
              <c:f>'Implement Script iOS'!$B$2:$B$11</c:f>
              <c:strCache>
                <c:ptCount val="10"/>
                <c:pt idx="0">
                  <c:v>Duong D</c:v>
                </c:pt>
                <c:pt idx="1">
                  <c:v>Tu N</c:v>
                </c:pt>
                <c:pt idx="2">
                  <c:v>Tu T</c:v>
                </c:pt>
                <c:pt idx="3">
                  <c:v>Linh L</c:v>
                </c:pt>
                <c:pt idx="4">
                  <c:v>Huong H</c:v>
                </c:pt>
                <c:pt idx="5">
                  <c:v>Diem P</c:v>
                </c:pt>
                <c:pt idx="6">
                  <c:v>Ly P</c:v>
                </c:pt>
                <c:pt idx="7">
                  <c:v>Thao T</c:v>
                </c:pt>
                <c:pt idx="8">
                  <c:v>Giang N</c:v>
                </c:pt>
                <c:pt idx="9">
                  <c:v>Hong D</c:v>
                </c:pt>
              </c:strCache>
            </c:strRef>
          </c:cat>
          <c:val>
            <c:numRef>
              <c:f>'Implement Script iOS'!$C$2:$C$11</c:f>
              <c:numCache>
                <c:formatCode>General</c:formatCode>
                <c:ptCount val="10"/>
                <c:pt idx="0">
                  <c:v>0</c:v>
                </c:pt>
                <c:pt idx="1">
                  <c:v>14</c:v>
                </c:pt>
                <c:pt idx="2">
                  <c:v>1</c:v>
                </c:pt>
                <c:pt idx="3">
                  <c:v>7</c:v>
                </c:pt>
                <c:pt idx="4">
                  <c:v>0</c:v>
                </c:pt>
                <c:pt idx="5">
                  <c:v>0</c:v>
                </c:pt>
                <c:pt idx="6">
                  <c:v>0</c:v>
                </c:pt>
                <c:pt idx="7">
                  <c:v>0</c:v>
                </c:pt>
                <c:pt idx="8">
                  <c:v>7</c:v>
                </c:pt>
                <c:pt idx="9">
                  <c:v>0</c:v>
                </c:pt>
              </c:numCache>
            </c:numRef>
          </c:val>
        </c:ser>
        <c:dLbls>
          <c:showLegendKey val="0"/>
          <c:showVal val="0"/>
          <c:showCatName val="0"/>
          <c:showSerName val="0"/>
          <c:showPercent val="0"/>
          <c:showBubbleSize val="0"/>
        </c:dLbls>
        <c:gapWidth val="150"/>
        <c:shape val="box"/>
        <c:axId val="40491264"/>
        <c:axId val="40493056"/>
        <c:axId val="0"/>
      </c:bar3DChart>
      <c:catAx>
        <c:axId val="40491264"/>
        <c:scaling>
          <c:orientation val="minMax"/>
        </c:scaling>
        <c:delete val="0"/>
        <c:axPos val="b"/>
        <c:majorTickMark val="out"/>
        <c:minorTickMark val="none"/>
        <c:tickLblPos val="nextTo"/>
        <c:txPr>
          <a:bodyPr/>
          <a:lstStyle/>
          <a:p>
            <a:pPr>
              <a:defRPr lang="en-US"/>
            </a:pPr>
            <a:endParaRPr lang="en-US"/>
          </a:p>
        </c:txPr>
        <c:crossAx val="40493056"/>
        <c:crosses val="autoZero"/>
        <c:auto val="1"/>
        <c:lblAlgn val="ctr"/>
        <c:lblOffset val="100"/>
        <c:noMultiLvlLbl val="0"/>
      </c:catAx>
      <c:valAx>
        <c:axId val="40493056"/>
        <c:scaling>
          <c:orientation val="minMax"/>
        </c:scaling>
        <c:delete val="0"/>
        <c:axPos val="l"/>
        <c:majorGridlines>
          <c:spPr>
            <a:ln>
              <a:solidFill>
                <a:schemeClr val="accent6">
                  <a:lumMod val="20000"/>
                  <a:lumOff val="80000"/>
                </a:schemeClr>
              </a:solidFill>
            </a:ln>
          </c:spPr>
        </c:majorGridlines>
        <c:numFmt formatCode="General" sourceLinked="1"/>
        <c:majorTickMark val="out"/>
        <c:minorTickMark val="none"/>
        <c:tickLblPos val="nextTo"/>
        <c:txPr>
          <a:bodyPr/>
          <a:lstStyle/>
          <a:p>
            <a:pPr>
              <a:defRPr lang="en-US"/>
            </a:pPr>
            <a:endParaRPr lang="en-US"/>
          </a:p>
        </c:txPr>
        <c:crossAx val="40491264"/>
        <c:crosses val="autoZero"/>
        <c:crossBetween val="between"/>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'Implement Script Android'!$C$1</c:f>
              <c:strCache>
                <c:ptCount val="1"/>
                <c:pt idx="0">
                  <c:v>Performance</c:v>
                </c:pt>
              </c:strCache>
            </c:strRef>
          </c:tx>
          <c:spPr>
            <a:solidFill>
              <a:schemeClr val="accent3">
                <a:lumMod val="40000"/>
                <a:lumOff val="60000"/>
              </a:schemeClr>
            </a:solidFill>
          </c:spPr>
          <c:invertIfNegative val="0"/>
          <c:dLbls>
            <c:spPr>
              <a:solidFill>
                <a:srgbClr val="FFFF00"/>
              </a:solidFill>
            </c:spPr>
            <c:txPr>
              <a:bodyPr/>
              <a:lstStyle/>
              <a:p>
                <a:pPr>
                  <a:defRPr lang="en-US">
                    <a:solidFill>
                      <a:srgbClr val="FF0000"/>
                    </a:solidFill>
                  </a:defRPr>
                </a:pPr>
                <a:endParaRPr lang="en-US"/>
              </a:p>
            </c:txPr>
            <c:showLegendKey val="0"/>
            <c:showVal val="1"/>
            <c:showCatName val="0"/>
            <c:showSerName val="0"/>
            <c:showPercent val="0"/>
            <c:showBubbleSize val="0"/>
            <c:showLeaderLines val="0"/>
          </c:dLbls>
          <c:cat>
            <c:strRef>
              <c:f>'Implement Script Android'!$B$2:$B$11</c:f>
              <c:strCache>
                <c:ptCount val="10"/>
                <c:pt idx="0">
                  <c:v>Duong D</c:v>
                </c:pt>
                <c:pt idx="1">
                  <c:v>Tu N</c:v>
                </c:pt>
                <c:pt idx="2">
                  <c:v>Tu T</c:v>
                </c:pt>
                <c:pt idx="3">
                  <c:v>Linh L</c:v>
                </c:pt>
                <c:pt idx="4">
                  <c:v>Huong H</c:v>
                </c:pt>
                <c:pt idx="5">
                  <c:v>Diem P</c:v>
                </c:pt>
                <c:pt idx="6">
                  <c:v>Ly P</c:v>
                </c:pt>
                <c:pt idx="7">
                  <c:v>Thao T</c:v>
                </c:pt>
                <c:pt idx="8">
                  <c:v>Giang N</c:v>
                </c:pt>
                <c:pt idx="9">
                  <c:v>Hong D</c:v>
                </c:pt>
              </c:strCache>
            </c:strRef>
          </c:cat>
          <c:val>
            <c:numRef>
              <c:f>'Implement Script Android'!$C$2:$C$11</c:f>
              <c:numCache>
                <c:formatCode>General</c:formatCode>
                <c:ptCount val="10"/>
                <c:pt idx="0">
                  <c:v>0</c:v>
                </c:pt>
                <c:pt idx="1">
                  <c:v>0</c:v>
                </c:pt>
                <c:pt idx="2">
                  <c:v>0</c:v>
                </c:pt>
                <c:pt idx="3">
                  <c:v>0</c:v>
                </c:pt>
                <c:pt idx="4">
                  <c:v>6</c:v>
                </c:pt>
                <c:pt idx="5">
                  <c:v>12</c:v>
                </c:pt>
                <c:pt idx="6">
                  <c:v>8</c:v>
                </c:pt>
                <c:pt idx="7">
                  <c:v>10</c:v>
                </c:pt>
                <c:pt idx="8">
                  <c:v>0</c:v>
                </c:pt>
                <c:pt idx="9">
                  <c:v>6</c:v>
                </c:pt>
              </c:numCache>
            </c:numRef>
          </c:val>
        </c:ser>
        <c:dLbls>
          <c:showLegendKey val="0"/>
          <c:showVal val="1"/>
          <c:showCatName val="0"/>
          <c:showSerName val="0"/>
          <c:showPercent val="0"/>
          <c:showBubbleSize val="0"/>
        </c:dLbls>
        <c:gapWidth val="150"/>
        <c:shape val="box"/>
        <c:axId val="41157376"/>
        <c:axId val="41160064"/>
        <c:axId val="0"/>
      </c:bar3DChart>
      <c:catAx>
        <c:axId val="41157376"/>
        <c:scaling>
          <c:orientation val="minMax"/>
        </c:scaling>
        <c:delete val="0"/>
        <c:axPos val="b"/>
        <c:majorTickMark val="out"/>
        <c:minorTickMark val="none"/>
        <c:tickLblPos val="nextTo"/>
        <c:txPr>
          <a:bodyPr/>
          <a:lstStyle/>
          <a:p>
            <a:pPr>
              <a:defRPr lang="en-US"/>
            </a:pPr>
            <a:endParaRPr lang="en-US"/>
          </a:p>
        </c:txPr>
        <c:crossAx val="41160064"/>
        <c:crosses val="autoZero"/>
        <c:auto val="1"/>
        <c:lblAlgn val="ctr"/>
        <c:lblOffset val="100"/>
        <c:noMultiLvlLbl val="0"/>
      </c:catAx>
      <c:valAx>
        <c:axId val="41160064"/>
        <c:scaling>
          <c:orientation val="minMax"/>
        </c:scaling>
        <c:delete val="0"/>
        <c:axPos val="l"/>
        <c:majorGridlines>
          <c:spPr>
            <a:ln w="9525" cap="flat" cmpd="sng" algn="ctr">
              <a:solidFill>
                <a:schemeClr val="accent6">
                  <a:lumMod val="20000"/>
                  <a:lumOff val="80000"/>
                </a:schemeClr>
              </a:solidFill>
              <a:prstDash val="solid"/>
            </a:ln>
            <a:effectLst/>
          </c:spPr>
        </c:majorGridlines>
        <c:numFmt formatCode="General" sourceLinked="1"/>
        <c:majorTickMark val="out"/>
        <c:minorTickMark val="none"/>
        <c:tickLblPos val="nextTo"/>
        <c:txPr>
          <a:bodyPr/>
          <a:lstStyle/>
          <a:p>
            <a:pPr>
              <a:defRPr lang="en-US"/>
            </a:pPr>
            <a:endParaRPr lang="en-US"/>
          </a:p>
        </c:txPr>
        <c:crossAx val="41157376"/>
        <c:crosses val="autoZero"/>
        <c:crossBetween val="between"/>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400"/>
            </a:pPr>
            <a:r>
              <a:rPr lang="en-US" sz="1400" b="1" i="0" baseline="0">
                <a:effectLst/>
              </a:rPr>
              <a:t>Action Implementation - Performace</a:t>
            </a:r>
            <a:endParaRPr lang="en-US" sz="1400">
              <a:effectLst/>
            </a:endParaRPr>
          </a:p>
        </c:rich>
      </c:tx>
      <c:overlay val="0"/>
    </c:title>
    <c:autoTitleDeleted val="0"/>
    <c:plotArea>
      <c:layout/>
      <c:pieChart>
        <c:varyColors val="1"/>
        <c:ser>
          <c:idx val="0"/>
          <c:order val="0"/>
          <c:dLbls>
            <c:txPr>
              <a:bodyPr/>
              <a:lstStyle/>
              <a:p>
                <a:pPr>
                  <a:defRPr lang="en-US"/>
                </a:pPr>
                <a:endParaRPr lang="en-US"/>
              </a:p>
            </c:txPr>
            <c:dLblPos val="outEnd"/>
            <c:showLegendKey val="0"/>
            <c:showVal val="0"/>
            <c:showCatName val="0"/>
            <c:showSerName val="0"/>
            <c:showPercent val="1"/>
            <c:showBubbleSize val="0"/>
            <c:showLeaderLines val="1"/>
          </c:dLbls>
          <c:cat>
            <c:strRef>
              <c:f>'Implemented Actions iOS'!$E$2:$E$11</c:f>
              <c:strCache>
                <c:ptCount val="10"/>
                <c:pt idx="0">
                  <c:v>Duong D</c:v>
                </c:pt>
                <c:pt idx="1">
                  <c:v>Tu N</c:v>
                </c:pt>
                <c:pt idx="2">
                  <c:v>Tu T</c:v>
                </c:pt>
                <c:pt idx="3">
                  <c:v>Linh L</c:v>
                </c:pt>
                <c:pt idx="4">
                  <c:v>Huong H</c:v>
                </c:pt>
                <c:pt idx="5">
                  <c:v>Diem P</c:v>
                </c:pt>
                <c:pt idx="6">
                  <c:v>Ly P</c:v>
                </c:pt>
                <c:pt idx="7">
                  <c:v>Thao T</c:v>
                </c:pt>
                <c:pt idx="8">
                  <c:v>Giang N</c:v>
                </c:pt>
                <c:pt idx="9">
                  <c:v>Hong D</c:v>
                </c:pt>
              </c:strCache>
            </c:strRef>
          </c:cat>
          <c:val>
            <c:numRef>
              <c:f>'Implemented Actions iOS'!$F$2:$F$11</c:f>
              <c:numCache>
                <c:formatCode>General</c:formatCode>
                <c:ptCount val="10"/>
                <c:pt idx="0">
                  <c:v>0</c:v>
                </c:pt>
                <c:pt idx="1">
                  <c:v>3</c:v>
                </c:pt>
                <c:pt idx="2">
                  <c:v>0</c:v>
                </c:pt>
                <c:pt idx="3">
                  <c:v>3</c:v>
                </c:pt>
                <c:pt idx="4">
                  <c:v>0</c:v>
                </c:pt>
                <c:pt idx="5">
                  <c:v>0</c:v>
                </c:pt>
                <c:pt idx="6">
                  <c:v>0</c:v>
                </c:pt>
                <c:pt idx="7">
                  <c:v>0</c:v>
                </c:pt>
                <c:pt idx="8">
                  <c:v>1</c:v>
                </c:pt>
                <c:pt idx="9">
                  <c:v>0</c:v>
                </c:pt>
              </c:numCache>
            </c:numRef>
          </c:val>
        </c:ser>
        <c:dLbls>
          <c:showLegendKey val="0"/>
          <c:showVal val="1"/>
          <c:showCatName val="0"/>
          <c:showSerName val="0"/>
          <c:showPercent val="0"/>
          <c:showBubbleSize val="0"/>
          <c:showLeaderLines val="1"/>
        </c:dLbls>
        <c:firstSliceAng val="0"/>
      </c:pieChart>
    </c:plotArea>
    <c:legend>
      <c:legendPos val="r"/>
      <c:overlay val="0"/>
      <c:txPr>
        <a:bodyPr/>
        <a:lstStyle/>
        <a:p>
          <a:pPr>
            <a:defRPr lang="en-US"/>
          </a:pPr>
          <a:endParaRPr lang="en-US"/>
        </a:p>
      </c:txPr>
    </c:legend>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400"/>
            </a:pPr>
            <a:r>
              <a:rPr lang="en-US" sz="1400"/>
              <a:t>Action Implementation </a:t>
            </a:r>
            <a:r>
              <a:rPr lang="en-US" sz="1400" baseline="0"/>
              <a:t>- Performace</a:t>
            </a:r>
            <a:endParaRPr lang="en-US" sz="1400"/>
          </a:p>
        </c:rich>
      </c:tx>
      <c:overlay val="0"/>
    </c:title>
    <c:autoTitleDeleted val="0"/>
    <c:plotArea>
      <c:layout/>
      <c:pieChart>
        <c:varyColors val="1"/>
        <c:ser>
          <c:idx val="0"/>
          <c:order val="0"/>
          <c:dLbls>
            <c:txPr>
              <a:bodyPr/>
              <a:lstStyle/>
              <a:p>
                <a:pPr>
                  <a:defRPr lang="en-US"/>
                </a:pPr>
                <a:endParaRPr lang="en-US"/>
              </a:p>
            </c:txPr>
            <c:dLblPos val="outEnd"/>
            <c:showLegendKey val="0"/>
            <c:showVal val="0"/>
            <c:showCatName val="0"/>
            <c:showSerName val="0"/>
            <c:showPercent val="1"/>
            <c:showBubbleSize val="0"/>
            <c:showLeaderLines val="1"/>
          </c:dLbls>
          <c:cat>
            <c:strRef>
              <c:f>'Implemented Actions Android'!$E$2:$E$11</c:f>
              <c:strCache>
                <c:ptCount val="10"/>
                <c:pt idx="0">
                  <c:v>Duong D</c:v>
                </c:pt>
                <c:pt idx="1">
                  <c:v>Tu N</c:v>
                </c:pt>
                <c:pt idx="2">
                  <c:v>Tu T</c:v>
                </c:pt>
                <c:pt idx="3">
                  <c:v>Linh L</c:v>
                </c:pt>
                <c:pt idx="4">
                  <c:v>Huong H</c:v>
                </c:pt>
                <c:pt idx="5">
                  <c:v>Diem P</c:v>
                </c:pt>
                <c:pt idx="6">
                  <c:v>Ly P</c:v>
                </c:pt>
                <c:pt idx="7">
                  <c:v>Thao T</c:v>
                </c:pt>
                <c:pt idx="8">
                  <c:v>Giang N</c:v>
                </c:pt>
                <c:pt idx="9">
                  <c:v>Hong D</c:v>
                </c:pt>
              </c:strCache>
            </c:strRef>
          </c:cat>
          <c:val>
            <c:numRef>
              <c:f>'Implemented Actions Android'!$F$2:$F$11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1"/>
          <c:showCatName val="0"/>
          <c:showSerName val="0"/>
          <c:showPercent val="0"/>
          <c:showBubbleSize val="0"/>
          <c:showLeaderLines val="1"/>
        </c:dLbls>
        <c:firstSliceAng val="0"/>
      </c:pieChart>
    </c:plotArea>
    <c:legend>
      <c:legendPos val="r"/>
      <c:overlay val="0"/>
      <c:txPr>
        <a:bodyPr/>
        <a:lstStyle/>
        <a:p>
          <a:pPr>
            <a:defRPr lang="en-US"/>
          </a:pPr>
          <a:endParaRPr lang="en-US"/>
        </a:p>
      </c:txPr>
    </c:legend>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95251</xdr:colOff>
      <xdr:row>0</xdr:row>
      <xdr:rowOff>21167</xdr:rowOff>
    </xdr:from>
    <xdr:to>
      <xdr:col>6</xdr:col>
      <xdr:colOff>42333</xdr:colOff>
      <xdr:row>11</xdr:row>
      <xdr:rowOff>117476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74082</xdr:colOff>
      <xdr:row>0</xdr:row>
      <xdr:rowOff>63500</xdr:rowOff>
    </xdr:from>
    <xdr:to>
      <xdr:col>5</xdr:col>
      <xdr:colOff>179917</xdr:colOff>
      <xdr:row>12</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95249</xdr:colOff>
      <xdr:row>0</xdr:row>
      <xdr:rowOff>30691</xdr:rowOff>
    </xdr:from>
    <xdr:to>
      <xdr:col>6</xdr:col>
      <xdr:colOff>285749</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0</xdr:row>
      <xdr:rowOff>71437</xdr:rowOff>
    </xdr:from>
    <xdr:to>
      <xdr:col>10</xdr:col>
      <xdr:colOff>504825</xdr:colOff>
      <xdr:row>14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85725</xdr:colOff>
      <xdr:row>0</xdr:row>
      <xdr:rowOff>42862</xdr:rowOff>
    </xdr:from>
    <xdr:to>
      <xdr:col>10</xdr:col>
      <xdr:colOff>304800</xdr:colOff>
      <xdr:row>14</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ystimax%20Automation/4%20-%20Daily%20Working/Oct%20-%202014/Oct%2007%202014/Local_Systimax_Sprint%206_Test_Cas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ndroid_Test_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est Cases"/>
      <sheetName val="Implement Script"/>
      <sheetName val="Test Case Design"/>
      <sheetName val="Test Requirements"/>
      <sheetName val="Unstable Scripting Rate"/>
      <sheetName val="List Name"/>
    </sheetNames>
    <sheetDataSet>
      <sheetData sheetId="0"/>
      <sheetData sheetId="1"/>
      <sheetData sheetId="2"/>
      <sheetData sheetId="3"/>
      <sheetData sheetId="4"/>
      <sheetData sheetId="5"/>
      <sheetData sheetId="6">
        <row r="20">
          <cell r="C20" t="str">
            <v>Completed</v>
          </cell>
        </row>
        <row r="21">
          <cell r="C21" t="str">
            <v>In Progress</v>
          </cell>
        </row>
        <row r="22">
          <cell r="C22" t="str">
            <v>Not Reviewed Yet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mplement Script"/>
      <sheetName val="Test Cases Detail"/>
      <sheetName val="Test Cases Detail 1"/>
      <sheetName val="Implemented Actions"/>
      <sheetName val="Android App Status"/>
      <sheetName val="List Name"/>
    </sheetNames>
    <sheetDataSet>
      <sheetData sheetId="0"/>
      <sheetData sheetId="1"/>
      <sheetData sheetId="2"/>
      <sheetData sheetId="3"/>
      <sheetData sheetId="4"/>
      <sheetData sheetId="5"/>
      <sheetData sheetId="6">
        <row r="9">
          <cell r="C9" t="str">
            <v>Completed</v>
          </cell>
        </row>
        <row r="10">
          <cell r="C10" t="str">
            <v>In Progress</v>
          </cell>
        </row>
        <row r="11">
          <cell r="C11" t="str">
            <v>Blocked</v>
          </cell>
        </row>
        <row r="12">
          <cell r="C12" t="str">
            <v>Removed</v>
          </cell>
        </row>
        <row r="13">
          <cell r="C13" t="str">
            <v>Pending</v>
          </cell>
        </row>
        <row r="22">
          <cell r="C22" t="str">
            <v>Completed</v>
          </cell>
        </row>
        <row r="23">
          <cell r="C23" t="str">
            <v>In Progress</v>
          </cell>
        </row>
        <row r="24">
          <cell r="C24" t="str">
            <v>Not Reviewed Yet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1.bin"/><Relationship Id="rId13" Type="http://schemas.openxmlformats.org/officeDocument/2006/relationships/drawing" Target="../drawings/drawing1.xml"/><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12" Type="http://schemas.openxmlformats.org/officeDocument/2006/relationships/printerSettings" Target="../printerSettings/printerSettings15.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11" Type="http://schemas.openxmlformats.org/officeDocument/2006/relationships/printerSettings" Target="../printerSettings/printerSettings14.bin"/><Relationship Id="rId5" Type="http://schemas.openxmlformats.org/officeDocument/2006/relationships/printerSettings" Target="../printerSettings/printerSettings8.bin"/><Relationship Id="rId10" Type="http://schemas.openxmlformats.org/officeDocument/2006/relationships/printerSettings" Target="../printerSettings/printerSettings13.bin"/><Relationship Id="rId4" Type="http://schemas.openxmlformats.org/officeDocument/2006/relationships/printerSettings" Target="../printerSettings/printerSettings7.bin"/><Relationship Id="rId9"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13" Type="http://schemas.openxmlformats.org/officeDocument/2006/relationships/drawing" Target="../drawings/drawing2.xml"/><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12" Type="http://schemas.openxmlformats.org/officeDocument/2006/relationships/printerSettings" Target="../printerSettings/printerSettings27.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11" Type="http://schemas.openxmlformats.org/officeDocument/2006/relationships/printerSettings" Target="../printerSettings/printerSettings26.bin"/><Relationship Id="rId5" Type="http://schemas.openxmlformats.org/officeDocument/2006/relationships/printerSettings" Target="../printerSettings/printerSettings20.bin"/><Relationship Id="rId10" Type="http://schemas.openxmlformats.org/officeDocument/2006/relationships/printerSettings" Target="../printerSettings/printerSettings25.bin"/><Relationship Id="rId4" Type="http://schemas.openxmlformats.org/officeDocument/2006/relationships/printerSettings" Target="../printerSettings/printerSettings19.bin"/><Relationship Id="rId9"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5.bin"/><Relationship Id="rId13" Type="http://schemas.openxmlformats.org/officeDocument/2006/relationships/drawing" Target="../drawings/drawing3.xml"/><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12" Type="http://schemas.openxmlformats.org/officeDocument/2006/relationships/printerSettings" Target="../printerSettings/printerSettings39.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11" Type="http://schemas.openxmlformats.org/officeDocument/2006/relationships/printerSettings" Target="../printerSettings/printerSettings38.bin"/><Relationship Id="rId5" Type="http://schemas.openxmlformats.org/officeDocument/2006/relationships/printerSettings" Target="../printerSettings/printerSettings32.bin"/><Relationship Id="rId10" Type="http://schemas.openxmlformats.org/officeDocument/2006/relationships/printerSettings" Target="../printerSettings/printerSettings37.bin"/><Relationship Id="rId4" Type="http://schemas.openxmlformats.org/officeDocument/2006/relationships/printerSettings" Target="../printerSettings/printerSettings31.bin"/><Relationship Id="rId9"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7.bin"/><Relationship Id="rId13" Type="http://schemas.openxmlformats.org/officeDocument/2006/relationships/vmlDrawing" Target="../drawings/vmlDrawing1.vml"/><Relationship Id="rId3" Type="http://schemas.openxmlformats.org/officeDocument/2006/relationships/printerSettings" Target="../printerSettings/printerSettings42.bin"/><Relationship Id="rId7" Type="http://schemas.openxmlformats.org/officeDocument/2006/relationships/printerSettings" Target="../printerSettings/printerSettings46.bin"/><Relationship Id="rId12" Type="http://schemas.openxmlformats.org/officeDocument/2006/relationships/printerSettings" Target="../printerSettings/printerSettings51.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6" Type="http://schemas.openxmlformats.org/officeDocument/2006/relationships/printerSettings" Target="../printerSettings/printerSettings45.bin"/><Relationship Id="rId11" Type="http://schemas.openxmlformats.org/officeDocument/2006/relationships/printerSettings" Target="../printerSettings/printerSettings50.bin"/><Relationship Id="rId5" Type="http://schemas.openxmlformats.org/officeDocument/2006/relationships/printerSettings" Target="../printerSettings/printerSettings44.bin"/><Relationship Id="rId10" Type="http://schemas.openxmlformats.org/officeDocument/2006/relationships/printerSettings" Target="../printerSettings/printerSettings49.bin"/><Relationship Id="rId4" Type="http://schemas.openxmlformats.org/officeDocument/2006/relationships/printerSettings" Target="../printerSettings/printerSettings43.bin"/><Relationship Id="rId9" Type="http://schemas.openxmlformats.org/officeDocument/2006/relationships/printerSettings" Target="../printerSettings/printerSettings48.bin"/><Relationship Id="rId1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9.bin"/><Relationship Id="rId3" Type="http://schemas.openxmlformats.org/officeDocument/2006/relationships/printerSettings" Target="../printerSettings/printerSettings54.bin"/><Relationship Id="rId7" Type="http://schemas.openxmlformats.org/officeDocument/2006/relationships/printerSettings" Target="../printerSettings/printerSettings58.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6" Type="http://schemas.openxmlformats.org/officeDocument/2006/relationships/printerSettings" Target="../printerSettings/printerSettings57.bin"/><Relationship Id="rId11" Type="http://schemas.openxmlformats.org/officeDocument/2006/relationships/drawing" Target="../drawings/drawing4.xml"/><Relationship Id="rId5" Type="http://schemas.openxmlformats.org/officeDocument/2006/relationships/printerSettings" Target="../printerSettings/printerSettings56.bin"/><Relationship Id="rId10" Type="http://schemas.openxmlformats.org/officeDocument/2006/relationships/printerSettings" Target="../printerSettings/printerSettings61.bin"/><Relationship Id="rId4" Type="http://schemas.openxmlformats.org/officeDocument/2006/relationships/printerSettings" Target="../printerSettings/printerSettings55.bin"/><Relationship Id="rId9"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9.bin"/><Relationship Id="rId13" Type="http://schemas.openxmlformats.org/officeDocument/2006/relationships/drawing" Target="../drawings/drawing5.xml"/><Relationship Id="rId3" Type="http://schemas.openxmlformats.org/officeDocument/2006/relationships/printerSettings" Target="../printerSettings/printerSettings64.bin"/><Relationship Id="rId7" Type="http://schemas.openxmlformats.org/officeDocument/2006/relationships/printerSettings" Target="../printerSettings/printerSettings68.bin"/><Relationship Id="rId12" Type="http://schemas.openxmlformats.org/officeDocument/2006/relationships/printerSettings" Target="../printerSettings/printerSettings73.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6" Type="http://schemas.openxmlformats.org/officeDocument/2006/relationships/printerSettings" Target="../printerSettings/printerSettings67.bin"/><Relationship Id="rId11" Type="http://schemas.openxmlformats.org/officeDocument/2006/relationships/printerSettings" Target="../printerSettings/printerSettings72.bin"/><Relationship Id="rId5" Type="http://schemas.openxmlformats.org/officeDocument/2006/relationships/printerSettings" Target="../printerSettings/printerSettings66.bin"/><Relationship Id="rId10" Type="http://schemas.openxmlformats.org/officeDocument/2006/relationships/printerSettings" Target="../printerSettings/printerSettings71.bin"/><Relationship Id="rId4" Type="http://schemas.openxmlformats.org/officeDocument/2006/relationships/printerSettings" Target="../printerSettings/printerSettings65.bin"/><Relationship Id="rId9" Type="http://schemas.openxmlformats.org/officeDocument/2006/relationships/printerSettings" Target="../printerSettings/printerSettings7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144"/>
  <sheetViews>
    <sheetView topLeftCell="A93" zoomScaleNormal="100" workbookViewId="0">
      <selection activeCell="J23" sqref="J23"/>
    </sheetView>
  </sheetViews>
  <sheetFormatPr defaultRowHeight="15"/>
  <cols>
    <col min="1" max="1" width="36.5703125" customWidth="1"/>
    <col min="2" max="2" width="10.28515625" customWidth="1"/>
    <col min="3" max="3" width="10.85546875" customWidth="1"/>
    <col min="4" max="4" width="10.5703125" customWidth="1"/>
    <col min="5" max="5" width="10.42578125" customWidth="1"/>
    <col min="6" max="6" width="10.5703125" customWidth="1"/>
    <col min="7" max="7" width="14.140625" customWidth="1"/>
    <col min="8" max="8" width="10.28515625" customWidth="1"/>
    <col min="9" max="9" width="10.42578125" customWidth="1"/>
    <col min="10" max="10" width="11" customWidth="1"/>
    <col min="11" max="11" width="11.5703125" customWidth="1"/>
    <col min="12" max="12" width="12" customWidth="1"/>
    <col min="13" max="13" width="11" customWidth="1"/>
  </cols>
  <sheetData>
    <row r="2" spans="1:13">
      <c r="A2" s="239" t="s">
        <v>787</v>
      </c>
    </row>
    <row r="4" spans="1:13" ht="15.75" thickBot="1">
      <c r="A4" s="200" t="s">
        <v>778</v>
      </c>
      <c r="B4" s="403" t="s">
        <v>398</v>
      </c>
      <c r="C4" s="403"/>
      <c r="D4" s="404" t="s">
        <v>399</v>
      </c>
      <c r="E4" s="404"/>
      <c r="F4" s="402" t="s">
        <v>403</v>
      </c>
      <c r="G4" s="405"/>
      <c r="H4" s="406" t="s">
        <v>707</v>
      </c>
      <c r="I4" s="403"/>
      <c r="J4" s="404" t="s">
        <v>706</v>
      </c>
      <c r="K4" s="404"/>
      <c r="L4" s="402" t="s">
        <v>708</v>
      </c>
      <c r="M4" s="402"/>
    </row>
    <row r="5" spans="1:13">
      <c r="A5" s="201" t="s">
        <v>773</v>
      </c>
      <c r="B5" s="202" t="s">
        <v>400</v>
      </c>
      <c r="C5" s="203" t="s">
        <v>401</v>
      </c>
      <c r="D5" s="203" t="s">
        <v>400</v>
      </c>
      <c r="E5" s="203" t="s">
        <v>401</v>
      </c>
      <c r="F5" s="203" t="s">
        <v>400</v>
      </c>
      <c r="G5" s="217" t="s">
        <v>401</v>
      </c>
      <c r="H5" s="202" t="s">
        <v>400</v>
      </c>
      <c r="I5" s="203" t="s">
        <v>401</v>
      </c>
      <c r="J5" s="203" t="s">
        <v>400</v>
      </c>
      <c r="K5" s="203" t="s">
        <v>401</v>
      </c>
      <c r="L5" s="203" t="s">
        <v>400</v>
      </c>
      <c r="M5" s="204" t="s">
        <v>401</v>
      </c>
    </row>
    <row r="6" spans="1:13" ht="15.75" thickBot="1">
      <c r="A6" s="205" t="s">
        <v>774</v>
      </c>
      <c r="B6" s="206">
        <f>SUM(B7:B8)</f>
        <v>15</v>
      </c>
      <c r="C6" s="207">
        <f>SUM(C7:C8)</f>
        <v>15</v>
      </c>
      <c r="D6" s="207">
        <f>SUM(D7:D8)</f>
        <v>2</v>
      </c>
      <c r="E6" s="207">
        <f t="shared" ref="E6" si="0">SUM(E7:E8)</f>
        <v>2</v>
      </c>
      <c r="F6" s="207">
        <f>SUM(F7:F8)</f>
        <v>10</v>
      </c>
      <c r="G6" s="218">
        <f>SUM(G7:G8)</f>
        <v>10</v>
      </c>
      <c r="H6" s="206">
        <f>SUM(H7:H8)</f>
        <v>0</v>
      </c>
      <c r="I6" s="207">
        <f>SUM(I7:I8)</f>
        <v>0</v>
      </c>
      <c r="J6" s="207">
        <f t="shared" ref="J6:L6" si="1">SUM(J7:J8)</f>
        <v>1</v>
      </c>
      <c r="K6" s="207">
        <f t="shared" si="1"/>
        <v>0</v>
      </c>
      <c r="L6" s="207">
        <f t="shared" si="1"/>
        <v>2</v>
      </c>
      <c r="M6" s="208">
        <f>SUM(M7:M8)</f>
        <v>0</v>
      </c>
    </row>
    <row r="7" spans="1:13">
      <c r="A7" s="209" t="s">
        <v>2</v>
      </c>
      <c r="B7" s="210">
        <f>COUNTIFS('Implement Script Common'!$F$19:$F$290, "C", 'Implement Script Common'!$AD$19:$AD$290, "today")</f>
        <v>15</v>
      </c>
      <c r="C7" s="211">
        <f>COUNTIFS('Implement Script Common'!$G$19:$G$290, "C", 'Implement Script Common'!$AE$19:$AE$290, "today")</f>
        <v>15</v>
      </c>
      <c r="D7" s="211">
        <f>COUNTIFS('Implement Script Common'!$I$19:$I$290, "C", 'Implement Script Common'!$AF$19:$AF$290, "today")</f>
        <v>2</v>
      </c>
      <c r="E7" s="211">
        <f>COUNTIFS('Implement Script Common'!$I$19:$I$290, "C", 'Implement Script Common'!$AF$19:$AF$290, "today")</f>
        <v>2</v>
      </c>
      <c r="F7" s="211">
        <f>COUNTIFS('Implement Script Common'!$L$19:$L$290, "C", 'Implement Script Common'!$AH$19:$AH$290, "today")</f>
        <v>10</v>
      </c>
      <c r="G7" s="219">
        <f>COUNTIFS('Implement Script Common'!$M$19:$M$290, "C", 'Implement Script Common'!$AI$19:$AI$290, "today")</f>
        <v>10</v>
      </c>
      <c r="H7" s="210">
        <f>COUNTIFS('Implement Script Common'!$O$19:$O$290, "C", 'Implement Script Common'!$AJ$19:$AJ$290, "today")</f>
        <v>0</v>
      </c>
      <c r="I7" s="211">
        <f>COUNTIFS('Implement Script Common'!$P$19:$P$290, "C", 'Implement Script Common'!$AK$19:$AK$290, "today")</f>
        <v>0</v>
      </c>
      <c r="J7" s="211">
        <f>COUNTIFS('Implement Script Common'!$R$19:$R$290, "C", 'Implement Script Common'!$AL$19:$AL$290, "today")</f>
        <v>1</v>
      </c>
      <c r="K7" s="211">
        <f>COUNTIFS('Implement Script Common'!$S$19:$S$290, "C", 'Implement Script Common'!$AM$19:$AM$290, "today")</f>
        <v>0</v>
      </c>
      <c r="L7" s="211">
        <f>COUNTIFS('Implement Script Common'!$U$19:$U$290, "C", 'Implement Script Common'!$AN$19:$AN$290, "today")</f>
        <v>2</v>
      </c>
      <c r="M7" s="212">
        <f>COUNTIFS('Implement Script Common'!$V$19:$V$290, "C", 'Implement Script Common'!$AO$19:$AO$290, "today")</f>
        <v>0</v>
      </c>
    </row>
    <row r="8" spans="1:13">
      <c r="A8" s="213" t="s">
        <v>412</v>
      </c>
      <c r="B8" s="214">
        <f>COUNTIFS('Implement Script Common'!$F$19:$F$290, "InPr", 'Implement Script Common'!$AD$19:$AD$290, "today")</f>
        <v>0</v>
      </c>
      <c r="C8" s="215">
        <f>COUNTIFS('Implement Script Common'!$G$19:$G$290, "InPr", 'Implement Script Common'!$AE$19:$AE$290, "today")</f>
        <v>0</v>
      </c>
      <c r="D8" s="215">
        <f>COUNTIFS('Implement Script Common'!$I$19:$I$290, "InPr", 'Implement Script Common'!$AF$19:$AF$290, "today")</f>
        <v>0</v>
      </c>
      <c r="E8" s="215">
        <f>COUNTIFS('Implement Script Common'!$J$19:$J$290, "InPr", 'Implement Script Common'!$AG$19:$AG$290, "today")</f>
        <v>0</v>
      </c>
      <c r="F8" s="215">
        <f>COUNTIFS('Implement Script Common'!$L$19:$L$290, "InPr", 'Implement Script Common'!$AH$19:$AH$290, "today")</f>
        <v>0</v>
      </c>
      <c r="G8" s="220">
        <v>0</v>
      </c>
      <c r="H8" s="214">
        <f>COUNTIFS('Implement Script Common'!$O$19:$O$290, "InPr", 'Implement Script Common'!$AJ$19:$AJ$290, "today")</f>
        <v>0</v>
      </c>
      <c r="I8" s="215">
        <f>COUNTIFS('Implement Script Common'!$P$19:$P$290, "InPr", 'Implement Script Common'!$AK$19:$AK$290, "today")</f>
        <v>0</v>
      </c>
      <c r="J8" s="215">
        <f>COUNTIFS('Implement Script Common'!$R$19:$R$290, "InPr", 'Implement Script Common'!$AL$19:$AL$290, "today")</f>
        <v>0</v>
      </c>
      <c r="K8" s="215">
        <f>COUNTIFS('Implement Script Common'!$S$19:$S$290, "InPr", 'Implement Script Common'!$AM$19:$AM$290, "today")</f>
        <v>0</v>
      </c>
      <c r="L8" s="215">
        <f>COUNTIFS('Implement Script Common'!$U$19:$U$290, "InPr", 'Implement Script Common'!$AN$19:$AN$290, "today")</f>
        <v>0</v>
      </c>
      <c r="M8" s="216">
        <f>COUNTIFS('Implement Script Common'!$V$19:$V$290, "InPr", 'Implement Script Common'!$AO$19:$AO$290, "today")</f>
        <v>0</v>
      </c>
    </row>
    <row r="11" spans="1:13" ht="15.75" thickBot="1">
      <c r="A11" s="200" t="s">
        <v>777</v>
      </c>
      <c r="B11" s="403" t="s">
        <v>398</v>
      </c>
      <c r="C11" s="403"/>
      <c r="D11" s="404" t="s">
        <v>399</v>
      </c>
      <c r="E11" s="404"/>
      <c r="F11" s="402" t="s">
        <v>403</v>
      </c>
      <c r="G11" s="402"/>
    </row>
    <row r="12" spans="1:13">
      <c r="A12" s="201" t="s">
        <v>773</v>
      </c>
      <c r="B12" s="202" t="s">
        <v>400</v>
      </c>
      <c r="C12" s="203" t="s">
        <v>401</v>
      </c>
      <c r="D12" s="203" t="s">
        <v>400</v>
      </c>
      <c r="E12" s="203" t="s">
        <v>401</v>
      </c>
      <c r="F12" s="203" t="s">
        <v>400</v>
      </c>
      <c r="G12" s="204" t="s">
        <v>401</v>
      </c>
    </row>
    <row r="13" spans="1:13" ht="15.75" thickBot="1">
      <c r="A13" s="205" t="s">
        <v>774</v>
      </c>
      <c r="B13" s="206">
        <f>SUM(B14:B15)</f>
        <v>6</v>
      </c>
      <c r="C13" s="207">
        <f>SUM(C14:C15)</f>
        <v>7</v>
      </c>
      <c r="D13" s="207">
        <f t="shared" ref="D13:G13" si="2">SUM(D14:D15)</f>
        <v>3</v>
      </c>
      <c r="E13" s="207">
        <f t="shared" si="2"/>
        <v>3</v>
      </c>
      <c r="F13" s="207">
        <f t="shared" si="2"/>
        <v>6</v>
      </c>
      <c r="G13" s="207">
        <f t="shared" si="2"/>
        <v>6</v>
      </c>
    </row>
    <row r="14" spans="1:13">
      <c r="A14" s="209" t="s">
        <v>2</v>
      </c>
      <c r="B14" s="210">
        <f>COUNTIFS('Implement Script Android'!$F$20:$F$300, "C", 'Implement Script Android'!$U$20:$U$300, "today")</f>
        <v>6</v>
      </c>
      <c r="C14" s="211">
        <f>COUNTIFS('Implement Script Android'!$G$20:$G$300, "C", 'Implement Script Android'!$V$20:$V$300, "today")</f>
        <v>7</v>
      </c>
      <c r="D14" s="211">
        <f>COUNTIFS('Implement Script Android'!$I$20:$I$300, "C", 'Implement Script Android'!$W$20:$W$300, "today")</f>
        <v>3</v>
      </c>
      <c r="E14" s="211">
        <f>COUNTIFS('Implement Script Android'!$J$20:$J$300, "C", 'Implement Script Android'!$X$20:$X$300, "today")</f>
        <v>3</v>
      </c>
      <c r="F14" s="211">
        <f>COUNTIFS('Implement Script Android'!$L$20:$L$300, "C", 'Implement Script Android'!$Y$20:$Y$300, "today")</f>
        <v>6</v>
      </c>
      <c r="G14" s="212">
        <f>COUNTIFS('Implement Script Android'!$M$20:$M$300, "C", 'Implement Script Android'!$Z$20:$Z$300, "today")</f>
        <v>6</v>
      </c>
    </row>
    <row r="15" spans="1:13">
      <c r="A15" s="213" t="s">
        <v>412</v>
      </c>
      <c r="B15" s="214">
        <f>COUNTIFS('Implement Script Android'!$F$20:$F$300, "InPr", 'Implement Script Android'!$U$20:$U$300, "today")</f>
        <v>0</v>
      </c>
      <c r="C15" s="215">
        <f>COUNTIFS('Implement Script Android'!$G$20:$G$300, "InPr", 'Implement Script Android'!$V$20:$V$300, "today")</f>
        <v>0</v>
      </c>
      <c r="D15" s="215">
        <f>COUNTIFS('Implement Script Android'!$I$20:$I$300, "InPr", 'Implement Script Android'!$W$20:$W$300, "today")</f>
        <v>0</v>
      </c>
      <c r="E15" s="215">
        <f>COUNTIFS('Implement Script Android'!$J$20:$J$300, "InPr", 'Implement Script Android'!$X$20:$X$300, "today")</f>
        <v>0</v>
      </c>
      <c r="F15" s="215">
        <f>COUNTIFS('Implement Script Android'!$L$20:$L$300, "InPr", 'Implement Script Android'!$Y$20:$Y$300, "today")</f>
        <v>0</v>
      </c>
      <c r="G15" s="216">
        <f>COUNTIFS('Implement Script Android'!$M$20:$M$300, "InPr", 'Implement Script Android'!$Z$20:$Z$300, "today")</f>
        <v>0</v>
      </c>
    </row>
    <row r="18" spans="1:7" ht="15.75" thickBot="1">
      <c r="A18" s="200" t="s">
        <v>776</v>
      </c>
      <c r="B18" s="403" t="s">
        <v>707</v>
      </c>
      <c r="C18" s="403"/>
      <c r="D18" s="404" t="s">
        <v>706</v>
      </c>
      <c r="E18" s="404"/>
      <c r="F18" s="402" t="s">
        <v>708</v>
      </c>
      <c r="G18" s="402"/>
    </row>
    <row r="19" spans="1:7">
      <c r="A19" s="201" t="s">
        <v>773</v>
      </c>
      <c r="B19" s="202" t="s">
        <v>400</v>
      </c>
      <c r="C19" s="203" t="s">
        <v>401</v>
      </c>
      <c r="D19" s="203" t="s">
        <v>400</v>
      </c>
      <c r="E19" s="203" t="s">
        <v>401</v>
      </c>
      <c r="F19" s="203" t="s">
        <v>400</v>
      </c>
      <c r="G19" s="204" t="s">
        <v>401</v>
      </c>
    </row>
    <row r="20" spans="1:7" ht="15.75" thickBot="1">
      <c r="A20" s="205" t="s">
        <v>774</v>
      </c>
      <c r="B20" s="206">
        <f>SUM(B21:B22)</f>
        <v>7</v>
      </c>
      <c r="C20" s="207">
        <f>SUM(C21:C22)</f>
        <v>0</v>
      </c>
      <c r="D20" s="207">
        <f t="shared" ref="D20:G20" si="3">SUM(D21:D22)</f>
        <v>9</v>
      </c>
      <c r="E20" s="207">
        <f t="shared" si="3"/>
        <v>3</v>
      </c>
      <c r="F20" s="207">
        <f t="shared" si="3"/>
        <v>5</v>
      </c>
      <c r="G20" s="207">
        <f t="shared" si="3"/>
        <v>0</v>
      </c>
    </row>
    <row r="21" spans="1:7">
      <c r="A21" s="209" t="s">
        <v>2</v>
      </c>
      <c r="B21" s="210">
        <f>COUNTIFS('Implement Script iOS'!$F$19:$F$285, "C", 'Implement Script iOS'!$U$19:$U$285, "today")</f>
        <v>6</v>
      </c>
      <c r="C21" s="211">
        <f>COUNTIFS('Implement Script iOS'!$G$19:$G$285, "C", 'Implement Script iOS'!$V$19:$V$285, "today")</f>
        <v>0</v>
      </c>
      <c r="D21" s="211">
        <f>COUNTIFS('Implement Script iOS'!$I$19:$I$285, "C", 'Implement Script iOS'!$W$19:$W$285, "today")</f>
        <v>9</v>
      </c>
      <c r="E21" s="211">
        <f>COUNTIFS('Implement Script iOS'!$J$19:$J$285, "C", 'Implement Script iOS'!$X$19:$X$285, "today")</f>
        <v>3</v>
      </c>
      <c r="F21" s="211">
        <f>COUNTIFS('Implement Script iOS'!$L$19:$L$285, "C", 'Implement Script iOS'!$Y$19:$Y$285, "today")</f>
        <v>5</v>
      </c>
      <c r="G21" s="212">
        <f>COUNTIFS('Implement Script iOS'!$M$19:$M$285, "C", 'Implement Script iOS'!$Z$19:$Z$285, "today")</f>
        <v>0</v>
      </c>
    </row>
    <row r="22" spans="1:7">
      <c r="A22" s="213" t="s">
        <v>412</v>
      </c>
      <c r="B22" s="214">
        <f>COUNTIFS('Implement Script iOS'!$F$19:$F$285, "InPr", 'Implement Script iOS'!$U$19:$U$285, "today")</f>
        <v>1</v>
      </c>
      <c r="C22" s="215">
        <f>COUNTIFS('Implement Script iOS'!$G$19:$G$285, "InPr", 'Implement Script iOS'!$V$19:$V$285, "today")</f>
        <v>0</v>
      </c>
      <c r="D22" s="215">
        <f>COUNTIFS('Implement Script iOS'!$I$19:$I$285, "InPr", 'Implement Script iOS'!$W$19:$W$285, "today")</f>
        <v>0</v>
      </c>
      <c r="E22" s="215">
        <f>COUNTIFS('Implement Script iOS'!$J$19:$J$285, "InPr", 'Implement Script iOS'!$X$19:$X$285, "today")</f>
        <v>0</v>
      </c>
      <c r="F22" s="215">
        <f>COUNTIFS('Implement Script iOS'!$L$19:$L$285, "InPr", 'Implement Script iOS'!$Y$19:$Y$285, "today")</f>
        <v>0</v>
      </c>
      <c r="G22" s="216">
        <f>COUNTIFS('Implement Script iOS'!$M$19:$M$285, "InPr", 'Implement Script iOS'!$Z$19:$Z$285, "today")</f>
        <v>0</v>
      </c>
    </row>
    <row r="23" spans="1:7" ht="15.75" thickBot="1"/>
    <row r="24" spans="1:7" s="350" customFormat="1" ht="6.75" customHeight="1" thickTop="1" thickBot="1"/>
    <row r="25" spans="1:7" ht="15.75" thickTop="1"/>
    <row r="26" spans="1:7">
      <c r="A26" s="239" t="s">
        <v>788</v>
      </c>
      <c r="B26" s="239"/>
    </row>
    <row r="28" spans="1:7">
      <c r="A28" s="221"/>
      <c r="B28" s="414" t="s">
        <v>775</v>
      </c>
      <c r="C28" s="415"/>
      <c r="D28" s="416" t="s">
        <v>772</v>
      </c>
      <c r="E28" s="417"/>
      <c r="F28" s="222" t="s">
        <v>780</v>
      </c>
    </row>
    <row r="29" spans="1:7">
      <c r="A29" s="221"/>
      <c r="B29" s="223" t="s">
        <v>400</v>
      </c>
      <c r="C29" s="224" t="s">
        <v>401</v>
      </c>
      <c r="D29" s="223" t="s">
        <v>400</v>
      </c>
      <c r="E29" s="224" t="s">
        <v>401</v>
      </c>
      <c r="F29" s="225"/>
    </row>
    <row r="30" spans="1:7">
      <c r="A30" s="226" t="s">
        <v>781</v>
      </c>
      <c r="B30" s="227">
        <v>10</v>
      </c>
      <c r="C30" s="227">
        <v>10</v>
      </c>
      <c r="D30" s="227">
        <v>10</v>
      </c>
      <c r="E30" s="227">
        <v>10</v>
      </c>
      <c r="F30" s="227">
        <f>SUM(B30:E30)</f>
        <v>40</v>
      </c>
    </row>
    <row r="31" spans="1:7" ht="15.75" thickBot="1">
      <c r="A31" s="228" t="s">
        <v>782</v>
      </c>
      <c r="B31" s="229">
        <v>4</v>
      </c>
      <c r="C31" s="229">
        <v>3</v>
      </c>
      <c r="D31" s="229">
        <v>3</v>
      </c>
      <c r="E31" s="229">
        <v>0</v>
      </c>
      <c r="F31" s="229">
        <f>SUM(B31:E31)</f>
        <v>10</v>
      </c>
    </row>
    <row r="32" spans="1:7">
      <c r="A32" s="230" t="s">
        <v>2</v>
      </c>
      <c r="B32" s="231">
        <v>4</v>
      </c>
      <c r="C32" s="231">
        <v>3</v>
      </c>
      <c r="D32" s="231">
        <v>3</v>
      </c>
      <c r="E32" s="231">
        <v>0</v>
      </c>
      <c r="F32" s="231">
        <f>SUM(B32:E32)</f>
        <v>10</v>
      </c>
    </row>
    <row r="33" spans="1:7">
      <c r="A33" s="232" t="s">
        <v>412</v>
      </c>
      <c r="B33" s="233">
        <v>0</v>
      </c>
      <c r="C33" s="233">
        <v>0</v>
      </c>
      <c r="D33" s="233">
        <v>0</v>
      </c>
      <c r="E33" s="233">
        <v>0</v>
      </c>
      <c r="F33" s="233">
        <f>SUM(B33:E33)</f>
        <v>0</v>
      </c>
    </row>
    <row r="34" spans="1:7" ht="15.75" thickBot="1">
      <c r="A34" s="234" t="s">
        <v>783</v>
      </c>
      <c r="B34" s="235">
        <f>B30-(B32+B33)</f>
        <v>6</v>
      </c>
      <c r="C34" s="235">
        <f>C30-(C32+C33)</f>
        <v>7</v>
      </c>
      <c r="D34" s="235">
        <f>D30-(D32+D33)</f>
        <v>7</v>
      </c>
      <c r="E34" s="235">
        <f>E30-(E32+E33)</f>
        <v>10</v>
      </c>
      <c r="F34" s="235">
        <f>SUM(B34:E34)</f>
        <v>30</v>
      </c>
    </row>
    <row r="35" spans="1:7">
      <c r="A35" s="230" t="s">
        <v>784</v>
      </c>
      <c r="B35" s="236">
        <f>IF(B30=0,0,B32/B30)</f>
        <v>0.4</v>
      </c>
      <c r="C35" s="236">
        <f>IF(C30=0,0,C32/C30)</f>
        <v>0.3</v>
      </c>
      <c r="D35" s="236">
        <f>IF(D30=0,0,D32/D30)</f>
        <v>0.3</v>
      </c>
      <c r="E35" s="236">
        <f>IF(E30=0,0,E32/E30)</f>
        <v>0</v>
      </c>
      <c r="F35" s="236">
        <f>IF(F30=0,0,F32/F30)</f>
        <v>0.25</v>
      </c>
    </row>
    <row r="36" spans="1:7">
      <c r="A36" s="232" t="s">
        <v>785</v>
      </c>
      <c r="B36" s="237">
        <f>IF(B30=0,0,B33/B30)</f>
        <v>0</v>
      </c>
      <c r="C36" s="237">
        <f>IF(C30=0,0,C33/C30)</f>
        <v>0</v>
      </c>
      <c r="D36" s="237">
        <f>IF(D30=0,0,D33/D30)</f>
        <v>0</v>
      </c>
      <c r="E36" s="237">
        <f>IF(E30=0,0,E33/E30)</f>
        <v>0</v>
      </c>
      <c r="F36" s="237">
        <f>IF(F30=0,0,F33/F30)</f>
        <v>0</v>
      </c>
    </row>
    <row r="37" spans="1:7">
      <c r="A37" s="238" t="s">
        <v>786</v>
      </c>
      <c r="B37" s="237">
        <f>IF(B30=0,0,(B30-(B32+B33))/B30)</f>
        <v>0.6</v>
      </c>
      <c r="C37" s="237">
        <f>IF(C30=0,0,(C30-(C32+C33))/C30)</f>
        <v>0.7</v>
      </c>
      <c r="D37" s="237">
        <f>IF(D30=0,0,(D30-(D32+D33))/D30)</f>
        <v>0.7</v>
      </c>
      <c r="E37" s="237">
        <f>IF(E30=0,0,(E30-(E32+E33))/E30)</f>
        <v>1</v>
      </c>
      <c r="F37" s="237">
        <f>IF(F30=0,0,(F30-(F32+F33))/F30)</f>
        <v>0.75</v>
      </c>
    </row>
    <row r="38" spans="1:7" ht="15.75" thickBot="1"/>
    <row r="39" spans="1:7" s="350" customFormat="1" ht="6.75" customHeight="1" thickTop="1" thickBot="1"/>
    <row r="40" spans="1:7" s="349" customFormat="1" ht="15.75" thickTop="1"/>
    <row r="41" spans="1:7" ht="18.75">
      <c r="A41" s="272" t="s">
        <v>775</v>
      </c>
      <c r="G41" s="273"/>
    </row>
    <row r="42" spans="1:7" ht="8.25" customHeight="1">
      <c r="A42" s="273"/>
      <c r="G42" s="273"/>
    </row>
    <row r="43" spans="1:7" ht="26.25">
      <c r="A43" s="274" t="s">
        <v>800</v>
      </c>
      <c r="G43" s="273"/>
    </row>
    <row r="44" spans="1:7">
      <c r="A44" s="275" t="s">
        <v>807</v>
      </c>
      <c r="G44" s="273"/>
    </row>
    <row r="45" spans="1:7" ht="9" customHeight="1" thickBot="1">
      <c r="A45" s="273"/>
      <c r="B45" s="273"/>
      <c r="C45" s="273"/>
      <c r="D45" s="273"/>
      <c r="E45" s="273"/>
      <c r="F45" s="273"/>
      <c r="G45" s="273"/>
    </row>
    <row r="46" spans="1:7" ht="15.75" thickBot="1">
      <c r="A46" s="276"/>
      <c r="B46" s="364" t="s">
        <v>398</v>
      </c>
      <c r="C46" s="365" t="s">
        <v>399</v>
      </c>
      <c r="D46" s="366" t="s">
        <v>403</v>
      </c>
    </row>
    <row r="47" spans="1:7">
      <c r="A47" s="282" t="s">
        <v>803</v>
      </c>
      <c r="B47" s="361">
        <f>B84</f>
        <v>23</v>
      </c>
      <c r="C47" s="362">
        <f>F84</f>
        <v>8</v>
      </c>
      <c r="D47" s="363"/>
    </row>
    <row r="48" spans="1:7">
      <c r="A48" s="278" t="s">
        <v>804</v>
      </c>
      <c r="B48" s="351">
        <f>D84</f>
        <v>23</v>
      </c>
      <c r="C48" s="355">
        <f>H84</f>
        <v>8</v>
      </c>
      <c r="D48" s="352"/>
    </row>
    <row r="49" spans="1:13">
      <c r="A49" s="277" t="s">
        <v>805</v>
      </c>
      <c r="B49" s="353"/>
      <c r="C49" s="356"/>
      <c r="D49" s="354">
        <f>J84</f>
        <v>17</v>
      </c>
    </row>
    <row r="50" spans="1:13" ht="15.75" thickBot="1">
      <c r="A50" s="278" t="s">
        <v>806</v>
      </c>
      <c r="B50" s="367"/>
      <c r="C50" s="368"/>
      <c r="D50" s="369">
        <f>L84</f>
        <v>17</v>
      </c>
    </row>
    <row r="51" spans="1:13" ht="15.75" thickBot="1">
      <c r="A51" s="279" t="s">
        <v>801</v>
      </c>
      <c r="B51" s="370">
        <f>SUM(B47:B50)</f>
        <v>46</v>
      </c>
      <c r="C51" s="371">
        <f>SUM(C47:C50)</f>
        <v>16</v>
      </c>
      <c r="D51" s="372">
        <f>SUM(D47:D50)</f>
        <v>34</v>
      </c>
    </row>
    <row r="52" spans="1:13">
      <c r="A52" s="280"/>
      <c r="B52" s="281"/>
      <c r="C52" s="281"/>
      <c r="D52" s="281"/>
      <c r="E52" s="281"/>
      <c r="F52" s="281"/>
      <c r="G52" s="281"/>
    </row>
    <row r="53" spans="1:13" ht="26.25">
      <c r="A53" s="274" t="s">
        <v>802</v>
      </c>
      <c r="B53" s="281"/>
      <c r="C53" s="281"/>
      <c r="D53" s="281"/>
      <c r="E53" s="281"/>
      <c r="F53" s="281"/>
      <c r="G53" s="281"/>
    </row>
    <row r="54" spans="1:13" ht="9" customHeight="1">
      <c r="A54" s="274"/>
      <c r="B54" s="281"/>
      <c r="C54" s="281"/>
      <c r="D54" s="281"/>
      <c r="E54" s="281"/>
      <c r="F54" s="281"/>
      <c r="G54" s="281"/>
    </row>
    <row r="55" spans="1:13" ht="16.5" customHeight="1">
      <c r="A55" s="360" t="s">
        <v>816</v>
      </c>
      <c r="B55" s="281"/>
      <c r="C55" s="281"/>
      <c r="D55" s="281"/>
      <c r="E55" s="281"/>
      <c r="F55" s="281"/>
      <c r="G55" s="281"/>
    </row>
    <row r="56" spans="1:13" ht="5.25" customHeight="1" thickBot="1"/>
    <row r="57" spans="1:13">
      <c r="A57" s="240" t="s">
        <v>789</v>
      </c>
      <c r="B57" s="407" t="s">
        <v>398</v>
      </c>
      <c r="C57" s="408"/>
      <c r="D57" s="408"/>
      <c r="E57" s="409"/>
      <c r="F57" s="407" t="s">
        <v>399</v>
      </c>
      <c r="G57" s="408"/>
      <c r="H57" s="408"/>
      <c r="I57" s="409"/>
      <c r="J57" s="407" t="s">
        <v>403</v>
      </c>
      <c r="K57" s="408"/>
      <c r="L57" s="408"/>
      <c r="M57" s="409"/>
    </row>
    <row r="58" spans="1:13">
      <c r="A58" s="241" t="s">
        <v>790</v>
      </c>
      <c r="B58" s="410" t="s">
        <v>400</v>
      </c>
      <c r="C58" s="411"/>
      <c r="D58" s="412" t="s">
        <v>401</v>
      </c>
      <c r="E58" s="413"/>
      <c r="F58" s="410" t="s">
        <v>400</v>
      </c>
      <c r="G58" s="411"/>
      <c r="H58" s="412" t="s">
        <v>401</v>
      </c>
      <c r="I58" s="413"/>
      <c r="J58" s="410" t="s">
        <v>400</v>
      </c>
      <c r="K58" s="411"/>
      <c r="L58" s="412" t="s">
        <v>401</v>
      </c>
      <c r="M58" s="413"/>
    </row>
    <row r="59" spans="1:13" ht="15.75" thickBot="1">
      <c r="A59" s="242" t="s">
        <v>798</v>
      </c>
      <c r="B59" s="243">
        <f>COUNTA('Implement Script Common'!D18:D236)</f>
        <v>51</v>
      </c>
      <c r="C59" s="244">
        <v>1</v>
      </c>
      <c r="D59" s="245">
        <f>COUNTA('Implement Script Common'!D18:D236)</f>
        <v>51</v>
      </c>
      <c r="E59" s="246">
        <v>1</v>
      </c>
      <c r="F59" s="243">
        <f>COUNTA('Implement Script Common'!D18:D236)</f>
        <v>51</v>
      </c>
      <c r="G59" s="244">
        <v>1</v>
      </c>
      <c r="H59" s="245">
        <f>COUNTA('Implement Script Common'!D18:D236)</f>
        <v>51</v>
      </c>
      <c r="I59" s="246">
        <v>1</v>
      </c>
      <c r="J59" s="243">
        <f>COUNTA('Implement Script Common'!D18:D236)</f>
        <v>51</v>
      </c>
      <c r="K59" s="244">
        <v>1</v>
      </c>
      <c r="L59" s="245">
        <f>COUNTA('Implement Script Common'!D18:D236)</f>
        <v>51</v>
      </c>
      <c r="M59" s="247">
        <v>1</v>
      </c>
    </row>
    <row r="60" spans="1:13" ht="15.75" thickBot="1">
      <c r="A60" s="248" t="s">
        <v>791</v>
      </c>
      <c r="B60" s="249">
        <f>COUNTIF('Implement Script Common'!$F$19:$F$290, "C")</f>
        <v>15</v>
      </c>
      <c r="C60" s="250">
        <f>B60/B59</f>
        <v>0.29411764705882354</v>
      </c>
      <c r="D60" s="252">
        <f>COUNTIF('Implement Script Common'!$G$19:$G$290, "C")</f>
        <v>15</v>
      </c>
      <c r="E60" s="251">
        <f>D60/D59</f>
        <v>0.29411764705882354</v>
      </c>
      <c r="F60" s="249">
        <f>COUNTIF('Implement Script Common'!$I$19:$I$290, "C")</f>
        <v>2</v>
      </c>
      <c r="G60" s="250">
        <f>F60/F59</f>
        <v>3.9215686274509803E-2</v>
      </c>
      <c r="H60" s="253">
        <f>COUNTIF('Implement Script Common'!$I$19:$I$290, "C")</f>
        <v>2</v>
      </c>
      <c r="I60" s="254">
        <f>H60/H59</f>
        <v>3.9215686274509803E-2</v>
      </c>
      <c r="J60" s="249">
        <f>COUNTIF('Implement Script Common'!$L$19:$L$290, "C")</f>
        <v>10</v>
      </c>
      <c r="K60" s="250">
        <f>J60/J59</f>
        <v>0.19607843137254902</v>
      </c>
      <c r="L60" s="255">
        <f>COUNTIF('Implement Script Common'!$M$19:$M$290, "C")</f>
        <v>10</v>
      </c>
      <c r="M60" s="256">
        <f>L60/L59</f>
        <v>0.19607843137254902</v>
      </c>
    </row>
    <row r="61" spans="1:13" ht="15.75" thickBot="1">
      <c r="A61" s="248" t="s">
        <v>793</v>
      </c>
      <c r="B61" s="257">
        <f>COUNTIF('Implement Script Common'!$F$19:$F$290, "InPr")</f>
        <v>0</v>
      </c>
      <c r="C61" s="258">
        <f>B61/B59</f>
        <v>0</v>
      </c>
      <c r="D61" s="259">
        <f>COUNTIF('Implement Script Common'!$G$19:$G$290, "InPr")</f>
        <v>0</v>
      </c>
      <c r="E61" s="260">
        <f>D61/D59</f>
        <v>0</v>
      </c>
      <c r="F61" s="257">
        <f>COUNTIF('Implement Script Common'!$I$19:$I$290, "InPr")</f>
        <v>0</v>
      </c>
      <c r="G61" s="258">
        <f>F61/F59</f>
        <v>0</v>
      </c>
      <c r="H61" s="261">
        <f>COUNTIF('Implement Script Common'!$I$19:$I$290, "InPr")</f>
        <v>0</v>
      </c>
      <c r="I61" s="262">
        <f>H61/H59</f>
        <v>0</v>
      </c>
      <c r="J61" s="257">
        <f>COUNTIF('Implement Script Common'!$L$19:$L$290, "InPr")</f>
        <v>0</v>
      </c>
      <c r="K61" s="258">
        <f>J61/J59</f>
        <v>0</v>
      </c>
      <c r="L61" s="263">
        <f>COUNTIF('Implement Script Common'!$M$19:$M$290, "InPr")</f>
        <v>0</v>
      </c>
      <c r="M61" s="262">
        <f>L61/L59</f>
        <v>0</v>
      </c>
    </row>
    <row r="62" spans="1:13" ht="15.75" thickBot="1">
      <c r="A62" s="324" t="s">
        <v>792</v>
      </c>
      <c r="B62" s="337">
        <f>COUNTIF('Implement Script Common'!$F$19:$F$290, "B")</f>
        <v>0</v>
      </c>
      <c r="C62" s="338">
        <f>B62/B59</f>
        <v>0</v>
      </c>
      <c r="D62" s="339">
        <f>COUNTIF('Implement Script Common'!$G$19:$G$290, "B")</f>
        <v>0</v>
      </c>
      <c r="E62" s="340">
        <f>D62/D59</f>
        <v>0</v>
      </c>
      <c r="F62" s="337">
        <f>COUNTIF('Implement Script Common'!$I$19:$I$290, "B")</f>
        <v>0</v>
      </c>
      <c r="G62" s="338">
        <f>F62/F59</f>
        <v>0</v>
      </c>
      <c r="H62" s="341">
        <f>COUNTIF('Implement Script Common'!$I$19:$I$290, "B")</f>
        <v>0</v>
      </c>
      <c r="I62" s="342">
        <f>H62/H59</f>
        <v>0</v>
      </c>
      <c r="J62" s="337">
        <f>COUNTIF('Implement Script Common'!$L$19:$L$290, "B")</f>
        <v>0</v>
      </c>
      <c r="K62" s="338">
        <f>J62/J59</f>
        <v>0</v>
      </c>
      <c r="L62" s="343">
        <f>COUNTIF('Implement Script Common'!$M$19:$M$290, "B")</f>
        <v>0</v>
      </c>
      <c r="M62" s="342">
        <f>L62/L59</f>
        <v>0</v>
      </c>
    </row>
    <row r="63" spans="1:13" ht="15.75" thickBot="1">
      <c r="A63" s="248" t="s">
        <v>812</v>
      </c>
      <c r="B63" s="348">
        <f>COUNTIF('Implement Script Common'!$F$19:$F$290, "NA")</f>
        <v>1</v>
      </c>
      <c r="C63" s="345">
        <f>B63/B59</f>
        <v>1.9607843137254902E-2</v>
      </c>
      <c r="D63" s="344">
        <f>COUNTIF('Implement Script Common'!$G$19:$G$290, "NA")</f>
        <v>1</v>
      </c>
      <c r="E63" s="346">
        <f>D63/D59</f>
        <v>1.9607843137254902E-2</v>
      </c>
      <c r="F63" s="348">
        <f>COUNTIF('Implement Script Common'!$I$19:$I$290, "NA")</f>
        <v>1</v>
      </c>
      <c r="G63" s="345">
        <f>F63/F59</f>
        <v>1.9607843137254902E-2</v>
      </c>
      <c r="H63" s="344">
        <f>COUNTIF('Implement Script Common'!$I$19:$I$290, "NA")</f>
        <v>1</v>
      </c>
      <c r="I63" s="346">
        <f>H63/H59</f>
        <v>1.9607843137254902E-2</v>
      </c>
      <c r="J63" s="347">
        <f>COUNTIF('Implement Script Common'!$L$19:$L$290, "NA")</f>
        <v>1</v>
      </c>
      <c r="K63" s="345">
        <f>J63/J59</f>
        <v>1.9607843137254902E-2</v>
      </c>
      <c r="L63" s="344">
        <f>COUNTIF('Implement Script Common'!$M$19:$M$290, "NA")</f>
        <v>1</v>
      </c>
      <c r="M63" s="346">
        <f>L63/L59</f>
        <v>1.9607843137254902E-2</v>
      </c>
    </row>
    <row r="64" spans="1:13" ht="15.75" thickBot="1">
      <c r="A64" s="325" t="s">
        <v>813</v>
      </c>
      <c r="B64" s="330">
        <f>COUNTIF('Implement Script Common'!$F$19:$F$290, "R")</f>
        <v>0</v>
      </c>
      <c r="C64" s="331">
        <f>B64/B59</f>
        <v>0</v>
      </c>
      <c r="D64" s="332">
        <f>COUNTIF('Implement Script Common'!$G$19:$G$290, "R")</f>
        <v>0</v>
      </c>
      <c r="E64" s="333">
        <f>D64/D59</f>
        <v>0</v>
      </c>
      <c r="F64" s="330">
        <f>COUNTIF('Implement Script Common'!$I$19:$I$290, "R")</f>
        <v>0</v>
      </c>
      <c r="G64" s="331">
        <f>F64/F59</f>
        <v>0</v>
      </c>
      <c r="H64" s="334">
        <f>COUNTIF('Implement Script Common'!$I$19:$I$290, "R")</f>
        <v>0</v>
      </c>
      <c r="I64" s="335">
        <f>H64/H59</f>
        <v>0</v>
      </c>
      <c r="J64" s="330">
        <f>COUNTIF('Implement Script Common'!$L$19:$L$290, "R")</f>
        <v>0</v>
      </c>
      <c r="K64" s="331">
        <f>J64/J59</f>
        <v>0</v>
      </c>
      <c r="L64" s="336">
        <f>COUNTIF('Implement Script Common'!$M$19:$M$290, "R")</f>
        <v>0</v>
      </c>
      <c r="M64" s="335">
        <f>L64/L59</f>
        <v>0</v>
      </c>
    </row>
    <row r="65" spans="1:13" ht="15.75" thickBot="1">
      <c r="A65" s="325" t="s">
        <v>794</v>
      </c>
      <c r="B65" s="326">
        <f>B59-SUM(B60:B64)</f>
        <v>35</v>
      </c>
      <c r="C65" s="327">
        <f>B65/B59</f>
        <v>0.68627450980392157</v>
      </c>
      <c r="D65" s="328">
        <f>D59-SUM(D60:D64)</f>
        <v>35</v>
      </c>
      <c r="E65" s="329">
        <f>D65/D59</f>
        <v>0.68627450980392157</v>
      </c>
      <c r="F65" s="326">
        <f>F59-SUM(F60:F64)</f>
        <v>48</v>
      </c>
      <c r="G65" s="327">
        <f>F65/F59</f>
        <v>0.94117647058823528</v>
      </c>
      <c r="H65" s="328">
        <f>H59-SUM(H60:H64)</f>
        <v>48</v>
      </c>
      <c r="I65" s="329">
        <f>H65/H59</f>
        <v>0.94117647058823528</v>
      </c>
      <c r="J65" s="326">
        <f>J59-SUM(J60:J64)</f>
        <v>40</v>
      </c>
      <c r="K65" s="327">
        <f>J65/J59</f>
        <v>0.78431372549019607</v>
      </c>
      <c r="L65" s="328">
        <f>L59-SUM(L60:L64)</f>
        <v>40</v>
      </c>
      <c r="M65" s="329">
        <f>L65/L59</f>
        <v>0.78431372549019607</v>
      </c>
    </row>
    <row r="67" spans="1:13">
      <c r="A67" s="360" t="s">
        <v>817</v>
      </c>
      <c r="B67" s="281"/>
      <c r="C67" s="281"/>
      <c r="D67" s="281"/>
      <c r="E67" s="281"/>
      <c r="F67" s="281"/>
      <c r="G67" s="281"/>
    </row>
    <row r="68" spans="1:13" ht="6.75" customHeight="1" thickBot="1"/>
    <row r="69" spans="1:13">
      <c r="A69" s="240" t="s">
        <v>789</v>
      </c>
      <c r="B69" s="407" t="s">
        <v>398</v>
      </c>
      <c r="C69" s="408"/>
      <c r="D69" s="408"/>
      <c r="E69" s="409"/>
      <c r="F69" s="407" t="s">
        <v>399</v>
      </c>
      <c r="G69" s="408"/>
      <c r="H69" s="408"/>
      <c r="I69" s="409"/>
      <c r="J69" s="407" t="s">
        <v>403</v>
      </c>
      <c r="K69" s="408"/>
      <c r="L69" s="408"/>
      <c r="M69" s="409"/>
    </row>
    <row r="70" spans="1:13">
      <c r="A70" s="241" t="s">
        <v>790</v>
      </c>
      <c r="B70" s="410" t="s">
        <v>400</v>
      </c>
      <c r="C70" s="411"/>
      <c r="D70" s="412" t="s">
        <v>401</v>
      </c>
      <c r="E70" s="413"/>
      <c r="F70" s="410" t="s">
        <v>400</v>
      </c>
      <c r="G70" s="411"/>
      <c r="H70" s="412" t="s">
        <v>401</v>
      </c>
      <c r="I70" s="413"/>
      <c r="J70" s="410" t="s">
        <v>400</v>
      </c>
      <c r="K70" s="411"/>
      <c r="L70" s="412" t="s">
        <v>401</v>
      </c>
      <c r="M70" s="413"/>
    </row>
    <row r="71" spans="1:13" ht="15.75" thickBot="1">
      <c r="A71" s="242" t="s">
        <v>798</v>
      </c>
      <c r="B71" s="243">
        <f>COUNTA('Implement Script Android'!D19:D241)</f>
        <v>54</v>
      </c>
      <c r="C71" s="244">
        <v>1</v>
      </c>
      <c r="D71" s="245">
        <f>COUNTA('Implement Script Android'!D19:D241)</f>
        <v>54</v>
      </c>
      <c r="E71" s="246">
        <v>1</v>
      </c>
      <c r="F71" s="243">
        <f>COUNTA('Implement Script Android'!D19:D241)</f>
        <v>54</v>
      </c>
      <c r="G71" s="244">
        <v>1</v>
      </c>
      <c r="H71" s="245">
        <f>COUNTA('Implement Script Android'!D19:D241)</f>
        <v>54</v>
      </c>
      <c r="I71" s="246">
        <v>1</v>
      </c>
      <c r="J71" s="243">
        <f>COUNTA('Implement Script Android'!D19:D241)</f>
        <v>54</v>
      </c>
      <c r="K71" s="244">
        <v>1</v>
      </c>
      <c r="L71" s="245">
        <f>COUNTA('Implement Script Android'!D19:D241)</f>
        <v>54</v>
      </c>
      <c r="M71" s="247">
        <v>1</v>
      </c>
    </row>
    <row r="72" spans="1:13" ht="15.75" thickBot="1">
      <c r="A72" s="248" t="s">
        <v>791</v>
      </c>
      <c r="B72" s="249">
        <f>COUNTIF('Implement Script Android'!$F$20:$F$300, "C")</f>
        <v>8</v>
      </c>
      <c r="C72" s="250">
        <f>B72/B71</f>
        <v>0.14814814814814814</v>
      </c>
      <c r="D72" s="252">
        <f>COUNTIF('Implement Script Android'!$G$20:$G$300, "C")</f>
        <v>8</v>
      </c>
      <c r="E72" s="251">
        <f>D72/D71</f>
        <v>0.14814814814814814</v>
      </c>
      <c r="F72" s="249">
        <f>COUNTIF('Implement Script Android'!$I$20:$I$300, "C")</f>
        <v>6</v>
      </c>
      <c r="G72" s="250">
        <f>F72/F71</f>
        <v>0.1111111111111111</v>
      </c>
      <c r="H72" s="253">
        <f>COUNTIF('Implement Script Android'!$J$20:$J$300, "C")</f>
        <v>6</v>
      </c>
      <c r="I72" s="254">
        <f>H72/H71</f>
        <v>0.1111111111111111</v>
      </c>
      <c r="J72" s="249">
        <f>COUNTIF('Implement Script Android'!$L$20:$L$300, "C")</f>
        <v>7</v>
      </c>
      <c r="K72" s="250">
        <f>J72/J71</f>
        <v>0.12962962962962962</v>
      </c>
      <c r="L72" s="255">
        <f>COUNTIF('Implement Script Android'!$M$20:$M$300, "C")</f>
        <v>7</v>
      </c>
      <c r="M72" s="256">
        <f>L72/L71</f>
        <v>0.12962962962962962</v>
      </c>
    </row>
    <row r="73" spans="1:13" ht="15.75" thickBot="1">
      <c r="A73" s="248" t="s">
        <v>793</v>
      </c>
      <c r="B73" s="257">
        <f>COUNTIF('Implement Script Android'!$F$20:$F$300, "InPr")</f>
        <v>0</v>
      </c>
      <c r="C73" s="258">
        <f>B73/B71</f>
        <v>0</v>
      </c>
      <c r="D73" s="259">
        <f>COUNTIF('Implement Script Android'!$G$20:$G$300, "InPr")</f>
        <v>0</v>
      </c>
      <c r="E73" s="260">
        <f>D73/D71</f>
        <v>0</v>
      </c>
      <c r="F73" s="257">
        <f>COUNTIF('Implement Script Android'!$I$20:$I$300, "InPr")</f>
        <v>0</v>
      </c>
      <c r="G73" s="258">
        <f>F73/F71</f>
        <v>0</v>
      </c>
      <c r="H73" s="261">
        <f>COUNTIF('Implement Script Android'!$J$20:$J$300, "InPr")</f>
        <v>0</v>
      </c>
      <c r="I73" s="262">
        <f>H73/H71</f>
        <v>0</v>
      </c>
      <c r="J73" s="257">
        <f>COUNTIF('Implement Script Android'!$L$20:$L$300, "InPr")</f>
        <v>0</v>
      </c>
      <c r="K73" s="258">
        <f>J73/J71</f>
        <v>0</v>
      </c>
      <c r="L73" s="263">
        <f>COUNTIF('Implement Script Android'!$M$20:$M$300, "InPr")</f>
        <v>0</v>
      </c>
      <c r="M73" s="262">
        <f>L73/L71</f>
        <v>0</v>
      </c>
    </row>
    <row r="74" spans="1:13" ht="15.75" thickBot="1">
      <c r="A74" s="324" t="s">
        <v>792</v>
      </c>
      <c r="B74" s="337">
        <f>COUNTIF('Implement Script Android'!$F$20:$F$300, "B")</f>
        <v>0</v>
      </c>
      <c r="C74" s="338">
        <f>B74/B71</f>
        <v>0</v>
      </c>
      <c r="D74" s="339">
        <f>COUNTIF('Implement Script Android'!$G$20:$G$300, "B")</f>
        <v>0</v>
      </c>
      <c r="E74" s="340">
        <f>D74/D71</f>
        <v>0</v>
      </c>
      <c r="F74" s="337">
        <f>COUNTIF('Implement Script Android'!$I$20:$I$300, "B")</f>
        <v>0</v>
      </c>
      <c r="G74" s="338">
        <f>F74/F71</f>
        <v>0</v>
      </c>
      <c r="H74" s="341">
        <f>COUNTIF('Implement Script Android'!$J$20:$J$300, "B")</f>
        <v>0</v>
      </c>
      <c r="I74" s="342">
        <f>H74/H71</f>
        <v>0</v>
      </c>
      <c r="J74" s="337">
        <f>COUNTIF('Implement Script Android'!$L$20:$L$300, "B")</f>
        <v>0</v>
      </c>
      <c r="K74" s="338">
        <f>J74/J71</f>
        <v>0</v>
      </c>
      <c r="L74" s="343">
        <f>COUNTIF('Implement Script Android'!$M$20:$M$300, "B")</f>
        <v>0</v>
      </c>
      <c r="M74" s="342">
        <f>L74/L71</f>
        <v>0</v>
      </c>
    </row>
    <row r="75" spans="1:13" ht="15.75" thickBot="1">
      <c r="A75" s="248" t="s">
        <v>812</v>
      </c>
      <c r="B75" s="348">
        <f>COUNTIF('Implement Script Android'!$F$20:$F$300, "NA")</f>
        <v>0</v>
      </c>
      <c r="C75" s="345">
        <f>B75/B71</f>
        <v>0</v>
      </c>
      <c r="D75" s="344">
        <f>COUNTIF('Implement Script Android'!$G$20:$G$300, "NA")</f>
        <v>0</v>
      </c>
      <c r="E75" s="346">
        <f>D75/D71</f>
        <v>0</v>
      </c>
      <c r="F75" s="348">
        <f>COUNTIF('Implement Script Android'!$I$20:$I$300, "NA")</f>
        <v>0</v>
      </c>
      <c r="G75" s="345">
        <f>F75/F71</f>
        <v>0</v>
      </c>
      <c r="H75" s="344">
        <f>COUNTIF('Implement Script Android'!$J$20:$J$300, "NA")</f>
        <v>0</v>
      </c>
      <c r="I75" s="346">
        <f>H75/H71</f>
        <v>0</v>
      </c>
      <c r="J75" s="347">
        <f>COUNTIF('Implement Script Android'!$L$20:$L$300, "NA")</f>
        <v>0</v>
      </c>
      <c r="K75" s="345">
        <f>J75/J71</f>
        <v>0</v>
      </c>
      <c r="L75" s="344">
        <f>COUNTIF('Implement Script Android'!$M$20:$M$300, "NA")</f>
        <v>0</v>
      </c>
      <c r="M75" s="346">
        <f>L75/L71</f>
        <v>0</v>
      </c>
    </row>
    <row r="76" spans="1:13" ht="15.75" thickBot="1">
      <c r="A76" s="325" t="s">
        <v>813</v>
      </c>
      <c r="B76" s="330">
        <f>COUNTIF('Implement Script Android'!$F$20:$F$300, "R")</f>
        <v>0</v>
      </c>
      <c r="C76" s="331">
        <f>B76/B71</f>
        <v>0</v>
      </c>
      <c r="D76" s="332">
        <f>COUNTIF('Implement Script Android'!$G$20:$G$300, "R")</f>
        <v>0</v>
      </c>
      <c r="E76" s="333">
        <f>D76/D71</f>
        <v>0</v>
      </c>
      <c r="F76" s="330">
        <f>COUNTIF('Implement Script Android'!$I$20:$I$300, "R")</f>
        <v>0</v>
      </c>
      <c r="G76" s="331">
        <f>F76/F71</f>
        <v>0</v>
      </c>
      <c r="H76" s="334">
        <f>COUNTIF('Implement Script Android'!$J$20:$J$300, "R")</f>
        <v>0</v>
      </c>
      <c r="I76" s="335">
        <f>H76/H71</f>
        <v>0</v>
      </c>
      <c r="J76" s="330">
        <f>COUNTIF('Implement Script Android'!$L$20:$L$300, "R")</f>
        <v>0</v>
      </c>
      <c r="K76" s="331">
        <f>J76/J71</f>
        <v>0</v>
      </c>
      <c r="L76" s="336">
        <f>COUNTIF('Implement Script Android'!$M$20:$M$300, "R")</f>
        <v>0</v>
      </c>
      <c r="M76" s="335">
        <f>L76/L71</f>
        <v>0</v>
      </c>
    </row>
    <row r="77" spans="1:13" ht="15.75" thickBot="1">
      <c r="A77" s="325" t="s">
        <v>794</v>
      </c>
      <c r="B77" s="326">
        <f>B71-SUM(B72:B76)</f>
        <v>46</v>
      </c>
      <c r="C77" s="327">
        <f>B77/B71</f>
        <v>0.85185185185185186</v>
      </c>
      <c r="D77" s="328">
        <f>D71-SUM(D72:D76)</f>
        <v>46</v>
      </c>
      <c r="E77" s="329">
        <f>D77/D71</f>
        <v>0.85185185185185186</v>
      </c>
      <c r="F77" s="326">
        <f>F71-SUM(F72:F76)</f>
        <v>48</v>
      </c>
      <c r="G77" s="327">
        <f>F77/F71</f>
        <v>0.88888888888888884</v>
      </c>
      <c r="H77" s="328">
        <f>H71-SUM(H72:H76)</f>
        <v>48</v>
      </c>
      <c r="I77" s="329">
        <f>H77/H71</f>
        <v>0.88888888888888884</v>
      </c>
      <c r="J77" s="326">
        <f>J71-SUM(J72:J76)</f>
        <v>47</v>
      </c>
      <c r="K77" s="327">
        <f>J77/J71</f>
        <v>0.87037037037037035</v>
      </c>
      <c r="L77" s="328">
        <f>L71-SUM(L72:L76)</f>
        <v>47</v>
      </c>
      <c r="M77" s="329">
        <f>L77/L71</f>
        <v>0.87037037037037035</v>
      </c>
    </row>
    <row r="79" spans="1:13">
      <c r="A79" s="360" t="s">
        <v>818</v>
      </c>
      <c r="B79" s="281"/>
      <c r="C79" s="281"/>
      <c r="D79" s="281"/>
      <c r="E79" s="281"/>
      <c r="F79" s="281"/>
      <c r="G79" s="281"/>
    </row>
    <row r="80" spans="1:13" ht="6.75" customHeight="1" thickBot="1"/>
    <row r="81" spans="1:13">
      <c r="A81" s="240" t="s">
        <v>789</v>
      </c>
      <c r="B81" s="407" t="s">
        <v>398</v>
      </c>
      <c r="C81" s="408"/>
      <c r="D81" s="408"/>
      <c r="E81" s="409"/>
      <c r="F81" s="407" t="s">
        <v>399</v>
      </c>
      <c r="G81" s="408"/>
      <c r="H81" s="408"/>
      <c r="I81" s="409"/>
      <c r="J81" s="407" t="s">
        <v>403</v>
      </c>
      <c r="K81" s="408"/>
      <c r="L81" s="408"/>
      <c r="M81" s="409"/>
    </row>
    <row r="82" spans="1:13">
      <c r="A82" s="241" t="s">
        <v>790</v>
      </c>
      <c r="B82" s="410" t="s">
        <v>400</v>
      </c>
      <c r="C82" s="411"/>
      <c r="D82" s="412" t="s">
        <v>401</v>
      </c>
      <c r="E82" s="413"/>
      <c r="F82" s="410" t="s">
        <v>400</v>
      </c>
      <c r="G82" s="411"/>
      <c r="H82" s="412" t="s">
        <v>401</v>
      </c>
      <c r="I82" s="413"/>
      <c r="J82" s="410" t="s">
        <v>400</v>
      </c>
      <c r="K82" s="411"/>
      <c r="L82" s="412" t="s">
        <v>401</v>
      </c>
      <c r="M82" s="413"/>
    </row>
    <row r="83" spans="1:13" ht="15.75" thickBot="1">
      <c r="A83" s="242" t="s">
        <v>798</v>
      </c>
      <c r="B83" s="243">
        <f t="shared" ref="B83:B88" si="4">SUM(B59,B71)</f>
        <v>105</v>
      </c>
      <c r="C83" s="244">
        <v>1</v>
      </c>
      <c r="D83" s="245">
        <f t="shared" ref="D83:D88" si="5">SUM(D59,D71)</f>
        <v>105</v>
      </c>
      <c r="E83" s="246">
        <v>1</v>
      </c>
      <c r="F83" s="243">
        <f t="shared" ref="F83:F88" si="6">SUM(F59,F71)</f>
        <v>105</v>
      </c>
      <c r="G83" s="244">
        <v>1</v>
      </c>
      <c r="H83" s="245">
        <f t="shared" ref="H83:H88" si="7">SUM(H59,H71)</f>
        <v>105</v>
      </c>
      <c r="I83" s="246">
        <v>1</v>
      </c>
      <c r="J83" s="243">
        <f t="shared" ref="J83:J88" si="8">SUM(J59,J71)</f>
        <v>105</v>
      </c>
      <c r="K83" s="244">
        <v>1</v>
      </c>
      <c r="L83" s="245">
        <f t="shared" ref="L83:L88" si="9">SUM(L59,L71)</f>
        <v>105</v>
      </c>
      <c r="M83" s="247">
        <v>1</v>
      </c>
    </row>
    <row r="84" spans="1:13" ht="15.75" thickBot="1">
      <c r="A84" s="248" t="s">
        <v>791</v>
      </c>
      <c r="B84" s="249">
        <f t="shared" si="4"/>
        <v>23</v>
      </c>
      <c r="C84" s="250">
        <f>B84/B83</f>
        <v>0.21904761904761905</v>
      </c>
      <c r="D84" s="252">
        <f t="shared" si="5"/>
        <v>23</v>
      </c>
      <c r="E84" s="251">
        <f>D84/D83</f>
        <v>0.21904761904761905</v>
      </c>
      <c r="F84" s="249">
        <f t="shared" si="6"/>
        <v>8</v>
      </c>
      <c r="G84" s="250">
        <f>F84/F83</f>
        <v>7.6190476190476197E-2</v>
      </c>
      <c r="H84" s="252">
        <f t="shared" si="7"/>
        <v>8</v>
      </c>
      <c r="I84" s="254">
        <f>H84/H83</f>
        <v>7.6190476190476197E-2</v>
      </c>
      <c r="J84" s="249">
        <f t="shared" si="8"/>
        <v>17</v>
      </c>
      <c r="K84" s="250">
        <f>J84/J83</f>
        <v>0.16190476190476191</v>
      </c>
      <c r="L84" s="252">
        <f t="shared" si="9"/>
        <v>17</v>
      </c>
      <c r="M84" s="256">
        <f>L84/L83</f>
        <v>0.16190476190476191</v>
      </c>
    </row>
    <row r="85" spans="1:13" ht="15.75" thickBot="1">
      <c r="A85" s="248" t="s">
        <v>793</v>
      </c>
      <c r="B85" s="257">
        <f t="shared" si="4"/>
        <v>0</v>
      </c>
      <c r="C85" s="258">
        <f>B85/B83</f>
        <v>0</v>
      </c>
      <c r="D85" s="259">
        <f t="shared" si="5"/>
        <v>0</v>
      </c>
      <c r="E85" s="260">
        <f>D85/D83</f>
        <v>0</v>
      </c>
      <c r="F85" s="257">
        <f t="shared" si="6"/>
        <v>0</v>
      </c>
      <c r="G85" s="258">
        <f>F85/F83</f>
        <v>0</v>
      </c>
      <c r="H85" s="259">
        <f t="shared" si="7"/>
        <v>0</v>
      </c>
      <c r="I85" s="262">
        <f>H85/H83</f>
        <v>0</v>
      </c>
      <c r="J85" s="257">
        <f t="shared" si="8"/>
        <v>0</v>
      </c>
      <c r="K85" s="258">
        <f>J85/J83</f>
        <v>0</v>
      </c>
      <c r="L85" s="259">
        <f t="shared" si="9"/>
        <v>0</v>
      </c>
      <c r="M85" s="262">
        <f>L85/L83</f>
        <v>0</v>
      </c>
    </row>
    <row r="86" spans="1:13" ht="15.75" thickBot="1">
      <c r="A86" s="324" t="s">
        <v>792</v>
      </c>
      <c r="B86" s="337">
        <f t="shared" si="4"/>
        <v>0</v>
      </c>
      <c r="C86" s="338">
        <f>B86/B83</f>
        <v>0</v>
      </c>
      <c r="D86" s="339">
        <f t="shared" si="5"/>
        <v>0</v>
      </c>
      <c r="E86" s="340">
        <f>D86/D83</f>
        <v>0</v>
      </c>
      <c r="F86" s="337">
        <f t="shared" si="6"/>
        <v>0</v>
      </c>
      <c r="G86" s="338">
        <f>F86/F83</f>
        <v>0</v>
      </c>
      <c r="H86" s="339">
        <f t="shared" si="7"/>
        <v>0</v>
      </c>
      <c r="I86" s="342">
        <f>H86/H83</f>
        <v>0</v>
      </c>
      <c r="J86" s="337">
        <f t="shared" si="8"/>
        <v>0</v>
      </c>
      <c r="K86" s="338">
        <f>J86/J83</f>
        <v>0</v>
      </c>
      <c r="L86" s="339">
        <f t="shared" si="9"/>
        <v>0</v>
      </c>
      <c r="M86" s="342">
        <f>L86/L83</f>
        <v>0</v>
      </c>
    </row>
    <row r="87" spans="1:13" ht="15.75" thickBot="1">
      <c r="A87" s="248" t="s">
        <v>812</v>
      </c>
      <c r="B87" s="348">
        <f t="shared" si="4"/>
        <v>1</v>
      </c>
      <c r="C87" s="345">
        <f>B87/B83</f>
        <v>9.5238095238095247E-3</v>
      </c>
      <c r="D87" s="344">
        <f t="shared" si="5"/>
        <v>1</v>
      </c>
      <c r="E87" s="346">
        <f>D87/D83</f>
        <v>9.5238095238095247E-3</v>
      </c>
      <c r="F87" s="348">
        <f t="shared" si="6"/>
        <v>1</v>
      </c>
      <c r="G87" s="345">
        <f>F87/F83</f>
        <v>9.5238095238095247E-3</v>
      </c>
      <c r="H87" s="344">
        <f t="shared" si="7"/>
        <v>1</v>
      </c>
      <c r="I87" s="346">
        <f>H87/H83</f>
        <v>9.5238095238095247E-3</v>
      </c>
      <c r="J87" s="348">
        <f t="shared" si="8"/>
        <v>1</v>
      </c>
      <c r="K87" s="345">
        <f>J87/J83</f>
        <v>9.5238095238095247E-3</v>
      </c>
      <c r="L87" s="344">
        <f t="shared" si="9"/>
        <v>1</v>
      </c>
      <c r="M87" s="346">
        <f>L87/L83</f>
        <v>9.5238095238095247E-3</v>
      </c>
    </row>
    <row r="88" spans="1:13" ht="15.75" thickBot="1">
      <c r="A88" s="325" t="s">
        <v>813</v>
      </c>
      <c r="B88" s="330">
        <f t="shared" si="4"/>
        <v>0</v>
      </c>
      <c r="C88" s="331">
        <f>B88/B83</f>
        <v>0</v>
      </c>
      <c r="D88" s="332">
        <f t="shared" si="5"/>
        <v>0</v>
      </c>
      <c r="E88" s="333">
        <f>D88/D83</f>
        <v>0</v>
      </c>
      <c r="F88" s="330">
        <f t="shared" si="6"/>
        <v>0</v>
      </c>
      <c r="G88" s="331">
        <f>F88/F83</f>
        <v>0</v>
      </c>
      <c r="H88" s="332">
        <f t="shared" si="7"/>
        <v>0</v>
      </c>
      <c r="I88" s="335">
        <f>H88/H83</f>
        <v>0</v>
      </c>
      <c r="J88" s="330">
        <f t="shared" si="8"/>
        <v>0</v>
      </c>
      <c r="K88" s="331">
        <f>J88/J83</f>
        <v>0</v>
      </c>
      <c r="L88" s="332">
        <f t="shared" si="9"/>
        <v>0</v>
      </c>
      <c r="M88" s="335">
        <f>L88/L83</f>
        <v>0</v>
      </c>
    </row>
    <row r="89" spans="1:13" ht="15.75" thickBot="1">
      <c r="A89" s="325" t="s">
        <v>794</v>
      </c>
      <c r="B89" s="326">
        <f>B83-SUM(B84:B88)</f>
        <v>81</v>
      </c>
      <c r="C89" s="327">
        <f>B89/B83</f>
        <v>0.77142857142857146</v>
      </c>
      <c r="D89" s="328">
        <f>D83-SUM(D84:D88)</f>
        <v>81</v>
      </c>
      <c r="E89" s="329">
        <f>D89/D83</f>
        <v>0.77142857142857146</v>
      </c>
      <c r="F89" s="326">
        <f>F83-SUM(F84:F88)</f>
        <v>96</v>
      </c>
      <c r="G89" s="327">
        <f>F89/F83</f>
        <v>0.91428571428571426</v>
      </c>
      <c r="H89" s="328">
        <f>H83-SUM(H84:H88)</f>
        <v>96</v>
      </c>
      <c r="I89" s="329">
        <f>H89/H83</f>
        <v>0.91428571428571426</v>
      </c>
      <c r="J89" s="326">
        <f>J83-SUM(J84:J88)</f>
        <v>87</v>
      </c>
      <c r="K89" s="327">
        <f>J89/J83</f>
        <v>0.82857142857142863</v>
      </c>
      <c r="L89" s="328">
        <f>L83-SUM(L84:L88)</f>
        <v>87</v>
      </c>
      <c r="M89" s="329">
        <f>L89/L83</f>
        <v>0.82857142857142863</v>
      </c>
    </row>
    <row r="90" spans="1:13" ht="15.75" thickBot="1"/>
    <row r="91" spans="1:13" s="350" customFormat="1" ht="6.75" customHeight="1" thickTop="1" thickBot="1"/>
    <row r="92" spans="1:13" ht="15.75" thickTop="1"/>
    <row r="93" spans="1:13" ht="18.75">
      <c r="A93" s="272" t="s">
        <v>808</v>
      </c>
      <c r="G93" s="273"/>
    </row>
    <row r="94" spans="1:13" ht="6.75" customHeight="1">
      <c r="A94" s="273"/>
      <c r="G94" s="273"/>
    </row>
    <row r="95" spans="1:13" ht="26.25">
      <c r="A95" s="274" t="s">
        <v>800</v>
      </c>
      <c r="G95" s="273"/>
    </row>
    <row r="96" spans="1:13">
      <c r="A96" s="275" t="s">
        <v>807</v>
      </c>
      <c r="G96" s="273"/>
    </row>
    <row r="97" spans="1:13" ht="7.5" customHeight="1" thickBot="1">
      <c r="A97" s="273"/>
      <c r="B97" s="273"/>
      <c r="C97" s="273"/>
      <c r="D97" s="273"/>
      <c r="E97" s="273"/>
      <c r="F97" s="273"/>
      <c r="G97" s="273"/>
    </row>
    <row r="98" spans="1:13" ht="15.75" thickBot="1">
      <c r="A98" s="276"/>
      <c r="B98" s="364" t="s">
        <v>707</v>
      </c>
      <c r="C98" s="365" t="s">
        <v>706</v>
      </c>
      <c r="D98" s="366" t="s">
        <v>708</v>
      </c>
    </row>
    <row r="99" spans="1:13">
      <c r="A99" s="282" t="s">
        <v>803</v>
      </c>
      <c r="B99" s="373">
        <f>B136</f>
        <v>7</v>
      </c>
      <c r="C99" s="376">
        <f>F136</f>
        <v>12</v>
      </c>
      <c r="D99" s="377"/>
    </row>
    <row r="100" spans="1:13">
      <c r="A100" s="278" t="s">
        <v>804</v>
      </c>
      <c r="B100" s="357">
        <f>D136</f>
        <v>0</v>
      </c>
      <c r="C100" s="378">
        <f>H136</f>
        <v>3</v>
      </c>
      <c r="D100" s="379"/>
    </row>
    <row r="101" spans="1:13">
      <c r="A101" s="277" t="s">
        <v>805</v>
      </c>
      <c r="B101" s="358"/>
      <c r="C101" s="380"/>
      <c r="D101" s="381">
        <f>J136</f>
        <v>10</v>
      </c>
    </row>
    <row r="102" spans="1:13" ht="15.75" thickBot="1">
      <c r="A102" s="278" t="s">
        <v>806</v>
      </c>
      <c r="B102" s="374"/>
      <c r="C102" s="382"/>
      <c r="D102" s="383">
        <f>L136</f>
        <v>0</v>
      </c>
    </row>
    <row r="103" spans="1:13" ht="15.75" thickBot="1">
      <c r="A103" s="279" t="s">
        <v>801</v>
      </c>
      <c r="B103" s="375">
        <f>SUM(B99:B102)</f>
        <v>7</v>
      </c>
      <c r="C103" s="384">
        <f>SUM(C99:C102)</f>
        <v>15</v>
      </c>
      <c r="D103" s="385">
        <f>SUM(D99:D102)</f>
        <v>10</v>
      </c>
    </row>
    <row r="104" spans="1:13">
      <c r="A104" s="280"/>
      <c r="B104" s="281"/>
      <c r="C104" s="281"/>
      <c r="D104" s="281"/>
      <c r="E104" s="281"/>
      <c r="F104" s="281"/>
      <c r="G104" s="281"/>
    </row>
    <row r="105" spans="1:13" ht="26.25">
      <c r="A105" s="274" t="s">
        <v>802</v>
      </c>
      <c r="B105" s="281"/>
      <c r="C105" s="281"/>
      <c r="D105" s="281"/>
      <c r="E105" s="281"/>
      <c r="F105" s="281"/>
      <c r="G105" s="281"/>
    </row>
    <row r="106" spans="1:13" ht="9" customHeight="1">
      <c r="B106" s="281"/>
      <c r="C106" s="281"/>
      <c r="D106" s="281"/>
      <c r="E106" s="281"/>
      <c r="F106" s="281"/>
      <c r="G106" s="281"/>
    </row>
    <row r="107" spans="1:13" ht="15.75" customHeight="1">
      <c r="A107" s="360" t="s">
        <v>816</v>
      </c>
      <c r="B107" s="281"/>
      <c r="C107" s="281"/>
      <c r="D107" s="281"/>
      <c r="E107" s="281"/>
      <c r="F107" s="281"/>
      <c r="G107" s="281"/>
    </row>
    <row r="108" spans="1:13" ht="8.25" customHeight="1" thickBot="1"/>
    <row r="109" spans="1:13">
      <c r="A109" s="240" t="s">
        <v>789</v>
      </c>
      <c r="B109" s="407" t="s">
        <v>799</v>
      </c>
      <c r="C109" s="408"/>
      <c r="D109" s="408"/>
      <c r="E109" s="409"/>
      <c r="F109" s="407" t="s">
        <v>795</v>
      </c>
      <c r="G109" s="408"/>
      <c r="H109" s="408"/>
      <c r="I109" s="409"/>
      <c r="J109" s="407" t="s">
        <v>796</v>
      </c>
      <c r="K109" s="408"/>
      <c r="L109" s="408"/>
      <c r="M109" s="409"/>
    </row>
    <row r="110" spans="1:13">
      <c r="A110" s="241" t="s">
        <v>790</v>
      </c>
      <c r="B110" s="410" t="s">
        <v>400</v>
      </c>
      <c r="C110" s="411"/>
      <c r="D110" s="412" t="s">
        <v>401</v>
      </c>
      <c r="E110" s="413"/>
      <c r="F110" s="410" t="s">
        <v>400</v>
      </c>
      <c r="G110" s="411"/>
      <c r="H110" s="412" t="s">
        <v>401</v>
      </c>
      <c r="I110" s="413"/>
      <c r="J110" s="410" t="s">
        <v>400</v>
      </c>
      <c r="K110" s="411"/>
      <c r="L110" s="412" t="s">
        <v>401</v>
      </c>
      <c r="M110" s="413"/>
    </row>
    <row r="111" spans="1:13" ht="15.75" thickBot="1">
      <c r="A111" s="242" t="s">
        <v>797</v>
      </c>
      <c r="B111" s="267">
        <f>COUNTA('Implement Script Common'!D18:D236)</f>
        <v>51</v>
      </c>
      <c r="C111" s="268">
        <v>1</v>
      </c>
      <c r="D111" s="245">
        <f>COUNTA('Implement Script Common'!D18:D236)</f>
        <v>51</v>
      </c>
      <c r="E111" s="246">
        <v>1</v>
      </c>
      <c r="F111" s="267">
        <f>COUNTA('Implement Script Common'!D18:D236)</f>
        <v>51</v>
      </c>
      <c r="G111" s="268">
        <v>1</v>
      </c>
      <c r="H111" s="245">
        <f>COUNTA('Implement Script Common'!D18:D236)</f>
        <v>51</v>
      </c>
      <c r="I111" s="246">
        <v>1</v>
      </c>
      <c r="J111" s="267">
        <f>COUNTA('Implement Script Common'!D18:D236)</f>
        <v>51</v>
      </c>
      <c r="K111" s="268">
        <v>1</v>
      </c>
      <c r="L111" s="245">
        <f>COUNTA('Implement Script Common'!D18:D236)</f>
        <v>51</v>
      </c>
      <c r="M111" s="247">
        <v>1</v>
      </c>
    </row>
    <row r="112" spans="1:13" ht="15.75" thickBot="1">
      <c r="A112" s="248" t="s">
        <v>791</v>
      </c>
      <c r="B112" s="249">
        <f>COUNTIF('Implement Script Common'!$O$19:$O$290, "C")</f>
        <v>0</v>
      </c>
      <c r="C112" s="250">
        <f>B112/B111</f>
        <v>0</v>
      </c>
      <c r="D112" s="253">
        <f>COUNTIF('Implement Script Common'!$P$19:$P$290, "C")</f>
        <v>0</v>
      </c>
      <c r="E112" s="254">
        <f>IF(D111=0,0,D112/D111)</f>
        <v>0</v>
      </c>
      <c r="F112" s="249">
        <f>COUNTIF('Implement Script Common'!$R$19:$R$290, "C")</f>
        <v>1</v>
      </c>
      <c r="G112" s="250">
        <f>F112/F111</f>
        <v>1.9607843137254902E-2</v>
      </c>
      <c r="H112" s="253">
        <f>COUNTIF('Implement Script Common'!$S$19:$S$290, "C")</f>
        <v>0</v>
      </c>
      <c r="I112" s="254">
        <f>H112/H111</f>
        <v>0</v>
      </c>
      <c r="J112" s="269">
        <f>COUNTIF('Implement Script Common'!$U$19:$U$290, "C")</f>
        <v>2</v>
      </c>
      <c r="K112" s="359">
        <f>J112/J111</f>
        <v>3.9215686274509803E-2</v>
      </c>
      <c r="L112" s="255">
        <f>COUNTIF('Implement Script Common'!$V$19:$V$290, "C")</f>
        <v>0</v>
      </c>
      <c r="M112" s="254">
        <f>L112/L111</f>
        <v>0</v>
      </c>
    </row>
    <row r="113" spans="1:13" ht="15.75" thickBot="1">
      <c r="A113" s="248" t="s">
        <v>793</v>
      </c>
      <c r="B113" s="257">
        <f>COUNTIF('Implement Script Common'!$O$19:$O$290, "InPr")</f>
        <v>0</v>
      </c>
      <c r="C113" s="258">
        <f>B113/B111</f>
        <v>0</v>
      </c>
      <c r="D113" s="261">
        <f>COUNTIF('Implement Script Common'!$P$19:$P$290, "InPr")</f>
        <v>0</v>
      </c>
      <c r="E113" s="262">
        <f>IF(D111=0,0,D113/D111)</f>
        <v>0</v>
      </c>
      <c r="F113" s="257">
        <f>COUNTIF('Implement Script Common'!$R$19:$R$290, "InPr")</f>
        <v>0</v>
      </c>
      <c r="G113" s="258">
        <f>F113/F111</f>
        <v>0</v>
      </c>
      <c r="H113" s="261">
        <f>COUNTIF('Implement Script Common'!$S$19:$S$290, "InPr")</f>
        <v>0</v>
      </c>
      <c r="I113" s="262">
        <f>H113/H111</f>
        <v>0</v>
      </c>
      <c r="J113" s="257">
        <f>COUNTIF('Implement Script Common'!$U$19:$U$290, "InPr")</f>
        <v>0</v>
      </c>
      <c r="K113" s="258">
        <f>J113/J111</f>
        <v>0</v>
      </c>
      <c r="L113" s="263">
        <f>COUNTIF('Implement Script Common'!$V$19:$V$290, "InPr")</f>
        <v>0</v>
      </c>
      <c r="M113" s="262">
        <f>L113/L111</f>
        <v>0</v>
      </c>
    </row>
    <row r="114" spans="1:13" ht="15.75" thickBot="1">
      <c r="A114" s="248" t="s">
        <v>792</v>
      </c>
      <c r="B114" s="270">
        <f>COUNTIF('Implement Script Common'!$O$19:$O$290, "B")</f>
        <v>0</v>
      </c>
      <c r="C114" s="271">
        <f>B114/B111</f>
        <v>0</v>
      </c>
      <c r="D114" s="264">
        <f>COUNTIF('Implement Script Common'!$P$19:$P$290, "B")</f>
        <v>0</v>
      </c>
      <c r="E114" s="265">
        <f>IF(D111=0,0,D114/D111)</f>
        <v>0</v>
      </c>
      <c r="F114" s="270">
        <f>COUNTIF('Implement Script Common'!$R$19:$R$290, "B")</f>
        <v>0</v>
      </c>
      <c r="G114" s="271">
        <f>F114/F111</f>
        <v>0</v>
      </c>
      <c r="H114" s="264">
        <f>COUNTIF('Implement Script Common'!$S$19:$S$290, "B")</f>
        <v>0</v>
      </c>
      <c r="I114" s="265">
        <f>H114/H111</f>
        <v>0</v>
      </c>
      <c r="J114" s="270">
        <f>COUNTIF('Implement Script Common'!$U$19:$U$290, "B")</f>
        <v>0</v>
      </c>
      <c r="K114" s="271">
        <f>J114/J111</f>
        <v>0</v>
      </c>
      <c r="L114" s="266">
        <f>COUNTIF('Implement Script Common'!$V$19:$V$290, "B")</f>
        <v>0</v>
      </c>
      <c r="M114" s="265">
        <f>L114/L111</f>
        <v>0</v>
      </c>
    </row>
    <row r="115" spans="1:13" ht="15.75" thickBot="1">
      <c r="A115" s="248" t="s">
        <v>812</v>
      </c>
      <c r="B115" s="348">
        <f>COUNTIF('Implement Script Common'!$O$19:$O$290, "NA")</f>
        <v>1</v>
      </c>
      <c r="C115" s="345">
        <f>B115/B111</f>
        <v>1.9607843137254902E-2</v>
      </c>
      <c r="D115" s="344">
        <f>COUNTIF('Implement Script Common'!$P$19:$P$290, "NA")</f>
        <v>1</v>
      </c>
      <c r="E115" s="346">
        <f>D115/D111</f>
        <v>1.9607843137254902E-2</v>
      </c>
      <c r="F115" s="348">
        <f>COUNTIF('Implement Script Common'!$R$19:$R$290, "NA")</f>
        <v>1</v>
      </c>
      <c r="G115" s="345">
        <f>F115/F111</f>
        <v>1.9607843137254902E-2</v>
      </c>
      <c r="H115" s="344">
        <f>COUNTIF('Implement Script Common'!$S$19:$S$290, "NA")</f>
        <v>2</v>
      </c>
      <c r="I115" s="346">
        <f>H115/H111</f>
        <v>3.9215686274509803E-2</v>
      </c>
      <c r="J115" s="348">
        <f>COUNTIF('Implement Script Common'!$U$19:$U$290, "NA")</f>
        <v>1</v>
      </c>
      <c r="K115" s="345">
        <f>J115/J111</f>
        <v>1.9607843137254902E-2</v>
      </c>
      <c r="L115" s="344">
        <f>COUNTIF('Implement Script Common'!$V$19:$V$290, "NA")</f>
        <v>3</v>
      </c>
      <c r="M115" s="346">
        <f>L115/L111</f>
        <v>5.8823529411764705E-2</v>
      </c>
    </row>
    <row r="116" spans="1:13" ht="15.75" thickBot="1">
      <c r="A116" s="325" t="s">
        <v>814</v>
      </c>
      <c r="B116" s="330">
        <f>COUNTIF('Implement Script Common'!$O$19:$O$290, "R")</f>
        <v>0</v>
      </c>
      <c r="C116" s="331">
        <f>B116/B111</f>
        <v>0</v>
      </c>
      <c r="D116" s="334">
        <f>COUNTIF('Implement Script Common'!$P$19:$P$290, "R")</f>
        <v>0</v>
      </c>
      <c r="E116" s="335">
        <f>IF(D111=0,0,D116/D111)</f>
        <v>0</v>
      </c>
      <c r="F116" s="330">
        <f>COUNTIF('Implement Script Common'!$R$19:$R$290, "R")</f>
        <v>0</v>
      </c>
      <c r="G116" s="331">
        <f>F116/F111</f>
        <v>0</v>
      </c>
      <c r="H116" s="334">
        <f>COUNTIF('Implement Script Common'!$S$19:$S$290, "R")</f>
        <v>0</v>
      </c>
      <c r="I116" s="335">
        <f>H116/H111</f>
        <v>0</v>
      </c>
      <c r="J116" s="330">
        <f>COUNTIF('Implement Script Common'!$U$19:$U$290, "R")</f>
        <v>0</v>
      </c>
      <c r="K116" s="331">
        <f>J116/J111</f>
        <v>0</v>
      </c>
      <c r="L116" s="336">
        <f>COUNTIF('Implement Script Common'!$V$19:$V$290, "R")</f>
        <v>0</v>
      </c>
      <c r="M116" s="335">
        <f>L116/L111</f>
        <v>0</v>
      </c>
    </row>
    <row r="117" spans="1:13" ht="15.75" thickBot="1">
      <c r="A117" s="325" t="s">
        <v>794</v>
      </c>
      <c r="B117" s="326">
        <f>B111-SUM(B112:B116)</f>
        <v>50</v>
      </c>
      <c r="C117" s="327">
        <f>B117/B111</f>
        <v>0.98039215686274506</v>
      </c>
      <c r="D117" s="328">
        <f>D111-SUM(D112:D116)</f>
        <v>50</v>
      </c>
      <c r="E117" s="329">
        <f>D117/D111</f>
        <v>0.98039215686274506</v>
      </c>
      <c r="F117" s="326">
        <f>F111-SUM(F112:F116)</f>
        <v>49</v>
      </c>
      <c r="G117" s="327">
        <f>F117/F111</f>
        <v>0.96078431372549022</v>
      </c>
      <c r="H117" s="328">
        <f>H111-SUM(H112:H116)</f>
        <v>49</v>
      </c>
      <c r="I117" s="329">
        <f>H117/H111</f>
        <v>0.96078431372549022</v>
      </c>
      <c r="J117" s="326">
        <f>J111-SUM(J112:J116)</f>
        <v>48</v>
      </c>
      <c r="K117" s="327">
        <f>J117/J111</f>
        <v>0.94117647058823528</v>
      </c>
      <c r="L117" s="328">
        <f>L111-SUM(L112:L116)</f>
        <v>48</v>
      </c>
      <c r="M117" s="329">
        <f>L117/L111</f>
        <v>0.94117647058823528</v>
      </c>
    </row>
    <row r="119" spans="1:13">
      <c r="A119" s="360" t="s">
        <v>822</v>
      </c>
      <c r="B119" s="281"/>
      <c r="C119" s="281"/>
      <c r="D119" s="281"/>
      <c r="E119" s="281"/>
      <c r="F119" s="281"/>
      <c r="G119" s="281"/>
    </row>
    <row r="120" spans="1:13" ht="6.75" customHeight="1" thickBot="1"/>
    <row r="121" spans="1:13">
      <c r="A121" s="240" t="s">
        <v>789</v>
      </c>
      <c r="B121" s="407" t="s">
        <v>799</v>
      </c>
      <c r="C121" s="408"/>
      <c r="D121" s="408"/>
      <c r="E121" s="409"/>
      <c r="F121" s="407" t="s">
        <v>795</v>
      </c>
      <c r="G121" s="408"/>
      <c r="H121" s="408"/>
      <c r="I121" s="409"/>
      <c r="J121" s="407" t="s">
        <v>796</v>
      </c>
      <c r="K121" s="408"/>
      <c r="L121" s="408"/>
      <c r="M121" s="409"/>
    </row>
    <row r="122" spans="1:13">
      <c r="A122" s="241" t="s">
        <v>790</v>
      </c>
      <c r="B122" s="410" t="s">
        <v>400</v>
      </c>
      <c r="C122" s="411"/>
      <c r="D122" s="412" t="s">
        <v>401</v>
      </c>
      <c r="E122" s="413"/>
      <c r="F122" s="410" t="s">
        <v>400</v>
      </c>
      <c r="G122" s="411"/>
      <c r="H122" s="412" t="s">
        <v>401</v>
      </c>
      <c r="I122" s="413"/>
      <c r="J122" s="410" t="s">
        <v>400</v>
      </c>
      <c r="K122" s="411"/>
      <c r="L122" s="412" t="s">
        <v>401</v>
      </c>
      <c r="M122" s="413"/>
    </row>
    <row r="123" spans="1:13" ht="15.75" thickBot="1">
      <c r="A123" s="242" t="s">
        <v>797</v>
      </c>
      <c r="B123" s="267">
        <f>COUNTA('Implement Script iOS'!D18:D216)</f>
        <v>29</v>
      </c>
      <c r="C123" s="268">
        <v>1</v>
      </c>
      <c r="D123" s="245">
        <f>COUNTA('Implement Script iOS'!D18:D216)</f>
        <v>29</v>
      </c>
      <c r="E123" s="246">
        <v>1</v>
      </c>
      <c r="F123" s="267">
        <f>COUNTA('Implement Script iOS'!D18:D216)</f>
        <v>29</v>
      </c>
      <c r="G123" s="268">
        <v>1</v>
      </c>
      <c r="H123" s="245">
        <f>COUNTA('Implement Script iOS'!D18:D216)</f>
        <v>29</v>
      </c>
      <c r="I123" s="246">
        <v>1</v>
      </c>
      <c r="J123" s="267">
        <f>COUNTA('Implement Script iOS'!D18:D216)</f>
        <v>29</v>
      </c>
      <c r="K123" s="268">
        <v>1</v>
      </c>
      <c r="L123" s="245">
        <f>COUNTA('Implement Script iOS'!D18:D216)</f>
        <v>29</v>
      </c>
      <c r="M123" s="247">
        <v>1</v>
      </c>
    </row>
    <row r="124" spans="1:13" ht="15.75" thickBot="1">
      <c r="A124" s="248" t="s">
        <v>791</v>
      </c>
      <c r="B124" s="249">
        <f>COUNTIF('Implement Script iOS'!$F$19:$F$285, "C")</f>
        <v>7</v>
      </c>
      <c r="C124" s="250">
        <f>B124/B123</f>
        <v>0.2413793103448276</v>
      </c>
      <c r="D124" s="253">
        <f>COUNTIF('Implement Script iOS'!$G$19:$G$285, "C")</f>
        <v>0</v>
      </c>
      <c r="E124" s="254">
        <f>IF(D123=0,0,D124/D123)</f>
        <v>0</v>
      </c>
      <c r="F124" s="249">
        <f>COUNTIF('Implement Script iOS'!$I$19:$I$285, "C")</f>
        <v>11</v>
      </c>
      <c r="G124" s="250">
        <f>F124/F123</f>
        <v>0.37931034482758619</v>
      </c>
      <c r="H124" s="253">
        <f>COUNTIF('Implement Script iOS'!$J$19:$J$285, "C")</f>
        <v>3</v>
      </c>
      <c r="I124" s="254">
        <f>H124/H123</f>
        <v>0.10344827586206896</v>
      </c>
      <c r="J124" s="269">
        <f>COUNTIF('Implement Script iOS'!$L$19:$L$285, "C")</f>
        <v>8</v>
      </c>
      <c r="K124" s="359">
        <f>J124/J123</f>
        <v>0.27586206896551724</v>
      </c>
      <c r="L124" s="255">
        <f>COUNTIF('Implement Script iOS'!$M$19:$M$285, "C")</f>
        <v>0</v>
      </c>
      <c r="M124" s="254">
        <f>L124/L123</f>
        <v>0</v>
      </c>
    </row>
    <row r="125" spans="1:13" ht="15.75" thickBot="1">
      <c r="A125" s="248" t="s">
        <v>793</v>
      </c>
      <c r="B125" s="257">
        <f>COUNTIF('Implement Script iOS'!$F$19:$F$285, "InPr")</f>
        <v>1</v>
      </c>
      <c r="C125" s="258">
        <f>B125/B123</f>
        <v>3.4482758620689655E-2</v>
      </c>
      <c r="D125" s="261">
        <f>COUNTIF('Implement Script iOS'!$G$19:$G$285, "InPr")</f>
        <v>0</v>
      </c>
      <c r="E125" s="262">
        <f>IF(D123=0,0,D125/D123)</f>
        <v>0</v>
      </c>
      <c r="F125" s="257">
        <f>COUNTIF('Implement Script iOS'!$I$19:$I$285, "InPr")</f>
        <v>0</v>
      </c>
      <c r="G125" s="258">
        <f>F125/F123</f>
        <v>0</v>
      </c>
      <c r="H125" s="261">
        <f>COUNTIF('Implement Script iOS'!$J$19:$J$285, "InPr")</f>
        <v>0</v>
      </c>
      <c r="I125" s="262">
        <f>H125/H123</f>
        <v>0</v>
      </c>
      <c r="J125" s="257">
        <f>COUNTIF('Implement Script iOS'!$L$19:$L$285, "InPr")</f>
        <v>0</v>
      </c>
      <c r="K125" s="258">
        <f>J125/J123</f>
        <v>0</v>
      </c>
      <c r="L125" s="263">
        <f>COUNTIF('Implement Script iOS'!$M$19:$M$285, "InPr")</f>
        <v>0</v>
      </c>
      <c r="M125" s="262">
        <f>L125/L123</f>
        <v>0</v>
      </c>
    </row>
    <row r="126" spans="1:13" ht="15.75" thickBot="1">
      <c r="A126" s="248" t="s">
        <v>792</v>
      </c>
      <c r="B126" s="270">
        <f>COUNTIF('Implement Script iOS'!$F$19:$F$285, "B")</f>
        <v>0</v>
      </c>
      <c r="C126" s="271">
        <f>B126/B123</f>
        <v>0</v>
      </c>
      <c r="D126" s="264">
        <f>COUNTIF('Implement Script iOS'!$G$19:$G$285, "B")</f>
        <v>0</v>
      </c>
      <c r="E126" s="265">
        <f>IF(D123=0,0,D126/D123)</f>
        <v>0</v>
      </c>
      <c r="F126" s="270">
        <f>COUNTIF('Implement Script iOS'!$I$19:$I$285, "B")</f>
        <v>0</v>
      </c>
      <c r="G126" s="271">
        <f>F126/F123</f>
        <v>0</v>
      </c>
      <c r="H126" s="264">
        <f>COUNTIF('Implement Script iOS'!$J$19:$J$285, "B")</f>
        <v>0</v>
      </c>
      <c r="I126" s="265">
        <f>H126/H123</f>
        <v>0</v>
      </c>
      <c r="J126" s="270">
        <f>COUNTIF('Implement Script iOS'!$L$19:$L$285, "B")</f>
        <v>0</v>
      </c>
      <c r="K126" s="271">
        <f>J126/J123</f>
        <v>0</v>
      </c>
      <c r="L126" s="266">
        <f>COUNTIF('Implement Script iOS'!$M$19:$M$285, "B")</f>
        <v>0</v>
      </c>
      <c r="M126" s="265">
        <f>L126/L123</f>
        <v>0</v>
      </c>
    </row>
    <row r="127" spans="1:13" ht="15.75" thickBot="1">
      <c r="A127" s="248" t="s">
        <v>812</v>
      </c>
      <c r="B127" s="348">
        <f>COUNTIF('Implement Script iOS'!$F$19:$F$285, "NA")</f>
        <v>0</v>
      </c>
      <c r="C127" s="345">
        <f>B127/B123</f>
        <v>0</v>
      </c>
      <c r="D127" s="344">
        <f>COUNTIF('Implement Script iOS'!$G$19:$G$285, "NA")</f>
        <v>0</v>
      </c>
      <c r="E127" s="346">
        <f>D127/D123</f>
        <v>0</v>
      </c>
      <c r="F127" s="348">
        <f>COUNTIF('Implement Script iOS'!$I$19:$I$285, "NA")</f>
        <v>0</v>
      </c>
      <c r="G127" s="345">
        <f>F127/F123</f>
        <v>0</v>
      </c>
      <c r="H127" s="344">
        <f>COUNTIF('Implement Script iOS'!$J$19:$J$285, "NA")</f>
        <v>8</v>
      </c>
      <c r="I127" s="346">
        <f>H127/H123</f>
        <v>0.27586206896551724</v>
      </c>
      <c r="J127" s="348">
        <f>COUNTIF('Implement Script iOS'!$L$19:$L$285, "NA")</f>
        <v>5</v>
      </c>
      <c r="K127" s="345">
        <f>J127/J123</f>
        <v>0.17241379310344829</v>
      </c>
      <c r="L127" s="344">
        <f>COUNTIF('Implement Script iOS'!$M$19:$M$285, "NA")</f>
        <v>13</v>
      </c>
      <c r="M127" s="346">
        <f>L127/L123</f>
        <v>0.44827586206896552</v>
      </c>
    </row>
    <row r="128" spans="1:13" ht="15.75" thickBot="1">
      <c r="A128" s="325" t="s">
        <v>814</v>
      </c>
      <c r="B128" s="330">
        <f>COUNTIF('Implement Script iOS'!$F$19:$F$285, "R")</f>
        <v>0</v>
      </c>
      <c r="C128" s="331">
        <f>B128/B123</f>
        <v>0</v>
      </c>
      <c r="D128" s="334">
        <f>COUNTIF('Implement Script iOS'!$G$19:$G$285, "R")</f>
        <v>0</v>
      </c>
      <c r="E128" s="335">
        <f>IF(D123=0,0,D128/D123)</f>
        <v>0</v>
      </c>
      <c r="F128" s="330">
        <f>COUNTIF('Implement Script iOS'!$I$19:$I$285, "R")</f>
        <v>0</v>
      </c>
      <c r="G128" s="331">
        <f>F128/F123</f>
        <v>0</v>
      </c>
      <c r="H128" s="334">
        <f>COUNTIF('Implement Script iOS'!$J$19:$J$285, "R")</f>
        <v>0</v>
      </c>
      <c r="I128" s="335">
        <f>H128/H123</f>
        <v>0</v>
      </c>
      <c r="J128" s="330">
        <f>COUNTIF('Implement Script iOS'!$L$19:$L$285, "R")</f>
        <v>0</v>
      </c>
      <c r="K128" s="331">
        <f>J128/J123</f>
        <v>0</v>
      </c>
      <c r="L128" s="336">
        <f>COUNTIF('Implement Script iOS'!$M$19:$M$285, "R")</f>
        <v>0</v>
      </c>
      <c r="M128" s="335">
        <f>L128/L123</f>
        <v>0</v>
      </c>
    </row>
    <row r="129" spans="1:13" ht="15.75" thickBot="1">
      <c r="A129" s="325" t="s">
        <v>794</v>
      </c>
      <c r="B129" s="326">
        <f>B123-SUM(B124:B128)</f>
        <v>21</v>
      </c>
      <c r="C129" s="327">
        <f>B129/B123</f>
        <v>0.72413793103448276</v>
      </c>
      <c r="D129" s="328">
        <f>D123-SUM(D124:D128)</f>
        <v>29</v>
      </c>
      <c r="E129" s="329">
        <f>D129/D123</f>
        <v>1</v>
      </c>
      <c r="F129" s="326">
        <f>F123-SUM(F124:F128)</f>
        <v>18</v>
      </c>
      <c r="G129" s="327">
        <f>F129/F123</f>
        <v>0.62068965517241381</v>
      </c>
      <c r="H129" s="328">
        <f>H123-SUM(H124:H128)</f>
        <v>18</v>
      </c>
      <c r="I129" s="329">
        <f>H129/H123</f>
        <v>0.62068965517241381</v>
      </c>
      <c r="J129" s="326">
        <f>J123-SUM(J124:J128)</f>
        <v>16</v>
      </c>
      <c r="K129" s="327">
        <f>J129/J123</f>
        <v>0.55172413793103448</v>
      </c>
      <c r="L129" s="328">
        <f>L123-SUM(L124:L128)</f>
        <v>16</v>
      </c>
      <c r="M129" s="329">
        <f>L129/L123</f>
        <v>0.55172413793103448</v>
      </c>
    </row>
    <row r="131" spans="1:13">
      <c r="A131" s="360" t="s">
        <v>818</v>
      </c>
      <c r="B131" s="281"/>
      <c r="C131" s="281"/>
      <c r="D131" s="281"/>
      <c r="E131" s="281"/>
      <c r="F131" s="281"/>
      <c r="G131" s="281"/>
    </row>
    <row r="132" spans="1:13" ht="6.75" customHeight="1" thickBot="1"/>
    <row r="133" spans="1:13">
      <c r="A133" s="240" t="s">
        <v>789</v>
      </c>
      <c r="B133" s="407" t="s">
        <v>799</v>
      </c>
      <c r="C133" s="408"/>
      <c r="D133" s="408"/>
      <c r="E133" s="409"/>
      <c r="F133" s="407" t="s">
        <v>795</v>
      </c>
      <c r="G133" s="408"/>
      <c r="H133" s="408"/>
      <c r="I133" s="409"/>
      <c r="J133" s="407" t="s">
        <v>796</v>
      </c>
      <c r="K133" s="408"/>
      <c r="L133" s="408"/>
      <c r="M133" s="409"/>
    </row>
    <row r="134" spans="1:13">
      <c r="A134" s="241" t="s">
        <v>790</v>
      </c>
      <c r="B134" s="410" t="s">
        <v>400</v>
      </c>
      <c r="C134" s="411"/>
      <c r="D134" s="412" t="s">
        <v>401</v>
      </c>
      <c r="E134" s="413"/>
      <c r="F134" s="410" t="s">
        <v>400</v>
      </c>
      <c r="G134" s="411"/>
      <c r="H134" s="412" t="s">
        <v>401</v>
      </c>
      <c r="I134" s="413"/>
      <c r="J134" s="410" t="s">
        <v>400</v>
      </c>
      <c r="K134" s="411"/>
      <c r="L134" s="412" t="s">
        <v>401</v>
      </c>
      <c r="M134" s="413"/>
    </row>
    <row r="135" spans="1:13" ht="15.75" thickBot="1">
      <c r="A135" s="242" t="s">
        <v>797</v>
      </c>
      <c r="B135" s="267">
        <f t="shared" ref="B135:B140" si="10">SUM(B111,B123)</f>
        <v>80</v>
      </c>
      <c r="C135" s="268">
        <v>1</v>
      </c>
      <c r="D135" s="245">
        <f t="shared" ref="D135:D140" si="11">SUM(D111,D123)</f>
        <v>80</v>
      </c>
      <c r="E135" s="246">
        <v>1</v>
      </c>
      <c r="F135" s="267">
        <f t="shared" ref="F135:F140" si="12">SUM(F111,F123)</f>
        <v>80</v>
      </c>
      <c r="G135" s="268">
        <v>1</v>
      </c>
      <c r="H135" s="245">
        <f t="shared" ref="H135:H140" si="13">SUM(H111,H123)</f>
        <v>80</v>
      </c>
      <c r="I135" s="246">
        <v>1</v>
      </c>
      <c r="J135" s="267">
        <f t="shared" ref="J135:J140" si="14">SUM(J111,J123)</f>
        <v>80</v>
      </c>
      <c r="K135" s="268">
        <v>1</v>
      </c>
      <c r="L135" s="245">
        <f t="shared" ref="L135:L140" si="15">SUM(L111,L123)</f>
        <v>80</v>
      </c>
      <c r="M135" s="247">
        <v>1</v>
      </c>
    </row>
    <row r="136" spans="1:13" ht="15.75" thickBot="1">
      <c r="A136" s="248" t="s">
        <v>791</v>
      </c>
      <c r="B136" s="249">
        <f t="shared" si="10"/>
        <v>7</v>
      </c>
      <c r="C136" s="250">
        <f>B136/B135</f>
        <v>8.7499999999999994E-2</v>
      </c>
      <c r="D136" s="253">
        <f t="shared" si="11"/>
        <v>0</v>
      </c>
      <c r="E136" s="254">
        <f>IF(D135=0,0,D136/D135)</f>
        <v>0</v>
      </c>
      <c r="F136" s="249">
        <f t="shared" si="12"/>
        <v>12</v>
      </c>
      <c r="G136" s="250">
        <f>F136/F135</f>
        <v>0.15</v>
      </c>
      <c r="H136" s="253">
        <f t="shared" si="13"/>
        <v>3</v>
      </c>
      <c r="I136" s="254">
        <f>H136/H135</f>
        <v>3.7499999999999999E-2</v>
      </c>
      <c r="J136" s="249">
        <f t="shared" si="14"/>
        <v>10</v>
      </c>
      <c r="K136" s="359">
        <f>J136/J135</f>
        <v>0.125</v>
      </c>
      <c r="L136" s="253">
        <f t="shared" si="15"/>
        <v>0</v>
      </c>
      <c r="M136" s="254">
        <f>L136/L135</f>
        <v>0</v>
      </c>
    </row>
    <row r="137" spans="1:13" ht="15.75" thickBot="1">
      <c r="A137" s="248" t="s">
        <v>793</v>
      </c>
      <c r="B137" s="257">
        <f t="shared" si="10"/>
        <v>1</v>
      </c>
      <c r="C137" s="258">
        <f>B137/B135</f>
        <v>1.2500000000000001E-2</v>
      </c>
      <c r="D137" s="261">
        <f t="shared" si="11"/>
        <v>0</v>
      </c>
      <c r="E137" s="262">
        <f>IF(D135=0,0,D137/D135)</f>
        <v>0</v>
      </c>
      <c r="F137" s="257">
        <f t="shared" si="12"/>
        <v>0</v>
      </c>
      <c r="G137" s="258">
        <f>F137/F135</f>
        <v>0</v>
      </c>
      <c r="H137" s="261">
        <f t="shared" si="13"/>
        <v>0</v>
      </c>
      <c r="I137" s="262">
        <f>H137/H135</f>
        <v>0</v>
      </c>
      <c r="J137" s="257">
        <f t="shared" si="14"/>
        <v>0</v>
      </c>
      <c r="K137" s="258">
        <f>J137/J135</f>
        <v>0</v>
      </c>
      <c r="L137" s="261">
        <f t="shared" si="15"/>
        <v>0</v>
      </c>
      <c r="M137" s="262">
        <f>L137/L135</f>
        <v>0</v>
      </c>
    </row>
    <row r="138" spans="1:13" ht="15.75" thickBot="1">
      <c r="A138" s="248" t="s">
        <v>792</v>
      </c>
      <c r="B138" s="270">
        <f t="shared" si="10"/>
        <v>0</v>
      </c>
      <c r="C138" s="271">
        <f>B138/B135</f>
        <v>0</v>
      </c>
      <c r="D138" s="264">
        <f t="shared" si="11"/>
        <v>0</v>
      </c>
      <c r="E138" s="265">
        <f>IF(D135=0,0,D138/D135)</f>
        <v>0</v>
      </c>
      <c r="F138" s="270">
        <f t="shared" si="12"/>
        <v>0</v>
      </c>
      <c r="G138" s="271">
        <f>F138/F135</f>
        <v>0</v>
      </c>
      <c r="H138" s="264">
        <f t="shared" si="13"/>
        <v>0</v>
      </c>
      <c r="I138" s="265">
        <f>H138/H135</f>
        <v>0</v>
      </c>
      <c r="J138" s="270">
        <f t="shared" si="14"/>
        <v>0</v>
      </c>
      <c r="K138" s="271">
        <f>J138/J135</f>
        <v>0</v>
      </c>
      <c r="L138" s="264">
        <f t="shared" si="15"/>
        <v>0</v>
      </c>
      <c r="M138" s="265">
        <f>L138/L135</f>
        <v>0</v>
      </c>
    </row>
    <row r="139" spans="1:13" ht="15.75" thickBot="1">
      <c r="A139" s="248" t="s">
        <v>812</v>
      </c>
      <c r="B139" s="348">
        <f t="shared" si="10"/>
        <v>1</v>
      </c>
      <c r="C139" s="345">
        <f>B139/B135</f>
        <v>1.2500000000000001E-2</v>
      </c>
      <c r="D139" s="344">
        <f t="shared" si="11"/>
        <v>1</v>
      </c>
      <c r="E139" s="346">
        <f>D139/D135</f>
        <v>1.2500000000000001E-2</v>
      </c>
      <c r="F139" s="348">
        <f t="shared" si="12"/>
        <v>1</v>
      </c>
      <c r="G139" s="345">
        <f>F139/F135</f>
        <v>1.2500000000000001E-2</v>
      </c>
      <c r="H139" s="344">
        <f t="shared" si="13"/>
        <v>10</v>
      </c>
      <c r="I139" s="346">
        <f>H139/H135</f>
        <v>0.125</v>
      </c>
      <c r="J139" s="348">
        <f t="shared" si="14"/>
        <v>6</v>
      </c>
      <c r="K139" s="345">
        <f>J139/J135</f>
        <v>7.4999999999999997E-2</v>
      </c>
      <c r="L139" s="344">
        <f t="shared" si="15"/>
        <v>16</v>
      </c>
      <c r="M139" s="346">
        <f>L139/L135</f>
        <v>0.2</v>
      </c>
    </row>
    <row r="140" spans="1:13" ht="15.75" thickBot="1">
      <c r="A140" s="325" t="s">
        <v>814</v>
      </c>
      <c r="B140" s="330">
        <f t="shared" si="10"/>
        <v>0</v>
      </c>
      <c r="C140" s="331">
        <f>B140/B135</f>
        <v>0</v>
      </c>
      <c r="D140" s="334">
        <f t="shared" si="11"/>
        <v>0</v>
      </c>
      <c r="E140" s="335">
        <f>IF(D135=0,0,D140/D135)</f>
        <v>0</v>
      </c>
      <c r="F140" s="330">
        <f t="shared" si="12"/>
        <v>0</v>
      </c>
      <c r="G140" s="331">
        <f>F140/F135</f>
        <v>0</v>
      </c>
      <c r="H140" s="334">
        <f t="shared" si="13"/>
        <v>0</v>
      </c>
      <c r="I140" s="335">
        <f>H140/H135</f>
        <v>0</v>
      </c>
      <c r="J140" s="330">
        <f t="shared" si="14"/>
        <v>0</v>
      </c>
      <c r="K140" s="331">
        <f>J140/J135</f>
        <v>0</v>
      </c>
      <c r="L140" s="334">
        <f t="shared" si="15"/>
        <v>0</v>
      </c>
      <c r="M140" s="335">
        <f>L140/L135</f>
        <v>0</v>
      </c>
    </row>
    <row r="141" spans="1:13" ht="15.75" thickBot="1">
      <c r="A141" s="325" t="s">
        <v>794</v>
      </c>
      <c r="B141" s="326">
        <f>B135-SUM(B136:B140)</f>
        <v>71</v>
      </c>
      <c r="C141" s="327">
        <f>B141/B135</f>
        <v>0.88749999999999996</v>
      </c>
      <c r="D141" s="328">
        <f>D135-SUM(D136:D140)</f>
        <v>79</v>
      </c>
      <c r="E141" s="329">
        <f>D141/D135</f>
        <v>0.98750000000000004</v>
      </c>
      <c r="F141" s="326">
        <f>F135-SUM(F136:F140)</f>
        <v>67</v>
      </c>
      <c r="G141" s="327">
        <f>F141/F135</f>
        <v>0.83750000000000002</v>
      </c>
      <c r="H141" s="328">
        <f>H135-SUM(H136:H140)</f>
        <v>67</v>
      </c>
      <c r="I141" s="329">
        <f>H141/H135</f>
        <v>0.83750000000000002</v>
      </c>
      <c r="J141" s="326">
        <f>J135-SUM(J136:J140)</f>
        <v>64</v>
      </c>
      <c r="K141" s="327">
        <f>J141/J135</f>
        <v>0.8</v>
      </c>
      <c r="L141" s="328">
        <f>L135-SUM(L136:L140)</f>
        <v>64</v>
      </c>
      <c r="M141" s="329">
        <f>L141/L135</f>
        <v>0.8</v>
      </c>
    </row>
    <row r="142" spans="1:13" ht="15.75" thickBot="1"/>
    <row r="143" spans="1:13" s="350" customFormat="1" ht="6.75" customHeight="1" thickTop="1" thickBot="1"/>
    <row r="144" spans="1:13" ht="15.75" thickTop="1"/>
  </sheetData>
  <customSheetViews>
    <customSheetView guid="{756794A7-03D9-494C-B627-B880EEDC940D}" topLeftCell="A85">
      <selection activeCell="K21" sqref="K21"/>
      <pageMargins left="0.7" right="0.7" top="0.75" bottom="0.75" header="0.3" footer="0.3"/>
      <pageSetup orientation="portrait" r:id="rId1"/>
    </customSheetView>
    <customSheetView guid="{37F917DD-8552-46CB-8DE6-15AA9047997E}">
      <selection activeCell="E20" sqref="E20"/>
      <pageMargins left="0.7" right="0.7" top="0.75" bottom="0.75" header="0.3" footer="0.3"/>
    </customSheetView>
    <customSheetView guid="{A3EBC9DE-7CB9-459B-B992-627ACE6A4E0D}">
      <selection activeCell="J19" sqref="J19"/>
      <pageMargins left="0.7" right="0.7" top="0.75" bottom="0.75" header="0.3" footer="0.3"/>
      <pageSetup orientation="portrait" r:id="rId2"/>
    </customSheetView>
    <customSheetView guid="{566B62D0-0D74-4555-8704-8EDC6194F6D6}">
      <selection activeCell="E20" sqref="E20"/>
      <pageMargins left="0.7" right="0.7" top="0.75" bottom="0.75" header="0.3" footer="0.3"/>
    </customSheetView>
    <customSheetView guid="{F62E6F20-ADC4-4058-9882-7F9403B4DBDC}">
      <selection activeCell="E20" sqref="E20"/>
      <pageMargins left="0.7" right="0.7" top="0.75" bottom="0.75" header="0.3" footer="0.3"/>
    </customSheetView>
    <customSheetView guid="{26A42C55-A95A-432C-811E-E12F0DDEEB89}">
      <selection sqref="A1:A1048576"/>
      <pageMargins left="0.7" right="0.7" top="0.75" bottom="0.75" header="0.3" footer="0.3"/>
    </customSheetView>
    <customSheetView guid="{EC6B35CF-983D-41C8-9CE6-62336FE07FCE}">
      <selection activeCell="A39" sqref="A39:XFD39"/>
      <pageMargins left="0.7" right="0.7" top="0.75" bottom="0.75" header="0.3" footer="0.3"/>
    </customSheetView>
    <customSheetView guid="{B0CF0D7C-A60C-459D-8538-D382A197E2BB}" topLeftCell="A13">
      <selection activeCell="I26" sqref="I26"/>
      <pageMargins left="0.7" right="0.7" top="0.75" bottom="0.75" header="0.3" footer="0.3"/>
    </customSheetView>
    <customSheetView guid="{1413C5AC-09E0-483B-B969-F831C0B11C9A}">
      <selection activeCell="E20" sqref="E20"/>
      <pageMargins left="0.7" right="0.7" top="0.75" bottom="0.75" header="0.3" footer="0.3"/>
    </customSheetView>
    <customSheetView guid="{744997F3-D7F3-447A-950E-25CCDE0ACA75}">
      <selection activeCell="A24" sqref="A24:XFD24"/>
      <pageMargins left="0.7" right="0.7" top="0.75" bottom="0.75" header="0.3" footer="0.3"/>
    </customSheetView>
    <customSheetView guid="{83F0B8C3-AA7F-4E84-82F6-6AD96ADA2003}">
      <selection activeCell="A38" sqref="A38:XFD38"/>
      <pageMargins left="0.7" right="0.7" top="0.75" bottom="0.75" header="0.3" footer="0.3"/>
    </customSheetView>
  </customSheetViews>
  <mergeCells count="68">
    <mergeCell ref="D82:E82"/>
    <mergeCell ref="H82:I82"/>
    <mergeCell ref="L82:M82"/>
    <mergeCell ref="B121:E121"/>
    <mergeCell ref="F121:I121"/>
    <mergeCell ref="J121:M121"/>
    <mergeCell ref="B82:C82"/>
    <mergeCell ref="F82:G82"/>
    <mergeCell ref="J82:K82"/>
    <mergeCell ref="J109:M109"/>
    <mergeCell ref="B110:C110"/>
    <mergeCell ref="F110:G110"/>
    <mergeCell ref="J110:K110"/>
    <mergeCell ref="D110:E110"/>
    <mergeCell ref="H110:I110"/>
    <mergeCell ref="L110:M110"/>
    <mergeCell ref="B134:C134"/>
    <mergeCell ref="F122:G122"/>
    <mergeCell ref="J122:K122"/>
    <mergeCell ref="F134:G134"/>
    <mergeCell ref="J134:K134"/>
    <mergeCell ref="D122:E122"/>
    <mergeCell ref="H122:I122"/>
    <mergeCell ref="D134:E134"/>
    <mergeCell ref="H134:I134"/>
    <mergeCell ref="B133:E133"/>
    <mergeCell ref="F133:I133"/>
    <mergeCell ref="J133:M133"/>
    <mergeCell ref="B122:C122"/>
    <mergeCell ref="L122:M122"/>
    <mergeCell ref="L134:M134"/>
    <mergeCell ref="L70:M70"/>
    <mergeCell ref="B11:C11"/>
    <mergeCell ref="D11:E11"/>
    <mergeCell ref="F11:G11"/>
    <mergeCell ref="B69:E69"/>
    <mergeCell ref="F69:I69"/>
    <mergeCell ref="B28:C28"/>
    <mergeCell ref="D28:E28"/>
    <mergeCell ref="H58:I58"/>
    <mergeCell ref="F58:G58"/>
    <mergeCell ref="B70:C70"/>
    <mergeCell ref="F70:G70"/>
    <mergeCell ref="J70:K70"/>
    <mergeCell ref="D70:E70"/>
    <mergeCell ref="H70:I70"/>
    <mergeCell ref="B109:E109"/>
    <mergeCell ref="F109:I109"/>
    <mergeCell ref="J58:K58"/>
    <mergeCell ref="B18:C18"/>
    <mergeCell ref="D18:E18"/>
    <mergeCell ref="F18:G18"/>
    <mergeCell ref="J57:M57"/>
    <mergeCell ref="L58:M58"/>
    <mergeCell ref="B57:E57"/>
    <mergeCell ref="F57:I57"/>
    <mergeCell ref="B58:C58"/>
    <mergeCell ref="D58:E58"/>
    <mergeCell ref="J69:M69"/>
    <mergeCell ref="B81:E81"/>
    <mergeCell ref="F81:I81"/>
    <mergeCell ref="J81:M81"/>
    <mergeCell ref="L4:M4"/>
    <mergeCell ref="B4:C4"/>
    <mergeCell ref="D4:E4"/>
    <mergeCell ref="F4:G4"/>
    <mergeCell ref="H4:I4"/>
    <mergeCell ref="J4:K4"/>
  </mergeCells>
  <conditionalFormatting sqref="B47:D51">
    <cfRule type="cellIs" dxfId="350" priority="9" operator="equal">
      <formula>0</formula>
    </cfRule>
    <cfRule type="cellIs" dxfId="349" priority="15" operator="equal">
      <formula>0</formula>
    </cfRule>
  </conditionalFormatting>
  <conditionalFormatting sqref="B30:F37">
    <cfRule type="cellIs" dxfId="348" priority="14" operator="equal">
      <formula>0</formula>
    </cfRule>
  </conditionalFormatting>
  <conditionalFormatting sqref="B20:G22">
    <cfRule type="cellIs" dxfId="347" priority="12" operator="equal">
      <formula>0</formula>
    </cfRule>
  </conditionalFormatting>
  <conditionalFormatting sqref="B6:M8">
    <cfRule type="cellIs" dxfId="346" priority="10" operator="equal">
      <formula>0</formula>
    </cfRule>
  </conditionalFormatting>
  <conditionalFormatting sqref="B59:M65">
    <cfRule type="cellIs" dxfId="345" priority="8" operator="equal">
      <formula>0</formula>
    </cfRule>
  </conditionalFormatting>
  <conditionalFormatting sqref="B71:M77">
    <cfRule type="cellIs" dxfId="344" priority="7" operator="equal">
      <formula>0</formula>
    </cfRule>
  </conditionalFormatting>
  <conditionalFormatting sqref="B83:M89">
    <cfRule type="cellIs" dxfId="343" priority="6" operator="equal">
      <formula>0</formula>
    </cfRule>
  </conditionalFormatting>
  <conditionalFormatting sqref="B99:D103">
    <cfRule type="cellIs" dxfId="342" priority="5" operator="equal">
      <formula>0</formula>
    </cfRule>
  </conditionalFormatting>
  <conditionalFormatting sqref="B111:M117">
    <cfRule type="cellIs" dxfId="341" priority="4" operator="equal">
      <formula>0</formula>
    </cfRule>
  </conditionalFormatting>
  <conditionalFormatting sqref="B123:M129">
    <cfRule type="cellIs" dxfId="340" priority="3" operator="equal">
      <formula>0</formula>
    </cfRule>
  </conditionalFormatting>
  <conditionalFormatting sqref="B135:M141">
    <cfRule type="cellIs" dxfId="339" priority="2" operator="equal">
      <formula>0</formula>
    </cfRule>
  </conditionalFormatting>
  <conditionalFormatting sqref="B13:G15">
    <cfRule type="cellIs" dxfId="338" priority="1" operator="equal">
      <formula>0</formula>
    </cfRule>
  </conditionalFormatting>
  <pageMargins left="0.7" right="0.7" top="0.75" bottom="0.75" header="0.3" footer="0.3"/>
  <pageSetup orientation="portrait" r:id="rId3"/>
  <ignoredErrors>
    <ignoredError sqref="D60:D65 C65 E65:F65 F60:F64 H60:H65 J60:J65 L60:L65 C77 D72:D76 E77 F72:F76 G77 H72:H76 I77 J72:J76 K77 L72:L76 C84:C89 E84:E89 G84:G89 I84:I89 K84:K89 D115 C117:D117 E117:F117 F115 G117:H117 H112:H116 I117:J117 J112:J116 K117:L117 L112:L116 D127 C129 E129 F127 G129 H124:H128 I129 J124:J128 K129 L124:L128 D84:D8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O243"/>
  <sheetViews>
    <sheetView topLeftCell="D131" zoomScale="90" zoomScaleNormal="90" workbookViewId="0">
      <selection activeCell="AG143" sqref="AG143"/>
    </sheetView>
  </sheetViews>
  <sheetFormatPr defaultColWidth="9.140625" defaultRowHeight="15" outlineLevelRow="1"/>
  <cols>
    <col min="1" max="1" width="5.42578125" style="60" customWidth="1"/>
    <col min="2" max="2" width="40.140625" style="8" customWidth="1"/>
    <col min="3" max="3" width="10.85546875" style="8" customWidth="1"/>
    <col min="4" max="4" width="48.28515625" style="8" customWidth="1"/>
    <col min="5" max="5" width="6.42578125" style="8" customWidth="1"/>
    <col min="6" max="7" width="5.85546875" style="8" customWidth="1"/>
    <col min="8" max="8" width="8.28515625" style="8" customWidth="1"/>
    <col min="9" max="9" width="5.85546875" style="8" customWidth="1"/>
    <col min="10" max="10" width="5.7109375" style="8" customWidth="1"/>
    <col min="11" max="11" width="9" style="8" customWidth="1"/>
    <col min="12" max="12" width="5.85546875" style="8" customWidth="1"/>
    <col min="13" max="13" width="5.5703125" style="8" customWidth="1"/>
    <col min="14" max="14" width="8.5703125" style="8" customWidth="1"/>
    <col min="15" max="16" width="5.7109375" style="8" customWidth="1"/>
    <col min="17" max="17" width="8.85546875" style="8" customWidth="1"/>
    <col min="18" max="19" width="6" style="8" customWidth="1"/>
    <col min="20" max="20" width="9.28515625" style="8" customWidth="1"/>
    <col min="21" max="21" width="6" style="8" customWidth="1"/>
    <col min="22" max="22" width="5.7109375" style="8" customWidth="1"/>
    <col min="23" max="23" width="9.7109375" style="8" customWidth="1"/>
    <col min="24" max="24" width="9" style="8" customWidth="1"/>
    <col min="25" max="25" width="12.28515625" style="8" customWidth="1"/>
    <col min="26" max="26" width="56.140625" style="8" customWidth="1"/>
    <col min="27" max="30" width="9.140625" style="8"/>
    <col min="31" max="31" width="12.85546875" style="8" customWidth="1"/>
    <col min="32" max="16384" width="9.140625" style="8"/>
  </cols>
  <sheetData>
    <row r="1" spans="1:30">
      <c r="B1" s="387"/>
      <c r="C1" s="387" t="s">
        <v>191</v>
      </c>
      <c r="D1" s="387"/>
      <c r="E1" s="388"/>
      <c r="K1" s="8" t="s">
        <v>411</v>
      </c>
    </row>
    <row r="2" spans="1:30" s="2" customFormat="1">
      <c r="A2" s="1"/>
      <c r="B2" s="389" t="s">
        <v>712</v>
      </c>
      <c r="C2" s="387">
        <f t="shared" ref="C2:C11" si="0">COUNTIFS($G$15:$G$292, "C", $H$15:$H$292, B2)+COUNTIFS($F$15:$F$292, "C", $H$15:$H$292, B2)+COUNTIFS($I$15:$I$292, "C", $K$15:$K$292, B2)+COUNTIFS($J$15:$J$292, "C", $K$15:$K$292, B2)+COUNTIFS($L$15:$L$292, "C", $N$15:$N$292, B2)+COUNTIFS($M$15:$M$292, "C", $N$15:$N$292, B2)+COUNTIFS($O$15:$O$292, "C", $Q$15:$Q$292, B2)+COUNTIFS($P$15:$P$292, "C", $Q$15:$Q$292, B2)+COUNTIFS($R$15:$R$292, "C", $T$15:$T$292, B2)+COUNTIFS($S$15:$S$292, "C", $T$15:$T$292, B2)+COUNTIFS($U$15:$U$292, "C", $W$15:$W$292, B2)+COUNTIFS($V$15:$V$292, "C", $W$15:$W$292, B2)</f>
        <v>0</v>
      </c>
      <c r="D2" s="387"/>
      <c r="E2" s="388"/>
      <c r="K2" s="71" t="s">
        <v>405</v>
      </c>
      <c r="L2" s="2" t="s">
        <v>2</v>
      </c>
    </row>
    <row r="3" spans="1:30" s="2" customFormat="1">
      <c r="A3" s="3"/>
      <c r="B3" s="2" t="s">
        <v>714</v>
      </c>
      <c r="C3" s="387">
        <f t="shared" si="0"/>
        <v>1</v>
      </c>
      <c r="D3" s="387"/>
      <c r="E3" s="388"/>
      <c r="K3" s="71" t="s">
        <v>406</v>
      </c>
      <c r="L3" s="2" t="s">
        <v>412</v>
      </c>
    </row>
    <row r="4" spans="1:30" s="2" customFormat="1">
      <c r="A4" s="4"/>
      <c r="B4" s="2" t="s">
        <v>715</v>
      </c>
      <c r="C4" s="387">
        <f t="shared" si="0"/>
        <v>2</v>
      </c>
      <c r="K4" s="71" t="s">
        <v>409</v>
      </c>
      <c r="L4" s="2" t="s">
        <v>413</v>
      </c>
    </row>
    <row r="5" spans="1:30" s="2" customFormat="1">
      <c r="A5" s="5"/>
      <c r="B5" s="2" t="s">
        <v>716</v>
      </c>
      <c r="C5" s="387">
        <f t="shared" si="0"/>
        <v>0</v>
      </c>
      <c r="K5" s="71" t="s">
        <v>410</v>
      </c>
      <c r="L5" s="2" t="s">
        <v>1</v>
      </c>
    </row>
    <row r="6" spans="1:30" s="2" customFormat="1">
      <c r="A6" s="6"/>
      <c r="B6" s="2" t="s">
        <v>717</v>
      </c>
      <c r="C6" s="387">
        <f t="shared" si="0"/>
        <v>14</v>
      </c>
      <c r="K6" s="71" t="s">
        <v>407</v>
      </c>
      <c r="L6" s="2" t="s">
        <v>414</v>
      </c>
    </row>
    <row r="7" spans="1:30" s="2" customFormat="1">
      <c r="A7" s="6"/>
      <c r="B7" s="2" t="s">
        <v>718</v>
      </c>
      <c r="C7" s="387">
        <f t="shared" si="0"/>
        <v>4</v>
      </c>
      <c r="K7" s="71" t="s">
        <v>408</v>
      </c>
      <c r="L7" s="2" t="s">
        <v>415</v>
      </c>
    </row>
    <row r="8" spans="1:30" s="2" customFormat="1">
      <c r="A8" s="6"/>
      <c r="B8" s="2" t="s">
        <v>719</v>
      </c>
      <c r="C8" s="387">
        <f t="shared" si="0"/>
        <v>20</v>
      </c>
      <c r="AD8" s="386"/>
    </row>
    <row r="9" spans="1:30" s="2" customFormat="1">
      <c r="A9" s="6"/>
      <c r="B9" s="2" t="s">
        <v>720</v>
      </c>
      <c r="C9" s="387">
        <f t="shared" si="0"/>
        <v>6</v>
      </c>
      <c r="AD9" s="386"/>
    </row>
    <row r="10" spans="1:30" s="2" customFormat="1">
      <c r="A10" s="6"/>
      <c r="B10" s="2" t="s">
        <v>721</v>
      </c>
      <c r="C10" s="387">
        <f t="shared" si="0"/>
        <v>0</v>
      </c>
      <c r="AD10" s="386"/>
    </row>
    <row r="11" spans="1:30" s="2" customFormat="1">
      <c r="A11" s="6"/>
      <c r="B11" s="2" t="s">
        <v>722</v>
      </c>
      <c r="C11" s="387">
        <f t="shared" si="0"/>
        <v>10</v>
      </c>
      <c r="AD11" s="386"/>
    </row>
    <row r="12" spans="1:30" s="2" customFormat="1">
      <c r="A12" s="6"/>
      <c r="AD12" s="386"/>
    </row>
    <row r="13" spans="1:30" s="2" customFormat="1">
      <c r="A13" s="6"/>
      <c r="AD13" s="386"/>
    </row>
    <row r="14" spans="1:30" s="2" customFormat="1" ht="15.75" thickBot="1">
      <c r="A14" s="6"/>
      <c r="AD14" s="386"/>
    </row>
    <row r="15" spans="1:30" ht="15" customHeight="1" thickBot="1">
      <c r="F15" s="420" t="s">
        <v>404</v>
      </c>
      <c r="G15" s="421"/>
      <c r="H15" s="421"/>
      <c r="I15" s="421"/>
      <c r="J15" s="421"/>
      <c r="K15" s="421"/>
      <c r="L15" s="421"/>
      <c r="M15" s="421"/>
      <c r="N15" s="421"/>
      <c r="O15" s="421"/>
      <c r="P15" s="421"/>
      <c r="Q15" s="421"/>
      <c r="R15" s="421"/>
      <c r="S15" s="421"/>
      <c r="T15" s="421"/>
      <c r="U15" s="421"/>
      <c r="V15" s="421"/>
      <c r="W15" s="422"/>
    </row>
    <row r="16" spans="1:30" ht="15.75" thickBot="1">
      <c r="A16" s="423" t="s">
        <v>3</v>
      </c>
      <c r="B16" s="423" t="s">
        <v>396</v>
      </c>
      <c r="C16" s="423" t="s">
        <v>425</v>
      </c>
      <c r="D16" s="423" t="s">
        <v>6</v>
      </c>
      <c r="E16" s="424" t="s">
        <v>4</v>
      </c>
      <c r="F16" s="425" t="s">
        <v>398</v>
      </c>
      <c r="G16" s="425"/>
      <c r="H16" s="425"/>
      <c r="I16" s="420" t="s">
        <v>399</v>
      </c>
      <c r="J16" s="421"/>
      <c r="K16" s="422"/>
      <c r="L16" s="420" t="s">
        <v>403</v>
      </c>
      <c r="M16" s="421"/>
      <c r="N16" s="422"/>
      <c r="O16" s="425" t="s">
        <v>707</v>
      </c>
      <c r="P16" s="425"/>
      <c r="Q16" s="425"/>
      <c r="R16" s="420" t="s">
        <v>706</v>
      </c>
      <c r="S16" s="421"/>
      <c r="T16" s="422"/>
      <c r="U16" s="425" t="s">
        <v>708</v>
      </c>
      <c r="V16" s="425"/>
      <c r="W16" s="425"/>
      <c r="X16" s="418" t="s">
        <v>416</v>
      </c>
      <c r="Y16" s="418" t="s">
        <v>417</v>
      </c>
      <c r="Z16" s="418" t="s">
        <v>10</v>
      </c>
    </row>
    <row r="17" spans="1:41" ht="55.5" customHeight="1" thickBot="1">
      <c r="A17" s="423"/>
      <c r="B17" s="423"/>
      <c r="C17" s="423"/>
      <c r="D17" s="423"/>
      <c r="E17" s="424"/>
      <c r="F17" s="86" t="s">
        <v>400</v>
      </c>
      <c r="G17" s="87" t="s">
        <v>401</v>
      </c>
      <c r="H17" s="88" t="s">
        <v>402</v>
      </c>
      <c r="I17" s="86" t="s">
        <v>400</v>
      </c>
      <c r="J17" s="87" t="s">
        <v>401</v>
      </c>
      <c r="K17" s="88" t="s">
        <v>402</v>
      </c>
      <c r="L17" s="86" t="s">
        <v>400</v>
      </c>
      <c r="M17" s="87" t="s">
        <v>401</v>
      </c>
      <c r="N17" s="88" t="s">
        <v>402</v>
      </c>
      <c r="O17" s="86" t="s">
        <v>400</v>
      </c>
      <c r="P17" s="87" t="s">
        <v>401</v>
      </c>
      <c r="Q17" s="88" t="s">
        <v>402</v>
      </c>
      <c r="R17" s="86" t="s">
        <v>400</v>
      </c>
      <c r="S17" s="87" t="s">
        <v>401</v>
      </c>
      <c r="T17" s="88" t="s">
        <v>402</v>
      </c>
      <c r="U17" s="86" t="s">
        <v>400</v>
      </c>
      <c r="V17" s="87" t="s">
        <v>401</v>
      </c>
      <c r="W17" s="88" t="s">
        <v>402</v>
      </c>
      <c r="X17" s="419"/>
      <c r="Y17" s="419"/>
      <c r="Z17" s="419"/>
      <c r="AD17" s="283" t="s">
        <v>400</v>
      </c>
      <c r="AE17" s="284" t="s">
        <v>401</v>
      </c>
      <c r="AF17" s="285" t="s">
        <v>400</v>
      </c>
      <c r="AG17" s="284" t="s">
        <v>401</v>
      </c>
      <c r="AH17" s="285" t="s">
        <v>400</v>
      </c>
      <c r="AI17" s="284" t="s">
        <v>401</v>
      </c>
      <c r="AJ17" s="285" t="s">
        <v>400</v>
      </c>
      <c r="AK17" s="284" t="s">
        <v>401</v>
      </c>
      <c r="AL17" s="285" t="s">
        <v>400</v>
      </c>
      <c r="AM17" s="284" t="s">
        <v>401</v>
      </c>
      <c r="AN17" s="285" t="s">
        <v>400</v>
      </c>
      <c r="AO17" s="286" t="s">
        <v>401</v>
      </c>
    </row>
    <row r="18" spans="1:41">
      <c r="A18" s="83"/>
      <c r="B18" s="85" t="s">
        <v>12</v>
      </c>
      <c r="C18" s="84"/>
      <c r="D18" s="85"/>
      <c r="E18" s="85"/>
      <c r="F18" s="84"/>
      <c r="G18" s="84"/>
      <c r="H18" s="155"/>
      <c r="I18" s="84"/>
      <c r="J18" s="84"/>
      <c r="K18" s="84"/>
      <c r="L18" s="84"/>
      <c r="M18" s="84"/>
      <c r="N18" s="84"/>
      <c r="O18" s="84"/>
      <c r="P18" s="84"/>
      <c r="Q18" s="84"/>
      <c r="R18" s="84"/>
      <c r="S18" s="84"/>
      <c r="T18" s="84"/>
      <c r="U18" s="84"/>
      <c r="V18" s="84"/>
      <c r="W18" s="84"/>
      <c r="X18" s="84"/>
      <c r="Y18" s="84"/>
      <c r="Z18" s="84"/>
      <c r="AD18" s="306"/>
      <c r="AE18" s="307"/>
      <c r="AF18" s="307"/>
      <c r="AG18" s="307"/>
      <c r="AH18" s="307"/>
      <c r="AI18" s="307"/>
      <c r="AJ18" s="307"/>
      <c r="AK18" s="307"/>
      <c r="AL18" s="307"/>
      <c r="AM18" s="307"/>
      <c r="AN18" s="307"/>
      <c r="AO18" s="308"/>
    </row>
    <row r="19" spans="1:41">
      <c r="A19" s="81"/>
      <c r="B19" s="133" t="s">
        <v>13</v>
      </c>
      <c r="C19" s="11"/>
      <c r="D19" s="133"/>
      <c r="E19" s="104"/>
      <c r="F19" s="11"/>
      <c r="G19" s="11"/>
      <c r="H19" s="48"/>
      <c r="I19" s="11"/>
      <c r="J19" s="11"/>
      <c r="K19" s="48"/>
      <c r="L19" s="11"/>
      <c r="M19" s="11"/>
      <c r="N19" s="48"/>
      <c r="O19" s="11"/>
      <c r="P19" s="11"/>
      <c r="Q19" s="48"/>
      <c r="R19" s="11"/>
      <c r="S19" s="11"/>
      <c r="T19" s="48"/>
      <c r="U19" s="11"/>
      <c r="V19" s="11"/>
      <c r="W19" s="48"/>
      <c r="X19" s="11"/>
      <c r="Y19" s="11"/>
      <c r="Z19" s="11"/>
      <c r="AD19" s="306"/>
      <c r="AE19" s="307"/>
      <c r="AF19" s="307"/>
      <c r="AG19" s="307"/>
      <c r="AH19" s="307"/>
      <c r="AI19" s="307"/>
      <c r="AJ19" s="307"/>
      <c r="AK19" s="307"/>
      <c r="AL19" s="307"/>
      <c r="AM19" s="307"/>
      <c r="AN19" s="307"/>
      <c r="AO19" s="308"/>
    </row>
    <row r="20" spans="1:41" hidden="1" outlineLevel="1">
      <c r="A20" s="13"/>
      <c r="B20" s="14"/>
      <c r="C20" s="14"/>
      <c r="D20" s="14"/>
      <c r="E20" s="65"/>
      <c r="F20" s="71"/>
      <c r="G20" s="71"/>
      <c r="H20" s="159"/>
      <c r="I20" s="71"/>
      <c r="J20" s="71"/>
      <c r="K20" s="159"/>
      <c r="L20" s="71"/>
      <c r="M20" s="71"/>
      <c r="N20" s="159"/>
      <c r="O20" s="71"/>
      <c r="P20" s="71"/>
      <c r="Q20" s="160"/>
      <c r="R20" s="71"/>
      <c r="S20" s="71"/>
      <c r="T20" s="160"/>
      <c r="U20" s="71"/>
      <c r="V20" s="71"/>
      <c r="W20" s="159"/>
      <c r="X20" s="16"/>
      <c r="Y20" s="16"/>
      <c r="Z20" s="16"/>
      <c r="AD20" s="306"/>
      <c r="AE20" s="307"/>
      <c r="AF20" s="307"/>
      <c r="AG20" s="307"/>
      <c r="AH20" s="307"/>
      <c r="AI20" s="307"/>
      <c r="AJ20" s="307"/>
      <c r="AK20" s="307"/>
      <c r="AL20" s="307"/>
      <c r="AM20" s="307"/>
      <c r="AN20" s="307"/>
      <c r="AO20" s="308"/>
    </row>
    <row r="21" spans="1:41" hidden="1" outlineLevel="1">
      <c r="A21" s="13"/>
      <c r="B21" s="14"/>
      <c r="C21" s="14"/>
      <c r="D21" s="14"/>
      <c r="E21" s="65"/>
      <c r="F21" s="71"/>
      <c r="G21" s="71"/>
      <c r="H21" s="159"/>
      <c r="I21" s="71"/>
      <c r="J21" s="71"/>
      <c r="K21" s="159"/>
      <c r="L21" s="71"/>
      <c r="M21" s="71"/>
      <c r="N21" s="159"/>
      <c r="O21" s="71"/>
      <c r="P21" s="71"/>
      <c r="Q21" s="160"/>
      <c r="R21" s="71"/>
      <c r="S21" s="71"/>
      <c r="T21" s="160"/>
      <c r="U21" s="71"/>
      <c r="V21" s="71"/>
      <c r="W21" s="159"/>
      <c r="X21" s="16"/>
      <c r="Y21" s="16"/>
      <c r="Z21" s="16"/>
      <c r="AD21" s="306"/>
      <c r="AE21" s="307"/>
      <c r="AF21" s="307"/>
      <c r="AG21" s="307"/>
      <c r="AH21" s="307"/>
      <c r="AI21" s="307"/>
      <c r="AJ21" s="307"/>
      <c r="AK21" s="307"/>
      <c r="AL21" s="307"/>
      <c r="AM21" s="307"/>
      <c r="AN21" s="307"/>
      <c r="AO21" s="308"/>
    </row>
    <row r="22" spans="1:41" hidden="1" outlineLevel="1">
      <c r="A22" s="13"/>
      <c r="B22" s="14"/>
      <c r="C22" s="14"/>
      <c r="D22" s="14"/>
      <c r="E22" s="65"/>
      <c r="F22" s="71"/>
      <c r="G22" s="71"/>
      <c r="H22" s="159"/>
      <c r="I22" s="71"/>
      <c r="J22" s="71"/>
      <c r="K22" s="159"/>
      <c r="L22" s="71"/>
      <c r="M22" s="71"/>
      <c r="N22" s="159"/>
      <c r="O22" s="71"/>
      <c r="P22" s="71"/>
      <c r="Q22" s="160"/>
      <c r="R22" s="71"/>
      <c r="S22" s="71"/>
      <c r="T22" s="160"/>
      <c r="U22" s="71"/>
      <c r="V22" s="71"/>
      <c r="W22" s="159"/>
      <c r="X22" s="14"/>
      <c r="Y22" s="14"/>
      <c r="Z22" s="14"/>
      <c r="AD22" s="306"/>
      <c r="AE22" s="307"/>
      <c r="AF22" s="307"/>
      <c r="AG22" s="307"/>
      <c r="AH22" s="307"/>
      <c r="AI22" s="307"/>
      <c r="AJ22" s="307"/>
      <c r="AK22" s="307"/>
      <c r="AL22" s="307"/>
      <c r="AM22" s="307"/>
      <c r="AN22" s="307"/>
      <c r="AO22" s="308"/>
    </row>
    <row r="23" spans="1:41" hidden="1" outlineLevel="1">
      <c r="A23" s="13"/>
      <c r="B23" s="14"/>
      <c r="C23" s="14"/>
      <c r="D23" s="14"/>
      <c r="E23" s="65"/>
      <c r="F23" s="71"/>
      <c r="G23" s="71"/>
      <c r="H23" s="159"/>
      <c r="I23" s="71"/>
      <c r="J23" s="71"/>
      <c r="K23" s="159"/>
      <c r="L23" s="71"/>
      <c r="M23" s="71"/>
      <c r="N23" s="159"/>
      <c r="O23" s="71"/>
      <c r="P23" s="71"/>
      <c r="Q23" s="160"/>
      <c r="R23" s="71"/>
      <c r="S23" s="71"/>
      <c r="T23" s="160"/>
      <c r="U23" s="71"/>
      <c r="V23" s="71"/>
      <c r="W23" s="159"/>
      <c r="X23" s="14"/>
      <c r="Y23" s="14"/>
      <c r="Z23" s="14"/>
      <c r="AD23" s="306"/>
      <c r="AE23" s="307"/>
      <c r="AF23" s="307"/>
      <c r="AG23" s="307"/>
      <c r="AH23" s="307"/>
      <c r="AI23" s="307"/>
      <c r="AJ23" s="307"/>
      <c r="AK23" s="307"/>
      <c r="AL23" s="307"/>
      <c r="AM23" s="307"/>
      <c r="AN23" s="307"/>
      <c r="AO23" s="308"/>
    </row>
    <row r="24" spans="1:41" hidden="1" outlineLevel="1">
      <c r="A24" s="13"/>
      <c r="B24" s="14"/>
      <c r="C24" s="14"/>
      <c r="D24" s="14"/>
      <c r="E24" s="65"/>
      <c r="F24" s="71"/>
      <c r="G24" s="71"/>
      <c r="H24" s="159"/>
      <c r="I24" s="71"/>
      <c r="J24" s="71"/>
      <c r="K24" s="159"/>
      <c r="L24" s="71"/>
      <c r="M24" s="71"/>
      <c r="N24" s="159"/>
      <c r="O24" s="71"/>
      <c r="P24" s="71"/>
      <c r="Q24" s="160"/>
      <c r="R24" s="71"/>
      <c r="S24" s="71"/>
      <c r="T24" s="160"/>
      <c r="U24" s="71"/>
      <c r="V24" s="71"/>
      <c r="W24" s="159"/>
      <c r="X24" s="14"/>
      <c r="Y24" s="14"/>
      <c r="Z24" s="14"/>
      <c r="AD24" s="306"/>
      <c r="AE24" s="307"/>
      <c r="AF24" s="307"/>
      <c r="AG24" s="307"/>
      <c r="AH24" s="307"/>
      <c r="AI24" s="307"/>
      <c r="AJ24" s="307"/>
      <c r="AK24" s="307"/>
      <c r="AL24" s="307"/>
      <c r="AM24" s="307"/>
      <c r="AN24" s="307"/>
      <c r="AO24" s="308"/>
    </row>
    <row r="25" spans="1:41" hidden="1" outlineLevel="1">
      <c r="A25" s="13"/>
      <c r="B25" s="14"/>
      <c r="C25" s="14"/>
      <c r="D25" s="14"/>
      <c r="E25" s="65"/>
      <c r="F25" s="71"/>
      <c r="G25" s="71"/>
      <c r="H25" s="159"/>
      <c r="I25" s="71"/>
      <c r="J25" s="71"/>
      <c r="K25" s="159"/>
      <c r="L25" s="71"/>
      <c r="M25" s="71"/>
      <c r="N25" s="159"/>
      <c r="O25" s="71"/>
      <c r="P25" s="71"/>
      <c r="Q25" s="160"/>
      <c r="R25" s="71"/>
      <c r="S25" s="71"/>
      <c r="T25" s="160"/>
      <c r="U25" s="71"/>
      <c r="V25" s="71"/>
      <c r="W25" s="159"/>
      <c r="X25" s="16"/>
      <c r="Y25" s="16"/>
      <c r="Z25" s="16"/>
      <c r="AD25" s="306"/>
      <c r="AE25" s="307"/>
      <c r="AF25" s="307"/>
      <c r="AG25" s="307"/>
      <c r="AH25" s="307"/>
      <c r="AI25" s="307"/>
      <c r="AJ25" s="307"/>
      <c r="AK25" s="307"/>
      <c r="AL25" s="307"/>
      <c r="AM25" s="307"/>
      <c r="AN25" s="307"/>
      <c r="AO25" s="308"/>
    </row>
    <row r="26" spans="1:41" hidden="1" outlineLevel="1">
      <c r="A26" s="13"/>
      <c r="B26" s="14"/>
      <c r="C26" s="14"/>
      <c r="D26" s="14"/>
      <c r="E26" s="65"/>
      <c r="F26" s="71"/>
      <c r="G26" s="71"/>
      <c r="H26" s="159"/>
      <c r="I26" s="71"/>
      <c r="J26" s="71"/>
      <c r="K26" s="159"/>
      <c r="L26" s="71"/>
      <c r="M26" s="71"/>
      <c r="N26" s="159"/>
      <c r="O26" s="71"/>
      <c r="P26" s="71"/>
      <c r="Q26" s="160"/>
      <c r="R26" s="71"/>
      <c r="S26" s="71"/>
      <c r="T26" s="160"/>
      <c r="U26" s="71"/>
      <c r="V26" s="71"/>
      <c r="W26" s="159"/>
      <c r="X26" s="16"/>
      <c r="Y26" s="16"/>
      <c r="Z26" s="16"/>
      <c r="AD26" s="306"/>
      <c r="AE26" s="307"/>
      <c r="AF26" s="307"/>
      <c r="AG26" s="307"/>
      <c r="AH26" s="307"/>
      <c r="AI26" s="307"/>
      <c r="AJ26" s="307"/>
      <c r="AK26" s="307"/>
      <c r="AL26" s="307"/>
      <c r="AM26" s="307"/>
      <c r="AN26" s="307"/>
      <c r="AO26" s="308"/>
    </row>
    <row r="27" spans="1:41" hidden="1" outlineLevel="1">
      <c r="A27" s="13"/>
      <c r="B27" s="14"/>
      <c r="C27" s="14"/>
      <c r="D27" s="14"/>
      <c r="E27" s="65"/>
      <c r="F27" s="71"/>
      <c r="G27" s="71"/>
      <c r="H27" s="159"/>
      <c r="I27" s="71"/>
      <c r="J27" s="71"/>
      <c r="K27" s="159"/>
      <c r="L27" s="71"/>
      <c r="M27" s="71"/>
      <c r="N27" s="159"/>
      <c r="O27" s="71"/>
      <c r="P27" s="71"/>
      <c r="Q27" s="160"/>
      <c r="R27" s="71"/>
      <c r="S27" s="71"/>
      <c r="T27" s="160"/>
      <c r="U27" s="71"/>
      <c r="V27" s="71"/>
      <c r="W27" s="159"/>
      <c r="X27" s="16"/>
      <c r="Y27" s="16"/>
      <c r="Z27" s="16"/>
      <c r="AD27" s="306"/>
      <c r="AE27" s="307"/>
      <c r="AF27" s="307"/>
      <c r="AG27" s="307"/>
      <c r="AH27" s="307"/>
      <c r="AI27" s="307"/>
      <c r="AJ27" s="307"/>
      <c r="AK27" s="307"/>
      <c r="AL27" s="307"/>
      <c r="AM27" s="307"/>
      <c r="AN27" s="307"/>
      <c r="AO27" s="308"/>
    </row>
    <row r="28" spans="1:41" collapsed="1">
      <c r="A28" s="81"/>
      <c r="B28" s="136" t="s">
        <v>43</v>
      </c>
      <c r="C28" s="11"/>
      <c r="D28" s="136"/>
      <c r="E28" s="48"/>
      <c r="F28" s="48"/>
      <c r="G28" s="48"/>
      <c r="H28" s="48"/>
      <c r="I28" s="48"/>
      <c r="J28" s="48"/>
      <c r="K28" s="48"/>
      <c r="L28" s="48"/>
      <c r="M28" s="48"/>
      <c r="N28" s="48"/>
      <c r="O28" s="48"/>
      <c r="P28" s="48"/>
      <c r="Q28" s="110"/>
      <c r="R28" s="48"/>
      <c r="S28" s="48"/>
      <c r="T28" s="110"/>
      <c r="U28" s="48"/>
      <c r="V28" s="48"/>
      <c r="W28" s="48"/>
      <c r="X28" s="11"/>
      <c r="Y28" s="11"/>
      <c r="Z28" s="11"/>
      <c r="AD28" s="306"/>
      <c r="AE28" s="307"/>
      <c r="AF28" s="307"/>
      <c r="AG28" s="307"/>
      <c r="AH28" s="307"/>
      <c r="AI28" s="307"/>
      <c r="AJ28" s="307"/>
      <c r="AK28" s="307"/>
      <c r="AL28" s="307"/>
      <c r="AM28" s="307"/>
      <c r="AN28" s="307"/>
      <c r="AO28" s="308"/>
    </row>
    <row r="29" spans="1:41" s="23" customFormat="1" hidden="1" outlineLevel="1">
      <c r="A29" s="21"/>
      <c r="B29" s="16"/>
      <c r="C29" s="16"/>
      <c r="D29" s="16"/>
      <c r="E29" s="66"/>
      <c r="F29" s="71"/>
      <c r="G29" s="71"/>
      <c r="H29" s="71"/>
      <c r="I29" s="71"/>
      <c r="J29" s="71"/>
      <c r="K29" s="71"/>
      <c r="L29" s="71"/>
      <c r="M29" s="71"/>
      <c r="N29" s="71"/>
      <c r="O29" s="71"/>
      <c r="P29" s="71"/>
      <c r="Q29" s="66"/>
      <c r="R29" s="71"/>
      <c r="S29" s="71"/>
      <c r="T29" s="66"/>
      <c r="U29" s="71"/>
      <c r="V29" s="71"/>
      <c r="W29" s="71"/>
      <c r="X29" s="16"/>
      <c r="Y29" s="16"/>
      <c r="Z29" s="16"/>
      <c r="AD29" s="309"/>
      <c r="AE29" s="310"/>
      <c r="AF29" s="310"/>
      <c r="AG29" s="310"/>
      <c r="AH29" s="310"/>
      <c r="AI29" s="310"/>
      <c r="AJ29" s="310"/>
      <c r="AK29" s="310"/>
      <c r="AL29" s="310"/>
      <c r="AM29" s="310"/>
      <c r="AN29" s="310"/>
      <c r="AO29" s="311"/>
    </row>
    <row r="30" spans="1:41" s="23" customFormat="1" hidden="1" outlineLevel="1">
      <c r="A30" s="21"/>
      <c r="B30" s="16"/>
      <c r="C30" s="16"/>
      <c r="D30" s="16"/>
      <c r="E30" s="66"/>
      <c r="F30" s="71"/>
      <c r="G30" s="71"/>
      <c r="H30" s="71"/>
      <c r="I30" s="71"/>
      <c r="J30" s="71"/>
      <c r="K30" s="71"/>
      <c r="L30" s="71"/>
      <c r="M30" s="71"/>
      <c r="N30" s="71"/>
      <c r="O30" s="71"/>
      <c r="P30" s="71"/>
      <c r="Q30" s="66"/>
      <c r="R30" s="71"/>
      <c r="S30" s="71"/>
      <c r="T30" s="66"/>
      <c r="U30" s="71"/>
      <c r="V30" s="71"/>
      <c r="W30" s="71"/>
      <c r="X30" s="16"/>
      <c r="Y30" s="16"/>
      <c r="Z30" s="16"/>
      <c r="AD30" s="309"/>
      <c r="AE30" s="310"/>
      <c r="AF30" s="310"/>
      <c r="AG30" s="310"/>
      <c r="AH30" s="310"/>
      <c r="AI30" s="310"/>
      <c r="AJ30" s="310"/>
      <c r="AK30" s="310"/>
      <c r="AL30" s="310"/>
      <c r="AM30" s="310"/>
      <c r="AN30" s="310"/>
      <c r="AO30" s="311"/>
    </row>
    <row r="31" spans="1:41" s="23" customFormat="1" hidden="1" outlineLevel="1">
      <c r="A31" s="21"/>
      <c r="B31" s="16"/>
      <c r="C31" s="16"/>
      <c r="D31" s="16"/>
      <c r="E31" s="66"/>
      <c r="F31" s="71"/>
      <c r="G31" s="71"/>
      <c r="H31" s="71"/>
      <c r="I31" s="71"/>
      <c r="J31" s="71"/>
      <c r="K31" s="71"/>
      <c r="L31" s="71"/>
      <c r="M31" s="71"/>
      <c r="N31" s="71"/>
      <c r="O31" s="71"/>
      <c r="P31" s="71"/>
      <c r="Q31" s="66"/>
      <c r="R31" s="71"/>
      <c r="S31" s="71"/>
      <c r="T31" s="66"/>
      <c r="U31" s="71"/>
      <c r="V31" s="71"/>
      <c r="W31" s="71"/>
      <c r="X31" s="16"/>
      <c r="Y31" s="16"/>
      <c r="Z31" s="16"/>
      <c r="AD31" s="309"/>
      <c r="AE31" s="310"/>
      <c r="AF31" s="310"/>
      <c r="AG31" s="310"/>
      <c r="AH31" s="310"/>
      <c r="AI31" s="310"/>
      <c r="AJ31" s="310"/>
      <c r="AK31" s="310"/>
      <c r="AL31" s="310"/>
      <c r="AM31" s="310"/>
      <c r="AN31" s="310"/>
      <c r="AO31" s="311"/>
    </row>
    <row r="32" spans="1:41" s="23" customFormat="1" hidden="1" outlineLevel="1">
      <c r="A32" s="21"/>
      <c r="B32" s="16"/>
      <c r="C32" s="16"/>
      <c r="D32" s="16"/>
      <c r="E32" s="66"/>
      <c r="F32" s="71"/>
      <c r="G32" s="71"/>
      <c r="H32" s="71"/>
      <c r="I32" s="71"/>
      <c r="J32" s="71"/>
      <c r="K32" s="71"/>
      <c r="L32" s="71"/>
      <c r="M32" s="71"/>
      <c r="N32" s="71"/>
      <c r="O32" s="71"/>
      <c r="P32" s="71"/>
      <c r="Q32" s="66"/>
      <c r="R32" s="71"/>
      <c r="S32" s="71"/>
      <c r="T32" s="66"/>
      <c r="U32" s="71"/>
      <c r="V32" s="71"/>
      <c r="W32" s="71"/>
      <c r="X32" s="16"/>
      <c r="Y32" s="16"/>
      <c r="Z32" s="16"/>
      <c r="AD32" s="309"/>
      <c r="AE32" s="310"/>
      <c r="AF32" s="310"/>
      <c r="AG32" s="310"/>
      <c r="AH32" s="310"/>
      <c r="AI32" s="310"/>
      <c r="AJ32" s="310"/>
      <c r="AK32" s="310"/>
      <c r="AL32" s="310"/>
      <c r="AM32" s="310"/>
      <c r="AN32" s="310"/>
      <c r="AO32" s="311"/>
    </row>
    <row r="33" spans="1:41" s="23" customFormat="1" hidden="1" outlineLevel="1">
      <c r="A33" s="21"/>
      <c r="B33" s="16"/>
      <c r="C33" s="16"/>
      <c r="D33" s="16"/>
      <c r="E33" s="66"/>
      <c r="F33" s="71"/>
      <c r="G33" s="71"/>
      <c r="H33" s="71"/>
      <c r="I33" s="71"/>
      <c r="J33" s="71"/>
      <c r="K33" s="71"/>
      <c r="L33" s="71"/>
      <c r="M33" s="71"/>
      <c r="N33" s="71"/>
      <c r="O33" s="71"/>
      <c r="P33" s="71"/>
      <c r="Q33" s="66"/>
      <c r="R33" s="71"/>
      <c r="S33" s="71"/>
      <c r="T33" s="66"/>
      <c r="U33" s="71"/>
      <c r="V33" s="71"/>
      <c r="W33" s="71"/>
      <c r="X33" s="16"/>
      <c r="Y33" s="16"/>
      <c r="Z33" s="16"/>
      <c r="AD33" s="309"/>
      <c r="AE33" s="310"/>
      <c r="AF33" s="310"/>
      <c r="AG33" s="310"/>
      <c r="AH33" s="310"/>
      <c r="AI33" s="310"/>
      <c r="AJ33" s="310"/>
      <c r="AK33" s="310"/>
      <c r="AL33" s="310"/>
      <c r="AM33" s="310"/>
      <c r="AN33" s="310"/>
      <c r="AO33" s="311"/>
    </row>
    <row r="34" spans="1:41" s="23" customFormat="1" hidden="1" outlineLevel="1">
      <c r="A34" s="21"/>
      <c r="B34" s="16"/>
      <c r="C34" s="16"/>
      <c r="D34" s="16"/>
      <c r="E34" s="66"/>
      <c r="F34" s="71"/>
      <c r="G34" s="71"/>
      <c r="H34" s="71"/>
      <c r="I34" s="71"/>
      <c r="J34" s="71"/>
      <c r="K34" s="71"/>
      <c r="L34" s="71"/>
      <c r="M34" s="71"/>
      <c r="N34" s="71"/>
      <c r="O34" s="71"/>
      <c r="P34" s="71"/>
      <c r="Q34" s="66"/>
      <c r="R34" s="71"/>
      <c r="S34" s="71"/>
      <c r="T34" s="66"/>
      <c r="U34" s="71"/>
      <c r="V34" s="71"/>
      <c r="W34" s="71"/>
      <c r="X34" s="16"/>
      <c r="Y34" s="16"/>
      <c r="Z34" s="16"/>
      <c r="AD34" s="309"/>
      <c r="AE34" s="310"/>
      <c r="AF34" s="310"/>
      <c r="AG34" s="310"/>
      <c r="AH34" s="310"/>
      <c r="AI34" s="310"/>
      <c r="AJ34" s="310"/>
      <c r="AK34" s="310"/>
      <c r="AL34" s="310"/>
      <c r="AM34" s="310"/>
      <c r="AN34" s="310"/>
      <c r="AO34" s="311"/>
    </row>
    <row r="35" spans="1:41" s="23" customFormat="1" hidden="1" outlineLevel="1">
      <c r="A35" s="21"/>
      <c r="B35" s="16"/>
      <c r="C35" s="16"/>
      <c r="D35" s="16"/>
      <c r="E35" s="66"/>
      <c r="F35" s="71"/>
      <c r="G35" s="71"/>
      <c r="H35" s="71"/>
      <c r="I35" s="71"/>
      <c r="J35" s="71"/>
      <c r="K35" s="71"/>
      <c r="L35" s="71"/>
      <c r="M35" s="71"/>
      <c r="N35" s="71"/>
      <c r="O35" s="71"/>
      <c r="P35" s="71"/>
      <c r="Q35" s="66"/>
      <c r="R35" s="71"/>
      <c r="S35" s="71"/>
      <c r="T35" s="66"/>
      <c r="U35" s="71"/>
      <c r="V35" s="71"/>
      <c r="W35" s="71"/>
      <c r="X35" s="16"/>
      <c r="Y35" s="16"/>
      <c r="Z35" s="16"/>
      <c r="AD35" s="309"/>
      <c r="AE35" s="310"/>
      <c r="AF35" s="310"/>
      <c r="AG35" s="310"/>
      <c r="AH35" s="310"/>
      <c r="AI35" s="310"/>
      <c r="AJ35" s="310"/>
      <c r="AK35" s="310"/>
      <c r="AL35" s="310"/>
      <c r="AM35" s="310"/>
      <c r="AN35" s="310"/>
      <c r="AO35" s="311"/>
    </row>
    <row r="36" spans="1:41" s="23" customFormat="1" hidden="1" outlineLevel="1">
      <c r="A36" s="21"/>
      <c r="B36" s="16"/>
      <c r="C36" s="16"/>
      <c r="D36" s="16"/>
      <c r="E36" s="66"/>
      <c r="F36" s="71"/>
      <c r="G36" s="71"/>
      <c r="H36" s="71"/>
      <c r="I36" s="71"/>
      <c r="J36" s="71"/>
      <c r="K36" s="71"/>
      <c r="L36" s="71"/>
      <c r="M36" s="71"/>
      <c r="N36" s="71"/>
      <c r="O36" s="71"/>
      <c r="P36" s="71"/>
      <c r="Q36" s="66"/>
      <c r="R36" s="71"/>
      <c r="S36" s="71"/>
      <c r="T36" s="66"/>
      <c r="U36" s="71"/>
      <c r="V36" s="71"/>
      <c r="W36" s="71"/>
      <c r="X36" s="16"/>
      <c r="Y36" s="16"/>
      <c r="Z36" s="16"/>
      <c r="AD36" s="309"/>
      <c r="AE36" s="310"/>
      <c r="AF36" s="310"/>
      <c r="AG36" s="310"/>
      <c r="AH36" s="310"/>
      <c r="AI36" s="310"/>
      <c r="AJ36" s="310"/>
      <c r="AK36" s="310"/>
      <c r="AL36" s="310"/>
      <c r="AM36" s="310"/>
      <c r="AN36" s="310"/>
      <c r="AO36" s="311"/>
    </row>
    <row r="37" spans="1:41" s="23" customFormat="1" hidden="1" outlineLevel="1">
      <c r="A37" s="21"/>
      <c r="B37" s="16"/>
      <c r="C37" s="16"/>
      <c r="D37" s="16"/>
      <c r="E37" s="66"/>
      <c r="F37" s="71"/>
      <c r="G37" s="71"/>
      <c r="H37" s="71"/>
      <c r="I37" s="71"/>
      <c r="J37" s="71"/>
      <c r="K37" s="71"/>
      <c r="L37" s="71"/>
      <c r="M37" s="71"/>
      <c r="N37" s="71"/>
      <c r="O37" s="71"/>
      <c r="P37" s="71"/>
      <c r="Q37" s="66"/>
      <c r="R37" s="71"/>
      <c r="S37" s="71"/>
      <c r="T37" s="66"/>
      <c r="U37" s="71"/>
      <c r="V37" s="71"/>
      <c r="W37" s="71"/>
      <c r="X37" s="16"/>
      <c r="Y37" s="16"/>
      <c r="Z37" s="16"/>
      <c r="AD37" s="309"/>
      <c r="AE37" s="310"/>
      <c r="AF37" s="310"/>
      <c r="AG37" s="310"/>
      <c r="AH37" s="310"/>
      <c r="AI37" s="310"/>
      <c r="AJ37" s="310"/>
      <c r="AK37" s="310"/>
      <c r="AL37" s="310"/>
      <c r="AM37" s="310"/>
      <c r="AN37" s="310"/>
      <c r="AO37" s="311"/>
    </row>
    <row r="38" spans="1:41" s="23" customFormat="1" hidden="1" outlineLevel="1">
      <c r="A38" s="21"/>
      <c r="B38" s="16"/>
      <c r="C38" s="16"/>
      <c r="D38" s="16"/>
      <c r="E38" s="66"/>
      <c r="F38" s="71"/>
      <c r="G38" s="71"/>
      <c r="H38" s="71"/>
      <c r="I38" s="71"/>
      <c r="J38" s="71"/>
      <c r="K38" s="71"/>
      <c r="L38" s="71"/>
      <c r="M38" s="71"/>
      <c r="N38" s="71"/>
      <c r="O38" s="71"/>
      <c r="P38" s="71"/>
      <c r="Q38" s="66"/>
      <c r="R38" s="71"/>
      <c r="S38" s="71"/>
      <c r="T38" s="66"/>
      <c r="U38" s="71"/>
      <c r="V38" s="71"/>
      <c r="W38" s="71"/>
      <c r="X38" s="16"/>
      <c r="Y38" s="16"/>
      <c r="Z38" s="16"/>
      <c r="AD38" s="309"/>
      <c r="AE38" s="310"/>
      <c r="AF38" s="310"/>
      <c r="AG38" s="310"/>
      <c r="AH38" s="310"/>
      <c r="AI38" s="310"/>
      <c r="AJ38" s="310"/>
      <c r="AK38" s="310"/>
      <c r="AL38" s="310"/>
      <c r="AM38" s="310"/>
      <c r="AN38" s="310"/>
      <c r="AO38" s="311"/>
    </row>
    <row r="39" spans="1:41" s="23" customFormat="1" hidden="1" outlineLevel="1">
      <c r="A39" s="21"/>
      <c r="B39" s="16"/>
      <c r="C39" s="16"/>
      <c r="D39" s="16"/>
      <c r="E39" s="66"/>
      <c r="F39" s="71"/>
      <c r="G39" s="71"/>
      <c r="H39" s="71"/>
      <c r="I39" s="71"/>
      <c r="J39" s="71"/>
      <c r="K39" s="71"/>
      <c r="L39" s="71"/>
      <c r="M39" s="71"/>
      <c r="N39" s="71"/>
      <c r="O39" s="71"/>
      <c r="P39" s="71"/>
      <c r="Q39" s="66"/>
      <c r="R39" s="71"/>
      <c r="S39" s="71"/>
      <c r="T39" s="66"/>
      <c r="U39" s="71"/>
      <c r="V39" s="71"/>
      <c r="W39" s="71"/>
      <c r="X39" s="16"/>
      <c r="Y39" s="16"/>
      <c r="Z39" s="16"/>
      <c r="AD39" s="309"/>
      <c r="AE39" s="310"/>
      <c r="AF39" s="310"/>
      <c r="AG39" s="310"/>
      <c r="AH39" s="310"/>
      <c r="AI39" s="310"/>
      <c r="AJ39" s="310"/>
      <c r="AK39" s="310"/>
      <c r="AL39" s="310"/>
      <c r="AM39" s="310"/>
      <c r="AN39" s="310"/>
      <c r="AO39" s="311"/>
    </row>
    <row r="40" spans="1:41" s="23" customFormat="1" hidden="1" outlineLevel="1">
      <c r="A40" s="21"/>
      <c r="B40" s="16"/>
      <c r="C40" s="16"/>
      <c r="D40" s="16"/>
      <c r="E40" s="66"/>
      <c r="F40" s="71"/>
      <c r="G40" s="71"/>
      <c r="H40" s="71"/>
      <c r="I40" s="71"/>
      <c r="J40" s="71"/>
      <c r="K40" s="71"/>
      <c r="L40" s="71"/>
      <c r="M40" s="71"/>
      <c r="N40" s="71"/>
      <c r="O40" s="71"/>
      <c r="P40" s="71"/>
      <c r="Q40" s="66"/>
      <c r="R40" s="71"/>
      <c r="S40" s="71"/>
      <c r="T40" s="66"/>
      <c r="U40" s="71"/>
      <c r="V40" s="71"/>
      <c r="W40" s="71"/>
      <c r="X40" s="16"/>
      <c r="Y40" s="16"/>
      <c r="Z40" s="16"/>
      <c r="AD40" s="309"/>
      <c r="AE40" s="310"/>
      <c r="AF40" s="310"/>
      <c r="AG40" s="310"/>
      <c r="AH40" s="310"/>
      <c r="AI40" s="310"/>
      <c r="AJ40" s="310"/>
      <c r="AK40" s="310"/>
      <c r="AL40" s="310"/>
      <c r="AM40" s="310"/>
      <c r="AN40" s="310"/>
      <c r="AO40" s="311"/>
    </row>
    <row r="41" spans="1:41" collapsed="1">
      <c r="A41" s="81"/>
      <c r="B41" s="136" t="s">
        <v>80</v>
      </c>
      <c r="C41" s="11"/>
      <c r="D41" s="136"/>
      <c r="E41" s="77"/>
      <c r="F41" s="48"/>
      <c r="G41" s="48"/>
      <c r="H41" s="48"/>
      <c r="I41" s="48"/>
      <c r="J41" s="48"/>
      <c r="K41" s="48"/>
      <c r="L41" s="48"/>
      <c r="M41" s="48"/>
      <c r="N41" s="48"/>
      <c r="O41" s="48"/>
      <c r="P41" s="48"/>
      <c r="Q41" s="110"/>
      <c r="R41" s="48"/>
      <c r="S41" s="48"/>
      <c r="T41" s="110"/>
      <c r="U41" s="48"/>
      <c r="V41" s="48"/>
      <c r="W41" s="48"/>
      <c r="X41" s="11"/>
      <c r="Y41" s="11"/>
      <c r="Z41" s="11"/>
      <c r="AD41" s="306"/>
      <c r="AE41" s="307"/>
      <c r="AF41" s="307"/>
      <c r="AG41" s="307"/>
      <c r="AH41" s="307"/>
      <c r="AI41" s="307"/>
      <c r="AJ41" s="307"/>
      <c r="AK41" s="307"/>
      <c r="AL41" s="307"/>
      <c r="AM41" s="307"/>
      <c r="AN41" s="307"/>
      <c r="AO41" s="308"/>
    </row>
    <row r="42" spans="1:41" hidden="1" outlineLevel="1">
      <c r="A42" s="7"/>
      <c r="B42" s="17"/>
      <c r="C42" s="17"/>
      <c r="D42" s="17"/>
      <c r="E42" s="67"/>
      <c r="F42" s="72"/>
      <c r="G42" s="72"/>
      <c r="H42" s="71"/>
      <c r="I42" s="72"/>
      <c r="J42" s="72"/>
      <c r="K42" s="71"/>
      <c r="L42" s="72"/>
      <c r="M42" s="72"/>
      <c r="N42" s="71"/>
      <c r="O42" s="72"/>
      <c r="P42" s="72"/>
      <c r="Q42" s="66"/>
      <c r="R42" s="72"/>
      <c r="S42" s="72"/>
      <c r="T42" s="66"/>
      <c r="U42" s="72"/>
      <c r="V42" s="72"/>
      <c r="W42" s="71"/>
      <c r="X42" s="16"/>
      <c r="Y42" s="16"/>
      <c r="Z42" s="16"/>
      <c r="AD42" s="306"/>
      <c r="AE42" s="307"/>
      <c r="AF42" s="307"/>
      <c r="AG42" s="307"/>
      <c r="AH42" s="307"/>
      <c r="AI42" s="307"/>
      <c r="AJ42" s="307"/>
      <c r="AK42" s="307"/>
      <c r="AL42" s="307"/>
      <c r="AM42" s="307"/>
      <c r="AN42" s="307"/>
      <c r="AO42" s="308"/>
    </row>
    <row r="43" spans="1:41" hidden="1" outlineLevel="1">
      <c r="A43" s="7"/>
      <c r="B43" s="17"/>
      <c r="C43" s="17"/>
      <c r="D43" s="17"/>
      <c r="E43" s="67"/>
      <c r="F43" s="72"/>
      <c r="G43" s="72"/>
      <c r="H43" s="71"/>
      <c r="I43" s="72"/>
      <c r="J43" s="72"/>
      <c r="K43" s="71"/>
      <c r="L43" s="72"/>
      <c r="M43" s="72"/>
      <c r="N43" s="71"/>
      <c r="O43" s="72"/>
      <c r="P43" s="72"/>
      <c r="Q43" s="66"/>
      <c r="R43" s="72"/>
      <c r="S43" s="72"/>
      <c r="T43" s="66"/>
      <c r="U43" s="72"/>
      <c r="V43" s="72"/>
      <c r="W43" s="71"/>
      <c r="X43" s="16"/>
      <c r="Y43" s="16"/>
      <c r="Z43" s="16"/>
      <c r="AD43" s="306"/>
      <c r="AE43" s="307"/>
      <c r="AF43" s="307"/>
      <c r="AG43" s="307"/>
      <c r="AH43" s="307"/>
      <c r="AI43" s="307"/>
      <c r="AJ43" s="307"/>
      <c r="AK43" s="307"/>
      <c r="AL43" s="307"/>
      <c r="AM43" s="307"/>
      <c r="AN43" s="307"/>
      <c r="AO43" s="308"/>
    </row>
    <row r="44" spans="1:41" hidden="1" outlineLevel="1">
      <c r="A44" s="7"/>
      <c r="B44" s="17"/>
      <c r="C44" s="17"/>
      <c r="D44" s="17"/>
      <c r="E44" s="67"/>
      <c r="F44" s="72"/>
      <c r="G44" s="72"/>
      <c r="H44" s="71"/>
      <c r="I44" s="72"/>
      <c r="J44" s="72"/>
      <c r="K44" s="71"/>
      <c r="L44" s="72"/>
      <c r="M44" s="72"/>
      <c r="N44" s="71"/>
      <c r="O44" s="72"/>
      <c r="P44" s="72"/>
      <c r="Q44" s="66"/>
      <c r="R44" s="72"/>
      <c r="S44" s="72"/>
      <c r="T44" s="66"/>
      <c r="U44" s="72"/>
      <c r="V44" s="72"/>
      <c r="W44" s="71"/>
      <c r="X44" s="17"/>
      <c r="Y44" s="17"/>
      <c r="Z44" s="17"/>
      <c r="AD44" s="306"/>
      <c r="AE44" s="307"/>
      <c r="AF44" s="307"/>
      <c r="AG44" s="307"/>
      <c r="AH44" s="307"/>
      <c r="AI44" s="307"/>
      <c r="AJ44" s="307"/>
      <c r="AK44" s="307"/>
      <c r="AL44" s="307"/>
      <c r="AM44" s="307"/>
      <c r="AN44" s="307"/>
      <c r="AO44" s="308"/>
    </row>
    <row r="45" spans="1:41" collapsed="1">
      <c r="A45" s="81"/>
      <c r="B45" s="136" t="s">
        <v>83</v>
      </c>
      <c r="C45" s="11"/>
      <c r="D45" s="136"/>
      <c r="E45" s="77"/>
      <c r="F45" s="48"/>
      <c r="G45" s="48"/>
      <c r="H45" s="48"/>
      <c r="I45" s="48"/>
      <c r="J45" s="48"/>
      <c r="K45" s="48"/>
      <c r="L45" s="48"/>
      <c r="M45" s="48"/>
      <c r="N45" s="48"/>
      <c r="O45" s="48"/>
      <c r="P45" s="48"/>
      <c r="Q45" s="110"/>
      <c r="R45" s="48"/>
      <c r="S45" s="48"/>
      <c r="T45" s="110"/>
      <c r="U45" s="48"/>
      <c r="V45" s="48"/>
      <c r="W45" s="48"/>
      <c r="X45" s="11"/>
      <c r="Y45" s="11"/>
      <c r="Z45" s="11"/>
      <c r="AD45" s="306"/>
      <c r="AE45" s="307"/>
      <c r="AF45" s="307"/>
      <c r="AG45" s="307"/>
      <c r="AH45" s="307"/>
      <c r="AI45" s="307"/>
      <c r="AJ45" s="307"/>
      <c r="AK45" s="307"/>
      <c r="AL45" s="307"/>
      <c r="AM45" s="307"/>
      <c r="AN45" s="307"/>
      <c r="AO45" s="308"/>
    </row>
    <row r="46" spans="1:41" hidden="1" outlineLevel="1">
      <c r="A46" s="7"/>
      <c r="B46" s="17"/>
      <c r="C46" s="17"/>
      <c r="D46" s="17"/>
      <c r="E46" s="67"/>
      <c r="F46" s="72"/>
      <c r="G46" s="72"/>
      <c r="H46" s="71"/>
      <c r="I46" s="72"/>
      <c r="J46" s="72"/>
      <c r="K46" s="71"/>
      <c r="L46" s="72"/>
      <c r="M46" s="72"/>
      <c r="N46" s="71"/>
      <c r="O46" s="72"/>
      <c r="P46" s="72"/>
      <c r="Q46" s="66"/>
      <c r="R46" s="72"/>
      <c r="S46" s="72"/>
      <c r="T46" s="66"/>
      <c r="U46" s="72"/>
      <c r="V46" s="72"/>
      <c r="W46" s="71"/>
      <c r="X46" s="17"/>
      <c r="Y46" s="17"/>
      <c r="Z46" s="17"/>
      <c r="AD46" s="306"/>
      <c r="AE46" s="307"/>
      <c r="AF46" s="307"/>
      <c r="AG46" s="307"/>
      <c r="AH46" s="307"/>
      <c r="AI46" s="307"/>
      <c r="AJ46" s="307"/>
      <c r="AK46" s="307"/>
      <c r="AL46" s="307"/>
      <c r="AM46" s="307"/>
      <c r="AN46" s="307"/>
      <c r="AO46" s="308"/>
    </row>
    <row r="47" spans="1:41" hidden="1" outlineLevel="1">
      <c r="A47" s="7"/>
      <c r="B47" s="17"/>
      <c r="C47" s="17"/>
      <c r="D47" s="17"/>
      <c r="E47" s="67"/>
      <c r="F47" s="72"/>
      <c r="G47" s="72"/>
      <c r="H47" s="71"/>
      <c r="I47" s="72"/>
      <c r="J47" s="72"/>
      <c r="K47" s="71"/>
      <c r="L47" s="72"/>
      <c r="M47" s="72"/>
      <c r="N47" s="71"/>
      <c r="O47" s="72"/>
      <c r="P47" s="72"/>
      <c r="Q47" s="66"/>
      <c r="R47" s="72"/>
      <c r="S47" s="72"/>
      <c r="T47" s="66"/>
      <c r="U47" s="72"/>
      <c r="V47" s="72"/>
      <c r="W47" s="71"/>
      <c r="X47" s="17"/>
      <c r="Y47" s="17"/>
      <c r="Z47" s="17"/>
      <c r="AD47" s="306"/>
      <c r="AE47" s="307"/>
      <c r="AF47" s="307"/>
      <c r="AG47" s="307"/>
      <c r="AH47" s="307"/>
      <c r="AI47" s="307"/>
      <c r="AJ47" s="307"/>
      <c r="AK47" s="307"/>
      <c r="AL47" s="307"/>
      <c r="AM47" s="307"/>
      <c r="AN47" s="307"/>
      <c r="AO47" s="308"/>
    </row>
    <row r="48" spans="1:41" hidden="1" outlineLevel="1">
      <c r="A48" s="7"/>
      <c r="B48" s="17"/>
      <c r="C48" s="17"/>
      <c r="D48" s="17"/>
      <c r="E48" s="67"/>
      <c r="F48" s="72"/>
      <c r="G48" s="72"/>
      <c r="H48" s="71"/>
      <c r="I48" s="72"/>
      <c r="J48" s="72"/>
      <c r="K48" s="71"/>
      <c r="L48" s="72"/>
      <c r="M48" s="72"/>
      <c r="N48" s="71"/>
      <c r="O48" s="72"/>
      <c r="P48" s="72"/>
      <c r="Q48" s="66"/>
      <c r="R48" s="72"/>
      <c r="S48" s="72"/>
      <c r="T48" s="66"/>
      <c r="U48" s="72"/>
      <c r="V48" s="72"/>
      <c r="W48" s="71"/>
      <c r="X48" s="17"/>
      <c r="Y48" s="17"/>
      <c r="Z48" s="17"/>
      <c r="AD48" s="306"/>
      <c r="AE48" s="307"/>
      <c r="AF48" s="307"/>
      <c r="AG48" s="307"/>
      <c r="AH48" s="307"/>
      <c r="AI48" s="307"/>
      <c r="AJ48" s="307"/>
      <c r="AK48" s="307"/>
      <c r="AL48" s="307"/>
      <c r="AM48" s="307"/>
      <c r="AN48" s="307"/>
      <c r="AO48" s="308"/>
    </row>
    <row r="49" spans="1:41" hidden="1" outlineLevel="1">
      <c r="A49" s="7"/>
      <c r="B49" s="17"/>
      <c r="C49" s="17"/>
      <c r="D49" s="17"/>
      <c r="E49" s="67"/>
      <c r="F49" s="72"/>
      <c r="G49" s="72"/>
      <c r="H49" s="71"/>
      <c r="I49" s="72"/>
      <c r="J49" s="72"/>
      <c r="K49" s="71"/>
      <c r="L49" s="72"/>
      <c r="M49" s="72"/>
      <c r="N49" s="71"/>
      <c r="O49" s="72"/>
      <c r="P49" s="72"/>
      <c r="Q49" s="66"/>
      <c r="R49" s="72"/>
      <c r="S49" s="72"/>
      <c r="T49" s="66"/>
      <c r="U49" s="72"/>
      <c r="V49" s="72"/>
      <c r="W49" s="71"/>
      <c r="X49" s="17"/>
      <c r="Y49" s="17"/>
      <c r="Z49" s="17"/>
      <c r="AD49" s="306"/>
      <c r="AE49" s="307"/>
      <c r="AF49" s="307"/>
      <c r="AG49" s="307"/>
      <c r="AH49" s="307"/>
      <c r="AI49" s="307"/>
      <c r="AJ49" s="307"/>
      <c r="AK49" s="307"/>
      <c r="AL49" s="307"/>
      <c r="AM49" s="307"/>
      <c r="AN49" s="307"/>
      <c r="AO49" s="308"/>
    </row>
    <row r="50" spans="1:41" hidden="1" outlineLevel="1">
      <c r="A50" s="7"/>
      <c r="B50" s="17"/>
      <c r="C50" s="17"/>
      <c r="D50" s="17"/>
      <c r="E50" s="67"/>
      <c r="F50" s="72"/>
      <c r="G50" s="72"/>
      <c r="H50" s="71"/>
      <c r="I50" s="72"/>
      <c r="J50" s="72"/>
      <c r="K50" s="71"/>
      <c r="L50" s="72"/>
      <c r="M50" s="72"/>
      <c r="N50" s="71"/>
      <c r="O50" s="72"/>
      <c r="P50" s="72"/>
      <c r="Q50" s="66"/>
      <c r="R50" s="72"/>
      <c r="S50" s="72"/>
      <c r="T50" s="66"/>
      <c r="U50" s="72"/>
      <c r="V50" s="72"/>
      <c r="W50" s="71"/>
      <c r="X50" s="17"/>
      <c r="Y50" s="17"/>
      <c r="Z50" s="17"/>
      <c r="AD50" s="306"/>
      <c r="AE50" s="307"/>
      <c r="AF50" s="307"/>
      <c r="AG50" s="307"/>
      <c r="AH50" s="307"/>
      <c r="AI50" s="307"/>
      <c r="AJ50" s="307"/>
      <c r="AK50" s="307"/>
      <c r="AL50" s="307"/>
      <c r="AM50" s="307"/>
      <c r="AN50" s="307"/>
      <c r="AO50" s="308"/>
    </row>
    <row r="51" spans="1:41" hidden="1" outlineLevel="1">
      <c r="A51" s="7"/>
      <c r="B51" s="17"/>
      <c r="C51" s="17"/>
      <c r="D51" s="17"/>
      <c r="E51" s="67"/>
      <c r="F51" s="72"/>
      <c r="G51" s="72"/>
      <c r="H51" s="71"/>
      <c r="I51" s="72"/>
      <c r="J51" s="72"/>
      <c r="K51" s="71"/>
      <c r="L51" s="72"/>
      <c r="M51" s="72"/>
      <c r="N51" s="71"/>
      <c r="O51" s="72"/>
      <c r="P51" s="72"/>
      <c r="Q51" s="66"/>
      <c r="R51" s="72"/>
      <c r="S51" s="72"/>
      <c r="T51" s="66"/>
      <c r="U51" s="72"/>
      <c r="V51" s="72"/>
      <c r="W51" s="71"/>
      <c r="X51" s="17"/>
      <c r="Y51" s="17"/>
      <c r="Z51" s="17"/>
      <c r="AD51" s="306"/>
      <c r="AE51" s="307"/>
      <c r="AF51" s="307"/>
      <c r="AG51" s="307"/>
      <c r="AH51" s="307"/>
      <c r="AI51" s="307"/>
      <c r="AJ51" s="307"/>
      <c r="AK51" s="307"/>
      <c r="AL51" s="307"/>
      <c r="AM51" s="307"/>
      <c r="AN51" s="307"/>
      <c r="AO51" s="308"/>
    </row>
    <row r="52" spans="1:41" hidden="1" outlineLevel="1">
      <c r="A52" s="7"/>
      <c r="B52" s="17"/>
      <c r="C52" s="17"/>
      <c r="D52" s="17"/>
      <c r="E52" s="67"/>
      <c r="F52" s="72"/>
      <c r="G52" s="72"/>
      <c r="H52" s="71"/>
      <c r="I52" s="72"/>
      <c r="J52" s="72"/>
      <c r="K52" s="71"/>
      <c r="L52" s="72"/>
      <c r="M52" s="72"/>
      <c r="N52" s="71"/>
      <c r="O52" s="72"/>
      <c r="P52" s="72"/>
      <c r="Q52" s="66"/>
      <c r="R52" s="72"/>
      <c r="S52" s="72"/>
      <c r="T52" s="66"/>
      <c r="U52" s="72"/>
      <c r="V52" s="72"/>
      <c r="W52" s="71"/>
      <c r="X52" s="17"/>
      <c r="Y52" s="17"/>
      <c r="Z52" s="17"/>
      <c r="AD52" s="306"/>
      <c r="AE52" s="307"/>
      <c r="AF52" s="307"/>
      <c r="AG52" s="307"/>
      <c r="AH52" s="307"/>
      <c r="AI52" s="307"/>
      <c r="AJ52" s="307"/>
      <c r="AK52" s="307"/>
      <c r="AL52" s="307"/>
      <c r="AM52" s="307"/>
      <c r="AN52" s="307"/>
      <c r="AO52" s="308"/>
    </row>
    <row r="53" spans="1:41" collapsed="1">
      <c r="A53" s="81"/>
      <c r="B53" s="136" t="s">
        <v>101</v>
      </c>
      <c r="C53" s="11"/>
      <c r="D53" s="136"/>
      <c r="E53" s="77"/>
      <c r="F53" s="48"/>
      <c r="G53" s="48"/>
      <c r="H53" s="48"/>
      <c r="I53" s="48"/>
      <c r="J53" s="48"/>
      <c r="K53" s="48"/>
      <c r="L53" s="48"/>
      <c r="M53" s="48"/>
      <c r="N53" s="48"/>
      <c r="O53" s="48"/>
      <c r="P53" s="48"/>
      <c r="Q53" s="110"/>
      <c r="R53" s="48"/>
      <c r="S53" s="48"/>
      <c r="T53" s="110"/>
      <c r="U53" s="48"/>
      <c r="V53" s="48"/>
      <c r="W53" s="48"/>
      <c r="X53" s="11"/>
      <c r="Y53" s="11"/>
      <c r="Z53" s="11"/>
      <c r="AD53" s="306"/>
      <c r="AE53" s="307"/>
      <c r="AF53" s="307"/>
      <c r="AG53" s="307"/>
      <c r="AH53" s="307"/>
      <c r="AI53" s="307"/>
      <c r="AJ53" s="307"/>
      <c r="AK53" s="307"/>
      <c r="AL53" s="307"/>
      <c r="AM53" s="307"/>
      <c r="AN53" s="307"/>
      <c r="AO53" s="308"/>
    </row>
    <row r="54" spans="1:41" hidden="1" outlineLevel="1">
      <c r="A54" s="7"/>
      <c r="B54" s="17"/>
      <c r="C54" s="17"/>
      <c r="D54" s="17"/>
      <c r="E54" s="67"/>
      <c r="F54" s="72"/>
      <c r="G54" s="72"/>
      <c r="H54" s="71"/>
      <c r="I54" s="72"/>
      <c r="J54" s="72"/>
      <c r="K54" s="71"/>
      <c r="L54" s="72"/>
      <c r="M54" s="72"/>
      <c r="N54" s="71"/>
      <c r="O54" s="72"/>
      <c r="P54" s="72"/>
      <c r="Q54" s="66"/>
      <c r="R54" s="72"/>
      <c r="S54" s="72"/>
      <c r="T54" s="66"/>
      <c r="U54" s="72"/>
      <c r="V54" s="72"/>
      <c r="W54" s="71"/>
      <c r="X54" s="17"/>
      <c r="Y54" s="17"/>
      <c r="Z54" s="17"/>
      <c r="AD54" s="306"/>
      <c r="AE54" s="307"/>
      <c r="AF54" s="307"/>
      <c r="AG54" s="307"/>
      <c r="AH54" s="307"/>
      <c r="AI54" s="307"/>
      <c r="AJ54" s="307"/>
      <c r="AK54" s="307"/>
      <c r="AL54" s="307"/>
      <c r="AM54" s="307"/>
      <c r="AN54" s="307"/>
      <c r="AO54" s="308"/>
    </row>
    <row r="55" spans="1:41" hidden="1" outlineLevel="1">
      <c r="A55" s="7"/>
      <c r="B55" s="17"/>
      <c r="C55" s="17"/>
      <c r="D55" s="17"/>
      <c r="E55" s="67"/>
      <c r="F55" s="72"/>
      <c r="G55" s="72"/>
      <c r="H55" s="71"/>
      <c r="I55" s="72"/>
      <c r="J55" s="72"/>
      <c r="K55" s="71"/>
      <c r="L55" s="72"/>
      <c r="M55" s="72"/>
      <c r="N55" s="71"/>
      <c r="O55" s="72"/>
      <c r="P55" s="72"/>
      <c r="Q55" s="66"/>
      <c r="R55" s="72"/>
      <c r="S55" s="72"/>
      <c r="T55" s="66"/>
      <c r="U55" s="72"/>
      <c r="V55" s="72"/>
      <c r="W55" s="71"/>
      <c r="X55" s="17"/>
      <c r="Y55" s="17"/>
      <c r="Z55" s="17"/>
      <c r="AD55" s="306"/>
      <c r="AE55" s="307"/>
      <c r="AF55" s="307"/>
      <c r="AG55" s="307"/>
      <c r="AH55" s="307"/>
      <c r="AI55" s="307"/>
      <c r="AJ55" s="307"/>
      <c r="AK55" s="307"/>
      <c r="AL55" s="307"/>
      <c r="AM55" s="307"/>
      <c r="AN55" s="307"/>
      <c r="AO55" s="308"/>
    </row>
    <row r="56" spans="1:41" hidden="1" outlineLevel="1">
      <c r="A56" s="7"/>
      <c r="B56" s="17"/>
      <c r="C56" s="17"/>
      <c r="D56" s="17"/>
      <c r="E56" s="67"/>
      <c r="F56" s="72"/>
      <c r="G56" s="72"/>
      <c r="H56" s="71"/>
      <c r="I56" s="72"/>
      <c r="J56" s="72"/>
      <c r="K56" s="71"/>
      <c r="L56" s="72"/>
      <c r="M56" s="72"/>
      <c r="N56" s="71"/>
      <c r="O56" s="72"/>
      <c r="P56" s="72"/>
      <c r="Q56" s="66"/>
      <c r="R56" s="72"/>
      <c r="S56" s="72"/>
      <c r="T56" s="66"/>
      <c r="U56" s="72"/>
      <c r="V56" s="72"/>
      <c r="W56" s="71"/>
      <c r="X56" s="17"/>
      <c r="Y56" s="17"/>
      <c r="Z56" s="17"/>
      <c r="AD56" s="306"/>
      <c r="AE56" s="307"/>
      <c r="AF56" s="307"/>
      <c r="AG56" s="307"/>
      <c r="AH56" s="307"/>
      <c r="AI56" s="307"/>
      <c r="AJ56" s="307"/>
      <c r="AK56" s="307"/>
      <c r="AL56" s="307"/>
      <c r="AM56" s="307"/>
      <c r="AN56" s="307"/>
      <c r="AO56" s="308"/>
    </row>
    <row r="57" spans="1:41" hidden="1" outlineLevel="1">
      <c r="A57" s="7"/>
      <c r="B57" s="17"/>
      <c r="C57" s="17"/>
      <c r="D57" s="17"/>
      <c r="E57" s="67"/>
      <c r="F57" s="72"/>
      <c r="G57" s="72"/>
      <c r="H57" s="71"/>
      <c r="I57" s="72"/>
      <c r="J57" s="72"/>
      <c r="K57" s="71"/>
      <c r="L57" s="72"/>
      <c r="M57" s="72"/>
      <c r="N57" s="71"/>
      <c r="O57" s="72"/>
      <c r="P57" s="72"/>
      <c r="Q57" s="66"/>
      <c r="R57" s="72"/>
      <c r="S57" s="72"/>
      <c r="T57" s="66"/>
      <c r="U57" s="72"/>
      <c r="V57" s="72"/>
      <c r="W57" s="71"/>
      <c r="X57" s="17"/>
      <c r="Y57" s="17"/>
      <c r="Z57" s="17"/>
      <c r="AD57" s="306"/>
      <c r="AE57" s="307"/>
      <c r="AF57" s="307"/>
      <c r="AG57" s="307"/>
      <c r="AH57" s="307"/>
      <c r="AI57" s="307"/>
      <c r="AJ57" s="307"/>
      <c r="AK57" s="307"/>
      <c r="AL57" s="307"/>
      <c r="AM57" s="307"/>
      <c r="AN57" s="307"/>
      <c r="AO57" s="308"/>
    </row>
    <row r="58" spans="1:41" hidden="1" outlineLevel="1">
      <c r="A58" s="7"/>
      <c r="B58" s="17"/>
      <c r="C58" s="17"/>
      <c r="D58" s="17"/>
      <c r="E58" s="67"/>
      <c r="F58" s="72"/>
      <c r="G58" s="72"/>
      <c r="H58" s="71"/>
      <c r="I58" s="72"/>
      <c r="J58" s="72"/>
      <c r="K58" s="71"/>
      <c r="L58" s="72"/>
      <c r="M58" s="72"/>
      <c r="N58" s="71"/>
      <c r="O58" s="72"/>
      <c r="P58" s="72"/>
      <c r="Q58" s="66"/>
      <c r="R58" s="72"/>
      <c r="S58" s="72"/>
      <c r="T58" s="66"/>
      <c r="U58" s="72"/>
      <c r="V58" s="72"/>
      <c r="W58" s="71"/>
      <c r="X58" s="17"/>
      <c r="Y58" s="17"/>
      <c r="Z58" s="17"/>
      <c r="AD58" s="306"/>
      <c r="AE58" s="307"/>
      <c r="AF58" s="307"/>
      <c r="AG58" s="307"/>
      <c r="AH58" s="307"/>
      <c r="AI58" s="307"/>
      <c r="AJ58" s="307"/>
      <c r="AK58" s="307"/>
      <c r="AL58" s="307"/>
      <c r="AM58" s="307"/>
      <c r="AN58" s="307"/>
      <c r="AO58" s="308"/>
    </row>
    <row r="59" spans="1:41" hidden="1" outlineLevel="1">
      <c r="A59" s="7"/>
      <c r="B59" s="17"/>
      <c r="C59" s="17"/>
      <c r="D59" s="17"/>
      <c r="E59" s="67"/>
      <c r="F59" s="72"/>
      <c r="G59" s="72"/>
      <c r="H59" s="71"/>
      <c r="I59" s="72"/>
      <c r="J59" s="72"/>
      <c r="K59" s="71"/>
      <c r="L59" s="72"/>
      <c r="M59" s="72"/>
      <c r="N59" s="71"/>
      <c r="O59" s="72"/>
      <c r="P59" s="72"/>
      <c r="Q59" s="66"/>
      <c r="R59" s="72"/>
      <c r="S59" s="72"/>
      <c r="T59" s="66"/>
      <c r="U59" s="72"/>
      <c r="V59" s="72"/>
      <c r="W59" s="71"/>
      <c r="X59" s="17"/>
      <c r="Y59" s="17"/>
      <c r="Z59" s="17"/>
      <c r="AD59" s="306"/>
      <c r="AE59" s="307"/>
      <c r="AF59" s="307"/>
      <c r="AG59" s="307"/>
      <c r="AH59" s="307"/>
      <c r="AI59" s="307"/>
      <c r="AJ59" s="307"/>
      <c r="AK59" s="307"/>
      <c r="AL59" s="307"/>
      <c r="AM59" s="307"/>
      <c r="AN59" s="307"/>
      <c r="AO59" s="308"/>
    </row>
    <row r="60" spans="1:41" hidden="1" outlineLevel="1">
      <c r="A60" s="7"/>
      <c r="B60" s="17"/>
      <c r="C60" s="17"/>
      <c r="D60" s="17"/>
      <c r="E60" s="67"/>
      <c r="F60" s="72"/>
      <c r="G60" s="72"/>
      <c r="H60" s="71"/>
      <c r="I60" s="72"/>
      <c r="J60" s="72"/>
      <c r="K60" s="71"/>
      <c r="L60" s="72"/>
      <c r="M60" s="72"/>
      <c r="N60" s="71"/>
      <c r="O60" s="72"/>
      <c r="P60" s="72"/>
      <c r="Q60" s="66"/>
      <c r="R60" s="72"/>
      <c r="S60" s="72"/>
      <c r="T60" s="66"/>
      <c r="U60" s="72"/>
      <c r="V60" s="72"/>
      <c r="W60" s="71"/>
      <c r="X60" s="17"/>
      <c r="Y60" s="17"/>
      <c r="Z60" s="17"/>
      <c r="AD60" s="306"/>
      <c r="AE60" s="307"/>
      <c r="AF60" s="307"/>
      <c r="AG60" s="307"/>
      <c r="AH60" s="307"/>
      <c r="AI60" s="307"/>
      <c r="AJ60" s="307"/>
      <c r="AK60" s="307"/>
      <c r="AL60" s="307"/>
      <c r="AM60" s="307"/>
      <c r="AN60" s="307"/>
      <c r="AO60" s="308"/>
    </row>
    <row r="61" spans="1:41" collapsed="1">
      <c r="A61" s="81"/>
      <c r="B61" s="136" t="s">
        <v>116</v>
      </c>
      <c r="C61" s="11"/>
      <c r="D61" s="136"/>
      <c r="E61" s="77"/>
      <c r="F61" s="48"/>
      <c r="G61" s="48"/>
      <c r="H61" s="48"/>
      <c r="I61" s="48"/>
      <c r="J61" s="48"/>
      <c r="K61" s="48"/>
      <c r="L61" s="48"/>
      <c r="M61" s="48"/>
      <c r="N61" s="48"/>
      <c r="O61" s="48"/>
      <c r="P61" s="48"/>
      <c r="Q61" s="110"/>
      <c r="R61" s="48"/>
      <c r="S61" s="48"/>
      <c r="T61" s="110"/>
      <c r="U61" s="48"/>
      <c r="V61" s="48"/>
      <c r="W61" s="48"/>
      <c r="X61" s="11"/>
      <c r="Y61" s="11"/>
      <c r="Z61" s="11"/>
      <c r="AD61" s="306"/>
      <c r="AE61" s="307"/>
      <c r="AF61" s="307"/>
      <c r="AG61" s="307"/>
      <c r="AH61" s="307"/>
      <c r="AI61" s="307"/>
      <c r="AJ61" s="307"/>
      <c r="AK61" s="307"/>
      <c r="AL61" s="307"/>
      <c r="AM61" s="307"/>
      <c r="AN61" s="307"/>
      <c r="AO61" s="308"/>
    </row>
    <row r="62" spans="1:41" hidden="1" outlineLevel="1">
      <c r="A62" s="7"/>
      <c r="B62" s="17"/>
      <c r="C62" s="17"/>
      <c r="D62" s="17"/>
      <c r="E62" s="67"/>
      <c r="F62" s="72"/>
      <c r="G62" s="72"/>
      <c r="H62" s="71"/>
      <c r="I62" s="72"/>
      <c r="J62" s="72"/>
      <c r="K62" s="71"/>
      <c r="L62" s="72"/>
      <c r="M62" s="72"/>
      <c r="N62" s="71"/>
      <c r="O62" s="72"/>
      <c r="P62" s="72"/>
      <c r="Q62" s="66"/>
      <c r="R62" s="72"/>
      <c r="S62" s="72"/>
      <c r="T62" s="66"/>
      <c r="U62" s="72"/>
      <c r="V62" s="72"/>
      <c r="W62" s="71"/>
      <c r="X62" s="17"/>
      <c r="Y62" s="17"/>
      <c r="Z62" s="17"/>
      <c r="AD62" s="306"/>
      <c r="AE62" s="307"/>
      <c r="AF62" s="307"/>
      <c r="AG62" s="307"/>
      <c r="AH62" s="307"/>
      <c r="AI62" s="307"/>
      <c r="AJ62" s="307"/>
      <c r="AK62" s="307"/>
      <c r="AL62" s="307"/>
      <c r="AM62" s="307"/>
      <c r="AN62" s="307"/>
      <c r="AO62" s="308"/>
    </row>
    <row r="63" spans="1:41" hidden="1" outlineLevel="1">
      <c r="A63" s="7"/>
      <c r="B63" s="17"/>
      <c r="C63" s="17"/>
      <c r="D63" s="17"/>
      <c r="E63" s="67"/>
      <c r="F63" s="72"/>
      <c r="G63" s="72"/>
      <c r="H63" s="71"/>
      <c r="I63" s="72"/>
      <c r="J63" s="72"/>
      <c r="K63" s="71"/>
      <c r="L63" s="72"/>
      <c r="M63" s="72"/>
      <c r="N63" s="71"/>
      <c r="O63" s="72"/>
      <c r="P63" s="72"/>
      <c r="Q63" s="66"/>
      <c r="R63" s="72"/>
      <c r="S63" s="72"/>
      <c r="T63" s="66"/>
      <c r="U63" s="72"/>
      <c r="V63" s="72"/>
      <c r="W63" s="71"/>
      <c r="X63" s="17"/>
      <c r="Y63" s="17"/>
      <c r="Z63" s="17"/>
      <c r="AD63" s="306"/>
      <c r="AE63" s="307"/>
      <c r="AF63" s="307"/>
      <c r="AG63" s="307"/>
      <c r="AH63" s="307"/>
      <c r="AI63" s="307"/>
      <c r="AJ63" s="307"/>
      <c r="AK63" s="307"/>
      <c r="AL63" s="307"/>
      <c r="AM63" s="307"/>
      <c r="AN63" s="307"/>
      <c r="AO63" s="308"/>
    </row>
    <row r="64" spans="1:41" hidden="1" outlineLevel="1">
      <c r="A64" s="7"/>
      <c r="B64" s="17"/>
      <c r="C64" s="17"/>
      <c r="D64" s="17"/>
      <c r="E64" s="67"/>
      <c r="F64" s="72"/>
      <c r="G64" s="72"/>
      <c r="H64" s="71"/>
      <c r="I64" s="72"/>
      <c r="J64" s="72"/>
      <c r="K64" s="71"/>
      <c r="L64" s="72"/>
      <c r="M64" s="72"/>
      <c r="N64" s="71"/>
      <c r="O64" s="72"/>
      <c r="P64" s="72"/>
      <c r="Q64" s="66"/>
      <c r="R64" s="72"/>
      <c r="S64" s="72"/>
      <c r="T64" s="66"/>
      <c r="U64" s="72"/>
      <c r="V64" s="72"/>
      <c r="W64" s="71"/>
      <c r="X64" s="17"/>
      <c r="Y64" s="17"/>
      <c r="Z64" s="17"/>
      <c r="AD64" s="306"/>
      <c r="AE64" s="307"/>
      <c r="AF64" s="307"/>
      <c r="AG64" s="307"/>
      <c r="AH64" s="307"/>
      <c r="AI64" s="307"/>
      <c r="AJ64" s="307"/>
      <c r="AK64" s="307"/>
      <c r="AL64" s="307"/>
      <c r="AM64" s="307"/>
      <c r="AN64" s="307"/>
      <c r="AO64" s="308"/>
    </row>
    <row r="65" spans="1:41" hidden="1" outlineLevel="1">
      <c r="A65" s="7"/>
      <c r="B65" s="17"/>
      <c r="C65" s="17"/>
      <c r="D65" s="17"/>
      <c r="E65" s="67"/>
      <c r="F65" s="72"/>
      <c r="G65" s="72"/>
      <c r="H65" s="71"/>
      <c r="I65" s="72"/>
      <c r="J65" s="72"/>
      <c r="K65" s="71"/>
      <c r="L65" s="72"/>
      <c r="M65" s="72"/>
      <c r="N65" s="71"/>
      <c r="O65" s="72"/>
      <c r="P65" s="72"/>
      <c r="Q65" s="66"/>
      <c r="R65" s="72"/>
      <c r="S65" s="72"/>
      <c r="T65" s="66"/>
      <c r="U65" s="72"/>
      <c r="V65" s="72"/>
      <c r="W65" s="71"/>
      <c r="X65" s="17"/>
      <c r="Y65" s="17"/>
      <c r="Z65" s="17"/>
      <c r="AD65" s="306"/>
      <c r="AE65" s="307"/>
      <c r="AF65" s="307"/>
      <c r="AG65" s="307"/>
      <c r="AH65" s="307"/>
      <c r="AI65" s="307"/>
      <c r="AJ65" s="307"/>
      <c r="AK65" s="307"/>
      <c r="AL65" s="307"/>
      <c r="AM65" s="307"/>
      <c r="AN65" s="307"/>
      <c r="AO65" s="308"/>
    </row>
    <row r="66" spans="1:41" hidden="1" outlineLevel="1">
      <c r="A66" s="7"/>
      <c r="B66" s="17"/>
      <c r="C66" s="17"/>
      <c r="D66" s="17"/>
      <c r="E66" s="67"/>
      <c r="F66" s="72"/>
      <c r="G66" s="72"/>
      <c r="H66" s="71"/>
      <c r="I66" s="72"/>
      <c r="J66" s="72"/>
      <c r="K66" s="71"/>
      <c r="L66" s="72"/>
      <c r="M66" s="72"/>
      <c r="N66" s="71"/>
      <c r="O66" s="72"/>
      <c r="P66" s="72"/>
      <c r="Q66" s="66"/>
      <c r="R66" s="72"/>
      <c r="S66" s="72"/>
      <c r="T66" s="66"/>
      <c r="U66" s="72"/>
      <c r="V66" s="72"/>
      <c r="W66" s="71"/>
      <c r="X66" s="17"/>
      <c r="Y66" s="17"/>
      <c r="Z66" s="17"/>
      <c r="AD66" s="306"/>
      <c r="AE66" s="307"/>
      <c r="AF66" s="307"/>
      <c r="AG66" s="307"/>
      <c r="AH66" s="307"/>
      <c r="AI66" s="307"/>
      <c r="AJ66" s="307"/>
      <c r="AK66" s="307"/>
      <c r="AL66" s="307"/>
      <c r="AM66" s="307"/>
      <c r="AN66" s="307"/>
      <c r="AO66" s="308"/>
    </row>
    <row r="67" spans="1:41" collapsed="1">
      <c r="A67" s="81"/>
      <c r="B67" s="136" t="s">
        <v>131</v>
      </c>
      <c r="C67" s="11"/>
      <c r="D67" s="136"/>
      <c r="E67" s="77"/>
      <c r="F67" s="48"/>
      <c r="G67" s="48"/>
      <c r="H67" s="48"/>
      <c r="I67" s="48"/>
      <c r="J67" s="48"/>
      <c r="K67" s="48"/>
      <c r="L67" s="48"/>
      <c r="M67" s="48"/>
      <c r="N67" s="48"/>
      <c r="O67" s="48"/>
      <c r="P67" s="48"/>
      <c r="Q67" s="110"/>
      <c r="R67" s="48"/>
      <c r="S67" s="48"/>
      <c r="T67" s="110"/>
      <c r="U67" s="48"/>
      <c r="V67" s="48"/>
      <c r="W67" s="48"/>
      <c r="X67" s="11"/>
      <c r="Y67" s="11"/>
      <c r="Z67" s="11"/>
      <c r="AD67" s="306"/>
      <c r="AE67" s="307"/>
      <c r="AF67" s="307"/>
      <c r="AG67" s="307"/>
      <c r="AH67" s="307"/>
      <c r="AI67" s="307"/>
      <c r="AJ67" s="307"/>
      <c r="AK67" s="307"/>
      <c r="AL67" s="307"/>
      <c r="AM67" s="307"/>
      <c r="AN67" s="307"/>
      <c r="AO67" s="308"/>
    </row>
    <row r="68" spans="1:41" hidden="1" outlineLevel="1">
      <c r="A68" s="7"/>
      <c r="B68" s="17"/>
      <c r="C68" s="17"/>
      <c r="D68" s="17"/>
      <c r="E68" s="67"/>
      <c r="F68" s="72"/>
      <c r="G68" s="72"/>
      <c r="H68" s="71"/>
      <c r="I68" s="72"/>
      <c r="J68" s="72"/>
      <c r="K68" s="71"/>
      <c r="L68" s="72"/>
      <c r="M68" s="72"/>
      <c r="N68" s="71"/>
      <c r="O68" s="72"/>
      <c r="P68" s="72"/>
      <c r="Q68" s="66"/>
      <c r="R68" s="72"/>
      <c r="S68" s="72"/>
      <c r="T68" s="66"/>
      <c r="U68" s="72"/>
      <c r="V68" s="72"/>
      <c r="W68" s="71"/>
      <c r="X68" s="17"/>
      <c r="Y68" s="17"/>
      <c r="Z68" s="17"/>
      <c r="AD68" s="306"/>
      <c r="AE68" s="307"/>
      <c r="AF68" s="307"/>
      <c r="AG68" s="307"/>
      <c r="AH68" s="307"/>
      <c r="AI68" s="307"/>
      <c r="AJ68" s="307"/>
      <c r="AK68" s="307"/>
      <c r="AL68" s="307"/>
      <c r="AM68" s="307"/>
      <c r="AN68" s="307"/>
      <c r="AO68" s="308"/>
    </row>
    <row r="69" spans="1:41" hidden="1" outlineLevel="1">
      <c r="A69" s="7"/>
      <c r="B69" s="17"/>
      <c r="C69" s="17"/>
      <c r="D69" s="17"/>
      <c r="E69" s="67"/>
      <c r="F69" s="72"/>
      <c r="G69" s="72"/>
      <c r="H69" s="71"/>
      <c r="I69" s="72"/>
      <c r="J69" s="72"/>
      <c r="K69" s="71"/>
      <c r="L69" s="72"/>
      <c r="M69" s="72"/>
      <c r="N69" s="71"/>
      <c r="O69" s="72"/>
      <c r="P69" s="72"/>
      <c r="Q69" s="66"/>
      <c r="R69" s="72"/>
      <c r="S69" s="72"/>
      <c r="T69" s="66"/>
      <c r="U69" s="72"/>
      <c r="V69" s="72"/>
      <c r="W69" s="71"/>
      <c r="X69" s="17"/>
      <c r="Y69" s="17"/>
      <c r="Z69" s="17"/>
      <c r="AD69" s="306"/>
      <c r="AE69" s="307"/>
      <c r="AF69" s="307"/>
      <c r="AG69" s="307"/>
      <c r="AH69" s="307"/>
      <c r="AI69" s="307"/>
      <c r="AJ69" s="307"/>
      <c r="AK69" s="307"/>
      <c r="AL69" s="307"/>
      <c r="AM69" s="307"/>
      <c r="AN69" s="307"/>
      <c r="AO69" s="308"/>
    </row>
    <row r="70" spans="1:41" hidden="1" outlineLevel="1">
      <c r="A70" s="7"/>
      <c r="B70" s="17"/>
      <c r="C70" s="17"/>
      <c r="D70" s="17"/>
      <c r="E70" s="67"/>
      <c r="F70" s="72"/>
      <c r="G70" s="72"/>
      <c r="H70" s="71"/>
      <c r="I70" s="72"/>
      <c r="J70" s="72"/>
      <c r="K70" s="71"/>
      <c r="L70" s="72"/>
      <c r="M70" s="72"/>
      <c r="N70" s="71"/>
      <c r="O70" s="72"/>
      <c r="P70" s="72"/>
      <c r="Q70" s="66"/>
      <c r="R70" s="72"/>
      <c r="S70" s="72"/>
      <c r="T70" s="66"/>
      <c r="U70" s="72"/>
      <c r="V70" s="72"/>
      <c r="W70" s="71"/>
      <c r="X70" s="17"/>
      <c r="Y70" s="17"/>
      <c r="Z70" s="17"/>
      <c r="AD70" s="306"/>
      <c r="AE70" s="307"/>
      <c r="AF70" s="307"/>
      <c r="AG70" s="307"/>
      <c r="AH70" s="307"/>
      <c r="AI70" s="307"/>
      <c r="AJ70" s="307"/>
      <c r="AK70" s="307"/>
      <c r="AL70" s="307"/>
      <c r="AM70" s="307"/>
      <c r="AN70" s="307"/>
      <c r="AO70" s="308"/>
    </row>
    <row r="71" spans="1:41" hidden="1" outlineLevel="1">
      <c r="A71" s="7"/>
      <c r="B71" s="17"/>
      <c r="C71" s="17"/>
      <c r="D71" s="17"/>
      <c r="E71" s="67"/>
      <c r="F71" s="72"/>
      <c r="G71" s="72"/>
      <c r="H71" s="71"/>
      <c r="I71" s="72"/>
      <c r="J71" s="72"/>
      <c r="K71" s="71"/>
      <c r="L71" s="72"/>
      <c r="M71" s="72"/>
      <c r="N71" s="71"/>
      <c r="O71" s="72"/>
      <c r="P71" s="72"/>
      <c r="Q71" s="66"/>
      <c r="R71" s="72"/>
      <c r="S71" s="72"/>
      <c r="T71" s="66"/>
      <c r="U71" s="72"/>
      <c r="V71" s="72"/>
      <c r="W71" s="71"/>
      <c r="X71" s="17"/>
      <c r="Y71" s="17"/>
      <c r="Z71" s="17"/>
      <c r="AD71" s="306"/>
      <c r="AE71" s="307"/>
      <c r="AF71" s="307"/>
      <c r="AG71" s="307"/>
      <c r="AH71" s="307"/>
      <c r="AI71" s="307"/>
      <c r="AJ71" s="307"/>
      <c r="AK71" s="307"/>
      <c r="AL71" s="307"/>
      <c r="AM71" s="307"/>
      <c r="AN71" s="307"/>
      <c r="AO71" s="308"/>
    </row>
    <row r="72" spans="1:41" hidden="1" outlineLevel="1">
      <c r="A72" s="7"/>
      <c r="B72" s="17"/>
      <c r="C72" s="17"/>
      <c r="D72" s="17"/>
      <c r="E72" s="67"/>
      <c r="F72" s="72"/>
      <c r="G72" s="72"/>
      <c r="H72" s="71"/>
      <c r="I72" s="72"/>
      <c r="J72" s="72"/>
      <c r="K72" s="71"/>
      <c r="L72" s="72"/>
      <c r="M72" s="72"/>
      <c r="N72" s="71"/>
      <c r="O72" s="72"/>
      <c r="P72" s="72"/>
      <c r="Q72" s="66"/>
      <c r="R72" s="72"/>
      <c r="S72" s="72"/>
      <c r="T72" s="66"/>
      <c r="U72" s="72"/>
      <c r="V72" s="72"/>
      <c r="W72" s="71"/>
      <c r="X72" s="17"/>
      <c r="Y72" s="17"/>
      <c r="Z72" s="17"/>
      <c r="AD72" s="306"/>
      <c r="AE72" s="307"/>
      <c r="AF72" s="307"/>
      <c r="AG72" s="307"/>
      <c r="AH72" s="307"/>
      <c r="AI72" s="307"/>
      <c r="AJ72" s="307"/>
      <c r="AK72" s="307"/>
      <c r="AL72" s="307"/>
      <c r="AM72" s="307"/>
      <c r="AN72" s="307"/>
      <c r="AO72" s="308"/>
    </row>
    <row r="73" spans="1:41" hidden="1" outlineLevel="1">
      <c r="A73" s="7"/>
      <c r="B73" s="17"/>
      <c r="C73" s="17"/>
      <c r="D73" s="17"/>
      <c r="E73" s="67"/>
      <c r="F73" s="72"/>
      <c r="G73" s="72"/>
      <c r="H73" s="71"/>
      <c r="I73" s="72"/>
      <c r="J73" s="72"/>
      <c r="K73" s="71"/>
      <c r="L73" s="72"/>
      <c r="M73" s="72"/>
      <c r="N73" s="71"/>
      <c r="O73" s="72"/>
      <c r="P73" s="72"/>
      <c r="Q73" s="66"/>
      <c r="R73" s="72"/>
      <c r="S73" s="72"/>
      <c r="T73" s="66"/>
      <c r="U73" s="72"/>
      <c r="V73" s="72"/>
      <c r="W73" s="71"/>
      <c r="X73" s="17"/>
      <c r="Y73" s="17"/>
      <c r="Z73" s="17"/>
      <c r="AD73" s="306"/>
      <c r="AE73" s="307"/>
      <c r="AF73" s="307"/>
      <c r="AG73" s="307"/>
      <c r="AH73" s="307"/>
      <c r="AI73" s="307"/>
      <c r="AJ73" s="307"/>
      <c r="AK73" s="307"/>
      <c r="AL73" s="307"/>
      <c r="AM73" s="307"/>
      <c r="AN73" s="307"/>
      <c r="AO73" s="308"/>
    </row>
    <row r="74" spans="1:41" hidden="1" outlineLevel="1">
      <c r="A74" s="7"/>
      <c r="B74" s="17"/>
      <c r="C74" s="17"/>
      <c r="D74" s="17"/>
      <c r="E74" s="67"/>
      <c r="F74" s="72"/>
      <c r="G74" s="72"/>
      <c r="H74" s="71"/>
      <c r="I74" s="72"/>
      <c r="J74" s="72"/>
      <c r="K74" s="71"/>
      <c r="L74" s="72"/>
      <c r="M74" s="72"/>
      <c r="N74" s="71"/>
      <c r="O74" s="72"/>
      <c r="P74" s="72"/>
      <c r="Q74" s="66"/>
      <c r="R74" s="72"/>
      <c r="S74" s="72"/>
      <c r="T74" s="66"/>
      <c r="U74" s="72"/>
      <c r="V74" s="72"/>
      <c r="W74" s="71"/>
      <c r="X74" s="17"/>
      <c r="Y74" s="17"/>
      <c r="Z74" s="17"/>
      <c r="AD74" s="306"/>
      <c r="AE74" s="307"/>
      <c r="AF74" s="307"/>
      <c r="AG74" s="307"/>
      <c r="AH74" s="307"/>
      <c r="AI74" s="307"/>
      <c r="AJ74" s="307"/>
      <c r="AK74" s="307"/>
      <c r="AL74" s="307"/>
      <c r="AM74" s="307"/>
      <c r="AN74" s="307"/>
      <c r="AO74" s="308"/>
    </row>
    <row r="75" spans="1:41" hidden="1" outlineLevel="1">
      <c r="A75" s="7"/>
      <c r="B75" s="17"/>
      <c r="C75" s="17"/>
      <c r="D75" s="17"/>
      <c r="E75" s="67"/>
      <c r="F75" s="72"/>
      <c r="G75" s="72"/>
      <c r="H75" s="71"/>
      <c r="I75" s="72"/>
      <c r="J75" s="72"/>
      <c r="K75" s="71"/>
      <c r="L75" s="72"/>
      <c r="M75" s="72"/>
      <c r="N75" s="71"/>
      <c r="O75" s="72"/>
      <c r="P75" s="72"/>
      <c r="Q75" s="66"/>
      <c r="R75" s="72"/>
      <c r="S75" s="72"/>
      <c r="T75" s="66"/>
      <c r="U75" s="72"/>
      <c r="V75" s="72"/>
      <c r="W75" s="71"/>
      <c r="X75" s="17"/>
      <c r="Y75" s="17"/>
      <c r="Z75" s="17"/>
      <c r="AD75" s="306"/>
      <c r="AE75" s="307"/>
      <c r="AF75" s="307"/>
      <c r="AG75" s="307"/>
      <c r="AH75" s="307"/>
      <c r="AI75" s="307"/>
      <c r="AJ75" s="307"/>
      <c r="AK75" s="307"/>
      <c r="AL75" s="307"/>
      <c r="AM75" s="307"/>
      <c r="AN75" s="307"/>
      <c r="AO75" s="308"/>
    </row>
    <row r="76" spans="1:41" hidden="1" outlineLevel="1">
      <c r="A76" s="7"/>
      <c r="B76" s="17"/>
      <c r="C76" s="17"/>
      <c r="D76" s="17"/>
      <c r="E76" s="67"/>
      <c r="F76" s="72"/>
      <c r="G76" s="72"/>
      <c r="H76" s="71"/>
      <c r="I76" s="72"/>
      <c r="J76" s="72"/>
      <c r="K76" s="71"/>
      <c r="L76" s="72"/>
      <c r="M76" s="72"/>
      <c r="N76" s="71"/>
      <c r="O76" s="72"/>
      <c r="P76" s="72"/>
      <c r="Q76" s="66"/>
      <c r="R76" s="72"/>
      <c r="S76" s="72"/>
      <c r="T76" s="66"/>
      <c r="U76" s="72"/>
      <c r="V76" s="72"/>
      <c r="W76" s="71"/>
      <c r="X76" s="17"/>
      <c r="Y76" s="17"/>
      <c r="Z76" s="17"/>
      <c r="AD76" s="306"/>
      <c r="AE76" s="307"/>
      <c r="AF76" s="307"/>
      <c r="AG76" s="307"/>
      <c r="AH76" s="307"/>
      <c r="AI76" s="307"/>
      <c r="AJ76" s="307"/>
      <c r="AK76" s="307"/>
      <c r="AL76" s="307"/>
      <c r="AM76" s="307"/>
      <c r="AN76" s="307"/>
      <c r="AO76" s="308"/>
    </row>
    <row r="77" spans="1:41" hidden="1" outlineLevel="1">
      <c r="A77" s="7"/>
      <c r="B77" s="17"/>
      <c r="C77" s="17"/>
      <c r="D77" s="17"/>
      <c r="E77" s="67"/>
      <c r="F77" s="72"/>
      <c r="G77" s="72"/>
      <c r="H77" s="71"/>
      <c r="I77" s="72"/>
      <c r="J77" s="72"/>
      <c r="K77" s="71"/>
      <c r="L77" s="72"/>
      <c r="M77" s="72"/>
      <c r="N77" s="71"/>
      <c r="O77" s="72"/>
      <c r="P77" s="72"/>
      <c r="Q77" s="66"/>
      <c r="R77" s="72"/>
      <c r="S77" s="72"/>
      <c r="T77" s="66"/>
      <c r="U77" s="72"/>
      <c r="V77" s="72"/>
      <c r="W77" s="71"/>
      <c r="X77" s="17"/>
      <c r="Y77" s="17"/>
      <c r="Z77" s="17"/>
      <c r="AD77" s="306"/>
      <c r="AE77" s="307"/>
      <c r="AF77" s="307"/>
      <c r="AG77" s="307"/>
      <c r="AH77" s="307"/>
      <c r="AI77" s="307"/>
      <c r="AJ77" s="307"/>
      <c r="AK77" s="307"/>
      <c r="AL77" s="307"/>
      <c r="AM77" s="307"/>
      <c r="AN77" s="307"/>
      <c r="AO77" s="308"/>
    </row>
    <row r="78" spans="1:41" hidden="1" outlineLevel="1">
      <c r="A78" s="7"/>
      <c r="B78" s="17"/>
      <c r="C78" s="17"/>
      <c r="D78" s="17"/>
      <c r="E78" s="67"/>
      <c r="F78" s="72"/>
      <c r="G78" s="72"/>
      <c r="H78" s="71"/>
      <c r="I78" s="72"/>
      <c r="J78" s="72"/>
      <c r="K78" s="71"/>
      <c r="L78" s="72"/>
      <c r="M78" s="72"/>
      <c r="N78" s="71"/>
      <c r="O78" s="72"/>
      <c r="P78" s="72"/>
      <c r="Q78" s="66"/>
      <c r="R78" s="72"/>
      <c r="S78" s="72"/>
      <c r="T78" s="66"/>
      <c r="U78" s="72"/>
      <c r="V78" s="72"/>
      <c r="W78" s="71"/>
      <c r="X78" s="17"/>
      <c r="Y78" s="17"/>
      <c r="Z78" s="17"/>
      <c r="AD78" s="306"/>
      <c r="AE78" s="307"/>
      <c r="AF78" s="307"/>
      <c r="AG78" s="307"/>
      <c r="AH78" s="307"/>
      <c r="AI78" s="307"/>
      <c r="AJ78" s="307"/>
      <c r="AK78" s="307"/>
      <c r="AL78" s="307"/>
      <c r="AM78" s="307"/>
      <c r="AN78" s="307"/>
      <c r="AO78" s="308"/>
    </row>
    <row r="79" spans="1:41" hidden="1" outlineLevel="1">
      <c r="A79" s="7"/>
      <c r="B79" s="17"/>
      <c r="C79" s="17"/>
      <c r="D79" s="17"/>
      <c r="E79" s="67"/>
      <c r="F79" s="72"/>
      <c r="G79" s="72"/>
      <c r="H79" s="71"/>
      <c r="I79" s="72"/>
      <c r="J79" s="72"/>
      <c r="K79" s="71"/>
      <c r="L79" s="72"/>
      <c r="M79" s="72"/>
      <c r="N79" s="71"/>
      <c r="O79" s="72"/>
      <c r="P79" s="72"/>
      <c r="Q79" s="66"/>
      <c r="R79" s="72"/>
      <c r="S79" s="72"/>
      <c r="T79" s="66"/>
      <c r="U79" s="72"/>
      <c r="V79" s="72"/>
      <c r="W79" s="71"/>
      <c r="X79" s="17"/>
      <c r="Y79" s="17"/>
      <c r="Z79" s="17"/>
      <c r="AD79" s="306"/>
      <c r="AE79" s="307"/>
      <c r="AF79" s="307"/>
      <c r="AG79" s="307"/>
      <c r="AH79" s="307"/>
      <c r="AI79" s="307"/>
      <c r="AJ79" s="307"/>
      <c r="AK79" s="307"/>
      <c r="AL79" s="307"/>
      <c r="AM79" s="307"/>
      <c r="AN79" s="307"/>
      <c r="AO79" s="308"/>
    </row>
    <row r="80" spans="1:41" hidden="1" outlineLevel="1">
      <c r="A80" s="7"/>
      <c r="B80" s="17"/>
      <c r="C80" s="17"/>
      <c r="D80" s="17"/>
      <c r="E80" s="67"/>
      <c r="F80" s="72"/>
      <c r="G80" s="72"/>
      <c r="H80" s="71"/>
      <c r="I80" s="72"/>
      <c r="J80" s="72"/>
      <c r="K80" s="71"/>
      <c r="L80" s="72"/>
      <c r="M80" s="72"/>
      <c r="N80" s="71"/>
      <c r="O80" s="72"/>
      <c r="P80" s="72"/>
      <c r="Q80" s="66"/>
      <c r="R80" s="72"/>
      <c r="S80" s="72"/>
      <c r="T80" s="66"/>
      <c r="U80" s="72"/>
      <c r="V80" s="72"/>
      <c r="W80" s="71"/>
      <c r="X80" s="17"/>
      <c r="Y80" s="17"/>
      <c r="Z80" s="17"/>
      <c r="AD80" s="306"/>
      <c r="AE80" s="307"/>
      <c r="AF80" s="307"/>
      <c r="AG80" s="307"/>
      <c r="AH80" s="307"/>
      <c r="AI80" s="307"/>
      <c r="AJ80" s="307"/>
      <c r="AK80" s="307"/>
      <c r="AL80" s="307"/>
      <c r="AM80" s="307"/>
      <c r="AN80" s="307"/>
      <c r="AO80" s="308"/>
    </row>
    <row r="81" spans="1:41" hidden="1" outlineLevel="1">
      <c r="A81" s="7"/>
      <c r="B81" s="17"/>
      <c r="C81" s="17"/>
      <c r="D81" s="17"/>
      <c r="E81" s="67"/>
      <c r="F81" s="72"/>
      <c r="G81" s="72"/>
      <c r="H81" s="71"/>
      <c r="I81" s="72"/>
      <c r="J81" s="72"/>
      <c r="K81" s="71"/>
      <c r="L81" s="72"/>
      <c r="M81" s="72"/>
      <c r="N81" s="71"/>
      <c r="O81" s="72"/>
      <c r="P81" s="72"/>
      <c r="Q81" s="66"/>
      <c r="R81" s="72"/>
      <c r="S81" s="72"/>
      <c r="T81" s="66"/>
      <c r="U81" s="72"/>
      <c r="V81" s="72"/>
      <c r="W81" s="71"/>
      <c r="X81" s="17"/>
      <c r="Y81" s="17"/>
      <c r="Z81" s="17"/>
      <c r="AD81" s="306"/>
      <c r="AE81" s="307"/>
      <c r="AF81" s="307"/>
      <c r="AG81" s="307"/>
      <c r="AH81" s="307"/>
      <c r="AI81" s="307"/>
      <c r="AJ81" s="307"/>
      <c r="AK81" s="307"/>
      <c r="AL81" s="307"/>
      <c r="AM81" s="307"/>
      <c r="AN81" s="307"/>
      <c r="AO81" s="308"/>
    </row>
    <row r="82" spans="1:41" hidden="1" outlineLevel="1">
      <c r="A82" s="7"/>
      <c r="B82" s="18"/>
      <c r="C82" s="17"/>
      <c r="D82" s="18"/>
      <c r="E82" s="67"/>
      <c r="F82" s="72"/>
      <c r="G82" s="72"/>
      <c r="H82" s="71"/>
      <c r="I82" s="72"/>
      <c r="J82" s="72"/>
      <c r="K82" s="71"/>
      <c r="L82" s="72"/>
      <c r="M82" s="72"/>
      <c r="N82" s="71"/>
      <c r="O82" s="72"/>
      <c r="P82" s="72"/>
      <c r="Q82" s="66"/>
      <c r="R82" s="72"/>
      <c r="S82" s="72"/>
      <c r="T82" s="66"/>
      <c r="U82" s="72"/>
      <c r="V82" s="72"/>
      <c r="W82" s="71"/>
      <c r="X82" s="17"/>
      <c r="Y82" s="17"/>
      <c r="Z82" s="17"/>
      <c r="AD82" s="306"/>
      <c r="AE82" s="307"/>
      <c r="AF82" s="307"/>
      <c r="AG82" s="307"/>
      <c r="AH82" s="307"/>
      <c r="AI82" s="307"/>
      <c r="AJ82" s="307"/>
      <c r="AK82" s="307"/>
      <c r="AL82" s="307"/>
      <c r="AM82" s="307"/>
      <c r="AN82" s="307"/>
      <c r="AO82" s="308"/>
    </row>
    <row r="83" spans="1:41" hidden="1" outlineLevel="1">
      <c r="A83" s="7"/>
      <c r="B83" s="18"/>
      <c r="C83" s="17"/>
      <c r="D83" s="18"/>
      <c r="E83" s="67"/>
      <c r="F83" s="72"/>
      <c r="G83" s="72"/>
      <c r="H83" s="71"/>
      <c r="I83" s="72"/>
      <c r="J83" s="72"/>
      <c r="K83" s="71"/>
      <c r="L83" s="72"/>
      <c r="M83" s="72"/>
      <c r="N83" s="71"/>
      <c r="O83" s="72"/>
      <c r="P83" s="72"/>
      <c r="Q83" s="66"/>
      <c r="R83" s="72"/>
      <c r="S83" s="72"/>
      <c r="T83" s="66"/>
      <c r="U83" s="72"/>
      <c r="V83" s="72"/>
      <c r="W83" s="71"/>
      <c r="X83" s="17"/>
      <c r="Y83" s="17"/>
      <c r="Z83" s="17"/>
      <c r="AD83" s="306"/>
      <c r="AE83" s="307"/>
      <c r="AF83" s="307"/>
      <c r="AG83" s="307"/>
      <c r="AH83" s="307"/>
      <c r="AI83" s="307"/>
      <c r="AJ83" s="307"/>
      <c r="AK83" s="307"/>
      <c r="AL83" s="307"/>
      <c r="AM83" s="307"/>
      <c r="AN83" s="307"/>
      <c r="AO83" s="308"/>
    </row>
    <row r="84" spans="1:41" collapsed="1">
      <c r="A84" s="81"/>
      <c r="B84" s="136" t="s">
        <v>172</v>
      </c>
      <c r="C84" s="11"/>
      <c r="D84" s="136"/>
      <c r="E84" s="77"/>
      <c r="F84" s="48"/>
      <c r="G84" s="48"/>
      <c r="H84" s="48"/>
      <c r="I84" s="48"/>
      <c r="J84" s="48"/>
      <c r="K84" s="48"/>
      <c r="L84" s="48"/>
      <c r="M84" s="48"/>
      <c r="N84" s="48"/>
      <c r="O84" s="48"/>
      <c r="P84" s="48"/>
      <c r="Q84" s="110"/>
      <c r="R84" s="48"/>
      <c r="S84" s="48"/>
      <c r="T84" s="110"/>
      <c r="U84" s="48"/>
      <c r="V84" s="48"/>
      <c r="W84" s="48"/>
      <c r="X84" s="11"/>
      <c r="Y84" s="11"/>
      <c r="Z84" s="11"/>
      <c r="AD84" s="306"/>
      <c r="AE84" s="307"/>
      <c r="AF84" s="307"/>
      <c r="AG84" s="307"/>
      <c r="AH84" s="307"/>
      <c r="AI84" s="307"/>
      <c r="AJ84" s="307"/>
      <c r="AK84" s="307"/>
      <c r="AL84" s="307"/>
      <c r="AM84" s="307"/>
      <c r="AN84" s="307"/>
      <c r="AO84" s="308"/>
    </row>
    <row r="85" spans="1:41" hidden="1" outlineLevel="1">
      <c r="A85" s="7"/>
      <c r="B85" s="17"/>
      <c r="C85" s="17"/>
      <c r="D85" s="17"/>
      <c r="E85" s="67"/>
      <c r="F85" s="72"/>
      <c r="G85" s="72"/>
      <c r="H85" s="71"/>
      <c r="I85" s="72"/>
      <c r="J85" s="72"/>
      <c r="K85" s="71"/>
      <c r="L85" s="72"/>
      <c r="M85" s="72"/>
      <c r="N85" s="71"/>
      <c r="O85" s="72"/>
      <c r="P85" s="72"/>
      <c r="Q85" s="66"/>
      <c r="R85" s="72"/>
      <c r="S85" s="72"/>
      <c r="T85" s="66"/>
      <c r="U85" s="72"/>
      <c r="V85" s="72"/>
      <c r="W85" s="71"/>
      <c r="X85" s="17"/>
      <c r="Y85" s="17"/>
      <c r="Z85" s="17"/>
      <c r="AD85" s="306"/>
      <c r="AE85" s="307"/>
      <c r="AF85" s="307"/>
      <c r="AG85" s="307"/>
      <c r="AH85" s="307"/>
      <c r="AI85" s="307"/>
      <c r="AJ85" s="307"/>
      <c r="AK85" s="307"/>
      <c r="AL85" s="307"/>
      <c r="AM85" s="307"/>
      <c r="AN85" s="307"/>
      <c r="AO85" s="308"/>
    </row>
    <row r="86" spans="1:41" hidden="1" outlineLevel="1">
      <c r="A86" s="7"/>
      <c r="B86" s="17"/>
      <c r="C86" s="17"/>
      <c r="D86" s="17"/>
      <c r="E86" s="67"/>
      <c r="F86" s="72"/>
      <c r="G86" s="72"/>
      <c r="H86" s="71"/>
      <c r="I86" s="72"/>
      <c r="J86" s="72"/>
      <c r="K86" s="71"/>
      <c r="L86" s="72"/>
      <c r="M86" s="72"/>
      <c r="N86" s="71"/>
      <c r="O86" s="72"/>
      <c r="P86" s="72"/>
      <c r="Q86" s="66"/>
      <c r="R86" s="72"/>
      <c r="S86" s="72"/>
      <c r="T86" s="66"/>
      <c r="U86" s="72"/>
      <c r="V86" s="72"/>
      <c r="W86" s="71"/>
      <c r="X86" s="17"/>
      <c r="Y86" s="17"/>
      <c r="Z86" s="17"/>
      <c r="AD86" s="306"/>
      <c r="AE86" s="307"/>
      <c r="AF86" s="307"/>
      <c r="AG86" s="307"/>
      <c r="AH86" s="307"/>
      <c r="AI86" s="307"/>
      <c r="AJ86" s="307"/>
      <c r="AK86" s="307"/>
      <c r="AL86" s="307"/>
      <c r="AM86" s="307"/>
      <c r="AN86" s="307"/>
      <c r="AO86" s="308"/>
    </row>
    <row r="87" spans="1:41" hidden="1" outlineLevel="1">
      <c r="A87" s="7"/>
      <c r="B87" s="17"/>
      <c r="C87" s="17"/>
      <c r="D87" s="17"/>
      <c r="E87" s="67"/>
      <c r="F87" s="72"/>
      <c r="G87" s="72"/>
      <c r="H87" s="71"/>
      <c r="I87" s="72"/>
      <c r="J87" s="72"/>
      <c r="K87" s="71"/>
      <c r="L87" s="72"/>
      <c r="M87" s="72"/>
      <c r="N87" s="71"/>
      <c r="O87" s="72"/>
      <c r="P87" s="72"/>
      <c r="Q87" s="66"/>
      <c r="R87" s="72"/>
      <c r="S87" s="72"/>
      <c r="T87" s="66"/>
      <c r="U87" s="72"/>
      <c r="V87" s="72"/>
      <c r="W87" s="71"/>
      <c r="X87" s="17"/>
      <c r="Y87" s="17"/>
      <c r="Z87" s="17"/>
      <c r="AD87" s="306"/>
      <c r="AE87" s="307"/>
      <c r="AF87" s="307"/>
      <c r="AG87" s="307"/>
      <c r="AH87" s="307"/>
      <c r="AI87" s="307"/>
      <c r="AJ87" s="307"/>
      <c r="AK87" s="307"/>
      <c r="AL87" s="307"/>
      <c r="AM87" s="307"/>
      <c r="AN87" s="307"/>
      <c r="AO87" s="308"/>
    </row>
    <row r="88" spans="1:41" hidden="1" outlineLevel="1">
      <c r="A88" s="7"/>
      <c r="B88" s="17"/>
      <c r="C88" s="17"/>
      <c r="D88" s="17"/>
      <c r="E88" s="67"/>
      <c r="F88" s="72"/>
      <c r="G88" s="72"/>
      <c r="H88" s="71"/>
      <c r="I88" s="72"/>
      <c r="J88" s="72"/>
      <c r="K88" s="71"/>
      <c r="L88" s="72"/>
      <c r="M88" s="72"/>
      <c r="N88" s="71"/>
      <c r="O88" s="72"/>
      <c r="P88" s="72"/>
      <c r="Q88" s="66"/>
      <c r="R88" s="72"/>
      <c r="S88" s="72"/>
      <c r="T88" s="66"/>
      <c r="U88" s="72"/>
      <c r="V88" s="72"/>
      <c r="W88" s="71"/>
      <c r="X88" s="17"/>
      <c r="Y88" s="17"/>
      <c r="Z88" s="17"/>
      <c r="AD88" s="306"/>
      <c r="AE88" s="307"/>
      <c r="AF88" s="307"/>
      <c r="AG88" s="307"/>
      <c r="AH88" s="307"/>
      <c r="AI88" s="307"/>
      <c r="AJ88" s="307"/>
      <c r="AK88" s="307"/>
      <c r="AL88" s="307"/>
      <c r="AM88" s="307"/>
      <c r="AN88" s="307"/>
      <c r="AO88" s="308"/>
    </row>
    <row r="89" spans="1:41" s="31" customFormat="1" hidden="1" outlineLevel="1">
      <c r="A89" s="26"/>
      <c r="B89" s="25"/>
      <c r="C89" s="28"/>
      <c r="D89" s="25"/>
      <c r="E89" s="78"/>
      <c r="F89" s="73"/>
      <c r="G89" s="73"/>
      <c r="H89" s="73"/>
      <c r="I89" s="73"/>
      <c r="J89" s="73"/>
      <c r="K89" s="73"/>
      <c r="L89" s="73"/>
      <c r="M89" s="73"/>
      <c r="N89" s="73"/>
      <c r="O89" s="73"/>
      <c r="P89" s="73"/>
      <c r="Q89" s="168"/>
      <c r="R89" s="73"/>
      <c r="S89" s="73"/>
      <c r="T89" s="168"/>
      <c r="U89" s="73"/>
      <c r="V89" s="73"/>
      <c r="W89" s="73"/>
      <c r="X89" s="27"/>
      <c r="Y89" s="27"/>
      <c r="Z89" s="27"/>
      <c r="AD89" s="312"/>
      <c r="AE89" s="313"/>
      <c r="AF89" s="313"/>
      <c r="AG89" s="313"/>
      <c r="AH89" s="313"/>
      <c r="AI89" s="313"/>
      <c r="AJ89" s="313"/>
      <c r="AK89" s="313"/>
      <c r="AL89" s="313"/>
      <c r="AM89" s="313"/>
      <c r="AN89" s="313"/>
      <c r="AO89" s="314"/>
    </row>
    <row r="90" spans="1:41" collapsed="1">
      <c r="A90" s="81"/>
      <c r="B90" s="136" t="s">
        <v>191</v>
      </c>
      <c r="C90" s="11"/>
      <c r="D90" s="136"/>
      <c r="E90" s="77"/>
      <c r="F90" s="48"/>
      <c r="G90" s="48"/>
      <c r="H90" s="48"/>
      <c r="I90" s="48"/>
      <c r="J90" s="48"/>
      <c r="K90" s="48"/>
      <c r="L90" s="48"/>
      <c r="M90" s="48"/>
      <c r="N90" s="48"/>
      <c r="O90" s="48"/>
      <c r="P90" s="48"/>
      <c r="Q90" s="110"/>
      <c r="R90" s="48"/>
      <c r="S90" s="48"/>
      <c r="T90" s="110"/>
      <c r="U90" s="48"/>
      <c r="V90" s="48"/>
      <c r="W90" s="48"/>
      <c r="X90" s="11"/>
      <c r="Y90" s="11"/>
      <c r="Z90" s="11"/>
      <c r="AD90" s="306"/>
      <c r="AE90" s="307"/>
      <c r="AF90" s="307"/>
      <c r="AG90" s="307"/>
      <c r="AH90" s="307"/>
      <c r="AI90" s="307"/>
      <c r="AJ90" s="307"/>
      <c r="AK90" s="307"/>
      <c r="AL90" s="307"/>
      <c r="AM90" s="307"/>
      <c r="AN90" s="307"/>
      <c r="AO90" s="308"/>
    </row>
    <row r="91" spans="1:41" hidden="1" outlineLevel="1">
      <c r="A91" s="7"/>
      <c r="B91" s="17"/>
      <c r="C91" s="17"/>
      <c r="D91" s="17"/>
      <c r="E91" s="67"/>
      <c r="F91" s="72"/>
      <c r="G91" s="72"/>
      <c r="H91" s="71"/>
      <c r="I91" s="72"/>
      <c r="J91" s="72"/>
      <c r="K91" s="71"/>
      <c r="L91" s="72"/>
      <c r="M91" s="72"/>
      <c r="N91" s="71"/>
      <c r="O91" s="72"/>
      <c r="P91" s="72"/>
      <c r="Q91" s="66"/>
      <c r="R91" s="72"/>
      <c r="S91" s="72"/>
      <c r="T91" s="66"/>
      <c r="U91" s="72"/>
      <c r="V91" s="72"/>
      <c r="W91" s="71"/>
      <c r="X91" s="17"/>
      <c r="Y91" s="17"/>
      <c r="Z91" s="17"/>
      <c r="AD91" s="306"/>
      <c r="AE91" s="307"/>
      <c r="AF91" s="307"/>
      <c r="AG91" s="307"/>
      <c r="AH91" s="307"/>
      <c r="AI91" s="307"/>
      <c r="AJ91" s="307"/>
      <c r="AK91" s="307"/>
      <c r="AL91" s="307"/>
      <c r="AM91" s="307"/>
      <c r="AN91" s="307"/>
      <c r="AO91" s="308"/>
    </row>
    <row r="92" spans="1:41" hidden="1" outlineLevel="1">
      <c r="A92" s="7"/>
      <c r="B92" s="17"/>
      <c r="C92" s="17"/>
      <c r="D92" s="17"/>
      <c r="E92" s="67"/>
      <c r="F92" s="72"/>
      <c r="G92" s="72"/>
      <c r="H92" s="71"/>
      <c r="I92" s="72"/>
      <c r="J92" s="72"/>
      <c r="K92" s="71"/>
      <c r="L92" s="72"/>
      <c r="M92" s="72"/>
      <c r="N92" s="71"/>
      <c r="O92" s="72"/>
      <c r="P92" s="72"/>
      <c r="Q92" s="66"/>
      <c r="R92" s="72"/>
      <c r="S92" s="72"/>
      <c r="T92" s="66"/>
      <c r="U92" s="72"/>
      <c r="V92" s="72"/>
      <c r="W92" s="71"/>
      <c r="X92" s="17"/>
      <c r="Y92" s="17"/>
      <c r="Z92" s="17"/>
      <c r="AD92" s="306"/>
      <c r="AE92" s="307"/>
      <c r="AF92" s="307"/>
      <c r="AG92" s="307"/>
      <c r="AH92" s="307"/>
      <c r="AI92" s="307"/>
      <c r="AJ92" s="307"/>
      <c r="AK92" s="307"/>
      <c r="AL92" s="307"/>
      <c r="AM92" s="307"/>
      <c r="AN92" s="307"/>
      <c r="AO92" s="308"/>
    </row>
    <row r="93" spans="1:41" hidden="1" outlineLevel="1">
      <c r="A93" s="7"/>
      <c r="B93" s="17"/>
      <c r="C93" s="17"/>
      <c r="D93" s="17"/>
      <c r="E93" s="67"/>
      <c r="F93" s="72"/>
      <c r="G93" s="72"/>
      <c r="H93" s="71"/>
      <c r="I93" s="72"/>
      <c r="J93" s="72"/>
      <c r="K93" s="71"/>
      <c r="L93" s="72"/>
      <c r="M93" s="72"/>
      <c r="N93" s="71"/>
      <c r="O93" s="72"/>
      <c r="P93" s="72"/>
      <c r="Q93" s="66"/>
      <c r="R93" s="72"/>
      <c r="S93" s="72"/>
      <c r="T93" s="66"/>
      <c r="U93" s="72"/>
      <c r="V93" s="72"/>
      <c r="W93" s="71"/>
      <c r="X93" s="17"/>
      <c r="Y93" s="17"/>
      <c r="Z93" s="17"/>
      <c r="AD93" s="306"/>
      <c r="AE93" s="307"/>
      <c r="AF93" s="307"/>
      <c r="AG93" s="307"/>
      <c r="AH93" s="307"/>
      <c r="AI93" s="307"/>
      <c r="AJ93" s="307"/>
      <c r="AK93" s="307"/>
      <c r="AL93" s="307"/>
      <c r="AM93" s="307"/>
      <c r="AN93" s="307"/>
      <c r="AO93" s="308"/>
    </row>
    <row r="94" spans="1:41" hidden="1" outlineLevel="1">
      <c r="A94" s="7"/>
      <c r="B94" s="17"/>
      <c r="C94" s="17"/>
      <c r="D94" s="17"/>
      <c r="E94" s="67"/>
      <c r="F94" s="72"/>
      <c r="G94" s="72"/>
      <c r="H94" s="71"/>
      <c r="I94" s="72"/>
      <c r="J94" s="72"/>
      <c r="K94" s="71"/>
      <c r="L94" s="72"/>
      <c r="M94" s="72"/>
      <c r="N94" s="71"/>
      <c r="O94" s="72"/>
      <c r="P94" s="72"/>
      <c r="Q94" s="66"/>
      <c r="R94" s="72"/>
      <c r="S94" s="72"/>
      <c r="T94" s="66"/>
      <c r="U94" s="72"/>
      <c r="V94" s="72"/>
      <c r="W94" s="71"/>
      <c r="X94" s="17"/>
      <c r="Y94" s="17"/>
      <c r="Z94" s="17"/>
      <c r="AD94" s="306"/>
      <c r="AE94" s="307"/>
      <c r="AF94" s="307"/>
      <c r="AG94" s="307"/>
      <c r="AH94" s="307"/>
      <c r="AI94" s="307"/>
      <c r="AJ94" s="307"/>
      <c r="AK94" s="307"/>
      <c r="AL94" s="307"/>
      <c r="AM94" s="307"/>
      <c r="AN94" s="307"/>
      <c r="AO94" s="308"/>
    </row>
    <row r="95" spans="1:41" hidden="1" outlineLevel="1">
      <c r="A95" s="7"/>
      <c r="B95" s="17"/>
      <c r="C95" s="17"/>
      <c r="D95" s="17"/>
      <c r="E95" s="67"/>
      <c r="F95" s="72"/>
      <c r="G95" s="72"/>
      <c r="H95" s="71"/>
      <c r="I95" s="72"/>
      <c r="J95" s="72"/>
      <c r="K95" s="71"/>
      <c r="L95" s="72"/>
      <c r="M95" s="72"/>
      <c r="N95" s="71"/>
      <c r="O95" s="72"/>
      <c r="P95" s="72"/>
      <c r="Q95" s="66"/>
      <c r="R95" s="72"/>
      <c r="S95" s="72"/>
      <c r="T95" s="66"/>
      <c r="U95" s="72"/>
      <c r="V95" s="72"/>
      <c r="W95" s="71"/>
      <c r="X95" s="17"/>
      <c r="Y95" s="17"/>
      <c r="Z95" s="17"/>
      <c r="AD95" s="306"/>
      <c r="AE95" s="307"/>
      <c r="AF95" s="307"/>
      <c r="AG95" s="307"/>
      <c r="AH95" s="307"/>
      <c r="AI95" s="307"/>
      <c r="AJ95" s="307"/>
      <c r="AK95" s="307"/>
      <c r="AL95" s="307"/>
      <c r="AM95" s="307"/>
      <c r="AN95" s="307"/>
      <c r="AO95" s="308"/>
    </row>
    <row r="96" spans="1:41" hidden="1" outlineLevel="1">
      <c r="A96" s="7"/>
      <c r="B96" s="17"/>
      <c r="C96" s="17"/>
      <c r="D96" s="17"/>
      <c r="E96" s="67"/>
      <c r="F96" s="72"/>
      <c r="G96" s="72"/>
      <c r="H96" s="71"/>
      <c r="I96" s="72"/>
      <c r="J96" s="72"/>
      <c r="K96" s="71"/>
      <c r="L96" s="72"/>
      <c r="M96" s="72"/>
      <c r="N96" s="71"/>
      <c r="O96" s="72"/>
      <c r="P96" s="72"/>
      <c r="Q96" s="66"/>
      <c r="R96" s="72"/>
      <c r="S96" s="72"/>
      <c r="T96" s="66"/>
      <c r="U96" s="72"/>
      <c r="V96" s="72"/>
      <c r="W96" s="71"/>
      <c r="X96" s="17"/>
      <c r="Y96" s="17"/>
      <c r="Z96" s="17"/>
      <c r="AD96" s="306"/>
      <c r="AE96" s="307"/>
      <c r="AF96" s="307"/>
      <c r="AG96" s="307"/>
      <c r="AH96" s="307"/>
      <c r="AI96" s="307"/>
      <c r="AJ96" s="307"/>
      <c r="AK96" s="307"/>
      <c r="AL96" s="307"/>
      <c r="AM96" s="307"/>
      <c r="AN96" s="307"/>
      <c r="AO96" s="308"/>
    </row>
    <row r="97" spans="1:41" collapsed="1">
      <c r="A97" s="81"/>
      <c r="B97" s="136" t="s">
        <v>206</v>
      </c>
      <c r="C97" s="11"/>
      <c r="D97" s="136"/>
      <c r="E97" s="48"/>
      <c r="F97" s="48"/>
      <c r="G97" s="48"/>
      <c r="H97" s="48"/>
      <c r="I97" s="48"/>
      <c r="J97" s="48"/>
      <c r="K97" s="48"/>
      <c r="L97" s="48"/>
      <c r="M97" s="48"/>
      <c r="N97" s="48"/>
      <c r="O97" s="48"/>
      <c r="P97" s="48"/>
      <c r="Q97" s="110"/>
      <c r="R97" s="48"/>
      <c r="S97" s="48"/>
      <c r="T97" s="110"/>
      <c r="U97" s="48"/>
      <c r="V97" s="48"/>
      <c r="W97" s="48"/>
      <c r="X97" s="11"/>
      <c r="Y97" s="11"/>
      <c r="Z97" s="11"/>
      <c r="AD97" s="306"/>
      <c r="AE97" s="307"/>
      <c r="AF97" s="307"/>
      <c r="AG97" s="307"/>
      <c r="AH97" s="307"/>
      <c r="AI97" s="307"/>
      <c r="AJ97" s="307"/>
      <c r="AK97" s="307"/>
      <c r="AL97" s="307"/>
      <c r="AM97" s="307"/>
      <c r="AN97" s="307"/>
      <c r="AO97" s="308"/>
    </row>
    <row r="98" spans="1:41" hidden="1" outlineLevel="1">
      <c r="A98" s="7"/>
      <c r="B98" s="17"/>
      <c r="C98" s="17"/>
      <c r="D98" s="17"/>
      <c r="E98" s="67"/>
      <c r="F98" s="72"/>
      <c r="G98" s="72"/>
      <c r="H98" s="71"/>
      <c r="I98" s="72"/>
      <c r="J98" s="72"/>
      <c r="K98" s="71"/>
      <c r="L98" s="72"/>
      <c r="M98" s="72"/>
      <c r="N98" s="71"/>
      <c r="O98" s="72"/>
      <c r="P98" s="72"/>
      <c r="Q98" s="66"/>
      <c r="R98" s="72"/>
      <c r="S98" s="72"/>
      <c r="T98" s="66"/>
      <c r="U98" s="72"/>
      <c r="V98" s="72"/>
      <c r="W98" s="71"/>
      <c r="X98" s="17"/>
      <c r="Y98" s="17"/>
      <c r="Z98" s="17"/>
      <c r="AD98" s="306"/>
      <c r="AE98" s="307"/>
      <c r="AF98" s="307"/>
      <c r="AG98" s="307"/>
      <c r="AH98" s="307"/>
      <c r="AI98" s="307"/>
      <c r="AJ98" s="307"/>
      <c r="AK98" s="307"/>
      <c r="AL98" s="307"/>
      <c r="AM98" s="307"/>
      <c r="AN98" s="307"/>
      <c r="AO98" s="308"/>
    </row>
    <row r="99" spans="1:41" hidden="1" outlineLevel="1">
      <c r="A99" s="7"/>
      <c r="B99" s="18"/>
      <c r="C99" s="17"/>
      <c r="D99" s="18"/>
      <c r="E99" s="79"/>
      <c r="F99" s="72"/>
      <c r="G99" s="72"/>
      <c r="H99" s="71"/>
      <c r="I99" s="72"/>
      <c r="J99" s="72"/>
      <c r="K99" s="71"/>
      <c r="L99" s="72"/>
      <c r="M99" s="72"/>
      <c r="N99" s="71"/>
      <c r="O99" s="72"/>
      <c r="P99" s="72"/>
      <c r="Q99" s="66"/>
      <c r="R99" s="72"/>
      <c r="S99" s="72"/>
      <c r="T99" s="66"/>
      <c r="U99" s="72"/>
      <c r="V99" s="72"/>
      <c r="W99" s="71"/>
      <c r="X99" s="17"/>
      <c r="Y99" s="17"/>
      <c r="Z99" s="17"/>
      <c r="AD99" s="306"/>
      <c r="AE99" s="307"/>
      <c r="AF99" s="307"/>
      <c r="AG99" s="307"/>
      <c r="AH99" s="307"/>
      <c r="AI99" s="307"/>
      <c r="AJ99" s="307"/>
      <c r="AK99" s="307"/>
      <c r="AL99" s="307"/>
      <c r="AM99" s="307"/>
      <c r="AN99" s="307"/>
      <c r="AO99" s="308"/>
    </row>
    <row r="100" spans="1:41" hidden="1" outlineLevel="1">
      <c r="A100" s="7"/>
      <c r="B100" s="18"/>
      <c r="C100" s="17"/>
      <c r="D100" s="18"/>
      <c r="E100" s="79"/>
      <c r="F100" s="72"/>
      <c r="G100" s="72"/>
      <c r="H100" s="71"/>
      <c r="I100" s="72"/>
      <c r="J100" s="72"/>
      <c r="K100" s="71"/>
      <c r="L100" s="72"/>
      <c r="M100" s="72"/>
      <c r="N100" s="71"/>
      <c r="O100" s="72"/>
      <c r="P100" s="72"/>
      <c r="Q100" s="66"/>
      <c r="R100" s="72"/>
      <c r="S100" s="72"/>
      <c r="T100" s="66"/>
      <c r="U100" s="72"/>
      <c r="V100" s="72"/>
      <c r="W100" s="71"/>
      <c r="X100" s="17"/>
      <c r="Y100" s="17"/>
      <c r="Z100" s="17"/>
      <c r="AD100" s="306"/>
      <c r="AE100" s="307"/>
      <c r="AF100" s="307"/>
      <c r="AG100" s="307"/>
      <c r="AH100" s="307"/>
      <c r="AI100" s="307"/>
      <c r="AJ100" s="307"/>
      <c r="AK100" s="307"/>
      <c r="AL100" s="307"/>
      <c r="AM100" s="307"/>
      <c r="AN100" s="307"/>
      <c r="AO100" s="308"/>
    </row>
    <row r="101" spans="1:41" hidden="1" outlineLevel="1">
      <c r="A101" s="7"/>
      <c r="B101" s="18"/>
      <c r="C101" s="17"/>
      <c r="D101" s="18"/>
      <c r="E101" s="79"/>
      <c r="F101" s="72"/>
      <c r="G101" s="72"/>
      <c r="H101" s="71"/>
      <c r="I101" s="72"/>
      <c r="J101" s="72"/>
      <c r="K101" s="71"/>
      <c r="L101" s="72"/>
      <c r="M101" s="72"/>
      <c r="N101" s="71"/>
      <c r="O101" s="72"/>
      <c r="P101" s="72"/>
      <c r="Q101" s="66"/>
      <c r="R101" s="72"/>
      <c r="S101" s="72"/>
      <c r="T101" s="66"/>
      <c r="U101" s="72"/>
      <c r="V101" s="72"/>
      <c r="W101" s="71"/>
      <c r="X101" s="17"/>
      <c r="Y101" s="17"/>
      <c r="Z101" s="17"/>
      <c r="AD101" s="306"/>
      <c r="AE101" s="307"/>
      <c r="AF101" s="307"/>
      <c r="AG101" s="307"/>
      <c r="AH101" s="307"/>
      <c r="AI101" s="307"/>
      <c r="AJ101" s="307"/>
      <c r="AK101" s="307"/>
      <c r="AL101" s="307"/>
      <c r="AM101" s="307"/>
      <c r="AN101" s="307"/>
      <c r="AO101" s="308"/>
    </row>
    <row r="102" spans="1:41" hidden="1" outlineLevel="1">
      <c r="A102" s="7"/>
      <c r="B102" s="17"/>
      <c r="C102" s="17"/>
      <c r="D102" s="17"/>
      <c r="E102" s="68"/>
      <c r="F102" s="72"/>
      <c r="G102" s="72"/>
      <c r="H102" s="71"/>
      <c r="I102" s="72"/>
      <c r="J102" s="72"/>
      <c r="K102" s="71"/>
      <c r="L102" s="72"/>
      <c r="M102" s="72"/>
      <c r="N102" s="71"/>
      <c r="O102" s="72"/>
      <c r="P102" s="72"/>
      <c r="Q102" s="66"/>
      <c r="R102" s="72"/>
      <c r="S102" s="72"/>
      <c r="T102" s="66"/>
      <c r="U102" s="72"/>
      <c r="V102" s="72"/>
      <c r="W102" s="71"/>
      <c r="X102" s="17"/>
      <c r="Y102" s="17"/>
      <c r="Z102" s="17"/>
      <c r="AD102" s="306"/>
      <c r="AE102" s="307"/>
      <c r="AF102" s="307"/>
      <c r="AG102" s="307"/>
      <c r="AH102" s="307"/>
      <c r="AI102" s="307"/>
      <c r="AJ102" s="307"/>
      <c r="AK102" s="307"/>
      <c r="AL102" s="307"/>
      <c r="AM102" s="307"/>
      <c r="AN102" s="307"/>
      <c r="AO102" s="308"/>
    </row>
    <row r="103" spans="1:41" hidden="1" outlineLevel="1">
      <c r="A103" s="7"/>
      <c r="B103" s="17"/>
      <c r="C103" s="17"/>
      <c r="D103" s="17"/>
      <c r="E103" s="67"/>
      <c r="F103" s="72"/>
      <c r="G103" s="72"/>
      <c r="H103" s="71"/>
      <c r="I103" s="72"/>
      <c r="J103" s="72"/>
      <c r="K103" s="71"/>
      <c r="L103" s="72"/>
      <c r="M103" s="72"/>
      <c r="N103" s="71"/>
      <c r="O103" s="72"/>
      <c r="P103" s="72"/>
      <c r="Q103" s="66"/>
      <c r="R103" s="72"/>
      <c r="S103" s="72"/>
      <c r="T103" s="66"/>
      <c r="U103" s="72"/>
      <c r="V103" s="72"/>
      <c r="W103" s="71"/>
      <c r="X103" s="17"/>
      <c r="Y103" s="17"/>
      <c r="Z103" s="17"/>
      <c r="AD103" s="306"/>
      <c r="AE103" s="307"/>
      <c r="AF103" s="307"/>
      <c r="AG103" s="307"/>
      <c r="AH103" s="307"/>
      <c r="AI103" s="307"/>
      <c r="AJ103" s="307"/>
      <c r="AK103" s="307"/>
      <c r="AL103" s="307"/>
      <c r="AM103" s="307"/>
      <c r="AN103" s="307"/>
      <c r="AO103" s="308"/>
    </row>
    <row r="104" spans="1:41" hidden="1" outlineLevel="1">
      <c r="A104" s="7"/>
      <c r="B104" s="17"/>
      <c r="C104" s="17"/>
      <c r="D104" s="17"/>
      <c r="E104" s="67"/>
      <c r="F104" s="72"/>
      <c r="G104" s="72"/>
      <c r="H104" s="71"/>
      <c r="I104" s="72"/>
      <c r="J104" s="72"/>
      <c r="K104" s="71"/>
      <c r="L104" s="72"/>
      <c r="M104" s="72"/>
      <c r="N104" s="71"/>
      <c r="O104" s="72"/>
      <c r="P104" s="72"/>
      <c r="Q104" s="66"/>
      <c r="R104" s="72"/>
      <c r="S104" s="72"/>
      <c r="T104" s="66"/>
      <c r="U104" s="72"/>
      <c r="V104" s="72"/>
      <c r="W104" s="71"/>
      <c r="X104" s="17"/>
      <c r="Y104" s="17"/>
      <c r="Z104" s="17"/>
      <c r="AD104" s="306"/>
      <c r="AE104" s="307"/>
      <c r="AF104" s="307"/>
      <c r="AG104" s="307"/>
      <c r="AH104" s="307"/>
      <c r="AI104" s="307"/>
      <c r="AJ104" s="307"/>
      <c r="AK104" s="307"/>
      <c r="AL104" s="307"/>
      <c r="AM104" s="307"/>
      <c r="AN104" s="307"/>
      <c r="AO104" s="308"/>
    </row>
    <row r="105" spans="1:41" hidden="1" outlineLevel="1">
      <c r="A105" s="7"/>
      <c r="B105" s="17"/>
      <c r="C105" s="17"/>
      <c r="D105" s="17"/>
      <c r="E105" s="67"/>
      <c r="F105" s="72"/>
      <c r="G105" s="72"/>
      <c r="H105" s="71"/>
      <c r="I105" s="72"/>
      <c r="J105" s="72"/>
      <c r="K105" s="71"/>
      <c r="L105" s="72"/>
      <c r="M105" s="72"/>
      <c r="N105" s="71"/>
      <c r="O105" s="72"/>
      <c r="P105" s="72"/>
      <c r="Q105" s="66"/>
      <c r="R105" s="72"/>
      <c r="S105" s="72"/>
      <c r="T105" s="66"/>
      <c r="U105" s="72"/>
      <c r="V105" s="72"/>
      <c r="W105" s="71"/>
      <c r="X105" s="17"/>
      <c r="Y105" s="17"/>
      <c r="Z105" s="17"/>
      <c r="AD105" s="306"/>
      <c r="AE105" s="307"/>
      <c r="AF105" s="307"/>
      <c r="AG105" s="307"/>
      <c r="AH105" s="307"/>
      <c r="AI105" s="307"/>
      <c r="AJ105" s="307"/>
      <c r="AK105" s="307"/>
      <c r="AL105" s="307"/>
      <c r="AM105" s="307"/>
      <c r="AN105" s="307"/>
      <c r="AO105" s="308"/>
    </row>
    <row r="106" spans="1:41" hidden="1" outlineLevel="1">
      <c r="A106" s="7"/>
      <c r="B106" s="17"/>
      <c r="C106" s="17"/>
      <c r="D106" s="17"/>
      <c r="E106" s="67"/>
      <c r="F106" s="72"/>
      <c r="G106" s="72"/>
      <c r="H106" s="71"/>
      <c r="I106" s="72"/>
      <c r="J106" s="72"/>
      <c r="K106" s="71"/>
      <c r="L106" s="72"/>
      <c r="M106" s="72"/>
      <c r="N106" s="71"/>
      <c r="O106" s="72"/>
      <c r="P106" s="72"/>
      <c r="Q106" s="66"/>
      <c r="R106" s="72"/>
      <c r="S106" s="72"/>
      <c r="T106" s="66"/>
      <c r="U106" s="72"/>
      <c r="V106" s="72"/>
      <c r="W106" s="71"/>
      <c r="X106" s="17"/>
      <c r="Y106" s="17"/>
      <c r="Z106" s="17"/>
      <c r="AD106" s="306"/>
      <c r="AE106" s="307"/>
      <c r="AF106" s="307"/>
      <c r="AG106" s="307"/>
      <c r="AH106" s="307"/>
      <c r="AI106" s="307"/>
      <c r="AJ106" s="307"/>
      <c r="AK106" s="307"/>
      <c r="AL106" s="307"/>
      <c r="AM106" s="307"/>
      <c r="AN106" s="307"/>
      <c r="AO106" s="308"/>
    </row>
    <row r="107" spans="1:41" collapsed="1">
      <c r="A107" s="82"/>
      <c r="B107" s="134" t="s">
        <v>230</v>
      </c>
      <c r="C107" s="9"/>
      <c r="D107" s="134"/>
      <c r="E107" s="64"/>
      <c r="F107" s="64"/>
      <c r="G107" s="64"/>
      <c r="H107" s="64"/>
      <c r="I107" s="64"/>
      <c r="J107" s="64"/>
      <c r="K107" s="64"/>
      <c r="L107" s="64"/>
      <c r="M107" s="64"/>
      <c r="N107" s="64"/>
      <c r="O107" s="64"/>
      <c r="P107" s="64"/>
      <c r="Q107" s="173"/>
      <c r="R107" s="64"/>
      <c r="S107" s="64"/>
      <c r="T107" s="173"/>
      <c r="U107" s="64"/>
      <c r="V107" s="64"/>
      <c r="W107" s="64"/>
      <c r="X107" s="9"/>
      <c r="Y107" s="9"/>
      <c r="Z107" s="9"/>
      <c r="AD107" s="306"/>
      <c r="AE107" s="307"/>
      <c r="AF107" s="307"/>
      <c r="AG107" s="307"/>
      <c r="AH107" s="307"/>
      <c r="AI107" s="307"/>
      <c r="AJ107" s="307"/>
      <c r="AK107" s="307"/>
      <c r="AL107" s="307"/>
      <c r="AM107" s="307"/>
      <c r="AN107" s="307"/>
      <c r="AO107" s="308"/>
    </row>
    <row r="108" spans="1:41">
      <c r="A108" s="33"/>
      <c r="B108" s="33" t="s">
        <v>823</v>
      </c>
      <c r="C108" s="11"/>
      <c r="D108" s="33"/>
      <c r="E108" s="48"/>
      <c r="F108" s="48"/>
      <c r="G108" s="48"/>
      <c r="H108" s="48"/>
      <c r="I108" s="48"/>
      <c r="J108" s="48"/>
      <c r="K108" s="48"/>
      <c r="L108" s="48"/>
      <c r="M108" s="48"/>
      <c r="N108" s="48"/>
      <c r="O108" s="48"/>
      <c r="P108" s="48"/>
      <c r="Q108" s="110"/>
      <c r="R108" s="48"/>
      <c r="S108" s="48"/>
      <c r="T108" s="110"/>
      <c r="U108" s="48"/>
      <c r="V108" s="48"/>
      <c r="W108" s="48"/>
      <c r="X108" s="11"/>
      <c r="Y108" s="11"/>
      <c r="Z108" s="11"/>
      <c r="AD108" s="306"/>
      <c r="AE108" s="307"/>
      <c r="AF108" s="307"/>
      <c r="AG108" s="307"/>
      <c r="AH108" s="307"/>
      <c r="AI108" s="307"/>
      <c r="AJ108" s="307"/>
      <c r="AK108" s="307"/>
      <c r="AL108" s="307"/>
      <c r="AM108" s="307"/>
      <c r="AN108" s="307"/>
      <c r="AO108" s="308"/>
    </row>
    <row r="109" spans="1:41" ht="30" outlineLevel="1">
      <c r="A109" s="7"/>
      <c r="B109" s="17"/>
      <c r="C109" s="18"/>
      <c r="D109" s="17" t="s">
        <v>231</v>
      </c>
      <c r="E109" s="138"/>
      <c r="F109" s="72" t="s">
        <v>407</v>
      </c>
      <c r="G109" s="72" t="s">
        <v>407</v>
      </c>
      <c r="H109" s="185"/>
      <c r="I109" s="72" t="s">
        <v>407</v>
      </c>
      <c r="J109" s="72" t="s">
        <v>407</v>
      </c>
      <c r="K109" s="185"/>
      <c r="L109" s="72" t="s">
        <v>407</v>
      </c>
      <c r="M109" s="72" t="s">
        <v>407</v>
      </c>
      <c r="N109" s="185"/>
      <c r="O109" s="72" t="s">
        <v>407</v>
      </c>
      <c r="P109" s="72" t="s">
        <v>407</v>
      </c>
      <c r="Q109" s="185"/>
      <c r="R109" s="72" t="s">
        <v>407</v>
      </c>
      <c r="S109" s="72" t="s">
        <v>407</v>
      </c>
      <c r="T109" s="185"/>
      <c r="U109" s="72" t="s">
        <v>407</v>
      </c>
      <c r="V109" s="72" t="s">
        <v>407</v>
      </c>
      <c r="W109" s="185"/>
      <c r="X109" s="17"/>
      <c r="Y109" s="17"/>
      <c r="Z109" s="17"/>
      <c r="AD109" s="306"/>
      <c r="AE109" s="307"/>
      <c r="AF109" s="307"/>
      <c r="AG109" s="307"/>
      <c r="AH109" s="307"/>
      <c r="AI109" s="307"/>
      <c r="AJ109" s="307"/>
      <c r="AK109" s="307"/>
      <c r="AL109" s="307"/>
      <c r="AM109" s="307"/>
      <c r="AN109" s="307"/>
      <c r="AO109" s="308"/>
    </row>
    <row r="110" spans="1:41" ht="30" outlineLevel="1">
      <c r="A110" s="7"/>
      <c r="B110" s="17"/>
      <c r="C110" s="18"/>
      <c r="D110" s="18" t="s">
        <v>728</v>
      </c>
      <c r="E110" s="138"/>
      <c r="F110" s="72" t="s">
        <v>405</v>
      </c>
      <c r="G110" s="72" t="s">
        <v>405</v>
      </c>
      <c r="H110" s="185" t="s">
        <v>720</v>
      </c>
      <c r="I110" s="72"/>
      <c r="J110" s="72"/>
      <c r="K110" s="185"/>
      <c r="L110" s="72"/>
      <c r="M110" s="72"/>
      <c r="N110" s="185"/>
      <c r="O110" s="72"/>
      <c r="P110" s="72"/>
      <c r="Q110" s="185"/>
      <c r="R110" s="72"/>
      <c r="S110" s="72"/>
      <c r="T110" s="185"/>
      <c r="U110" s="72"/>
      <c r="V110" s="72"/>
      <c r="W110" s="185"/>
      <c r="X110" s="17" t="s">
        <v>821</v>
      </c>
      <c r="Y110" s="17"/>
      <c r="Z110" s="17"/>
      <c r="AD110" s="306" t="s">
        <v>809</v>
      </c>
      <c r="AE110" s="307" t="s">
        <v>809</v>
      </c>
      <c r="AF110" s="307"/>
      <c r="AG110" s="307"/>
      <c r="AH110" s="307"/>
      <c r="AI110" s="307"/>
      <c r="AJ110" s="307"/>
      <c r="AK110" s="307"/>
      <c r="AL110" s="307"/>
      <c r="AM110" s="307"/>
      <c r="AN110" s="307"/>
      <c r="AO110" s="308"/>
    </row>
    <row r="111" spans="1:41" ht="30" outlineLevel="1">
      <c r="A111" s="7"/>
      <c r="B111" s="17"/>
      <c r="C111" s="18"/>
      <c r="D111" s="18" t="s">
        <v>729</v>
      </c>
      <c r="E111" s="138"/>
      <c r="F111" s="72" t="s">
        <v>405</v>
      </c>
      <c r="G111" s="72" t="s">
        <v>405</v>
      </c>
      <c r="H111" s="185" t="s">
        <v>720</v>
      </c>
      <c r="I111" s="72"/>
      <c r="J111" s="72"/>
      <c r="K111" s="185"/>
      <c r="L111" s="72"/>
      <c r="M111" s="72"/>
      <c r="N111" s="185"/>
      <c r="O111" s="72"/>
      <c r="P111" s="72"/>
      <c r="Q111" s="185"/>
      <c r="R111" s="72" t="s">
        <v>405</v>
      </c>
      <c r="S111" s="72" t="s">
        <v>407</v>
      </c>
      <c r="T111" s="185" t="s">
        <v>714</v>
      </c>
      <c r="U111" s="72"/>
      <c r="V111" s="72"/>
      <c r="W111" s="185"/>
      <c r="X111" s="17" t="s">
        <v>821</v>
      </c>
      <c r="Y111" s="17"/>
      <c r="Z111" s="17"/>
      <c r="AD111" s="306" t="s">
        <v>809</v>
      </c>
      <c r="AE111" s="307" t="s">
        <v>809</v>
      </c>
      <c r="AF111" s="307"/>
      <c r="AG111" s="307"/>
      <c r="AH111" s="307"/>
      <c r="AI111" s="307"/>
      <c r="AJ111" s="307"/>
      <c r="AK111" s="307"/>
      <c r="AL111" s="307" t="s">
        <v>809</v>
      </c>
      <c r="AM111" s="307"/>
      <c r="AN111" s="307"/>
      <c r="AO111" s="308"/>
    </row>
    <row r="112" spans="1:41" ht="30" outlineLevel="1">
      <c r="A112" s="7"/>
      <c r="B112" s="17"/>
      <c r="C112" s="18"/>
      <c r="D112" s="18" t="s">
        <v>730</v>
      </c>
      <c r="E112" s="138"/>
      <c r="F112" s="72"/>
      <c r="G112" s="72"/>
      <c r="H112" s="185"/>
      <c r="I112" s="72"/>
      <c r="J112" s="72"/>
      <c r="K112" s="185"/>
      <c r="L112" s="72"/>
      <c r="M112" s="72"/>
      <c r="N112" s="185"/>
      <c r="O112" s="72"/>
      <c r="P112" s="72"/>
      <c r="Q112" s="185"/>
      <c r="R112" s="72"/>
      <c r="S112" s="72"/>
      <c r="T112" s="185"/>
      <c r="U112" s="72" t="s">
        <v>405</v>
      </c>
      <c r="V112" s="72" t="s">
        <v>407</v>
      </c>
      <c r="W112" s="185" t="s">
        <v>715</v>
      </c>
      <c r="X112" s="17"/>
      <c r="Y112" s="17"/>
      <c r="Z112" s="17"/>
      <c r="AD112" s="306"/>
      <c r="AE112" s="307"/>
      <c r="AF112" s="307"/>
      <c r="AG112" s="307"/>
      <c r="AH112" s="307"/>
      <c r="AI112" s="307"/>
      <c r="AJ112" s="307"/>
      <c r="AK112" s="307"/>
      <c r="AL112" s="307"/>
      <c r="AM112" s="307"/>
      <c r="AN112" s="307" t="s">
        <v>809</v>
      </c>
      <c r="AO112" s="308"/>
    </row>
    <row r="113" spans="1:41" ht="30" outlineLevel="1">
      <c r="A113" s="7"/>
      <c r="B113" s="17"/>
      <c r="C113" s="18"/>
      <c r="D113" s="18" t="s">
        <v>238</v>
      </c>
      <c r="E113" s="138"/>
      <c r="F113" s="72" t="s">
        <v>405</v>
      </c>
      <c r="G113" s="72" t="s">
        <v>405</v>
      </c>
      <c r="H113" s="185" t="s">
        <v>720</v>
      </c>
      <c r="I113" s="72"/>
      <c r="J113" s="72"/>
      <c r="K113" s="185"/>
      <c r="L113" s="72"/>
      <c r="M113" s="72"/>
      <c r="N113" s="185"/>
      <c r="O113" s="72"/>
      <c r="P113" s="72"/>
      <c r="Q113" s="185"/>
      <c r="R113" s="72"/>
      <c r="S113" s="72"/>
      <c r="T113" s="185"/>
      <c r="U113" s="72" t="s">
        <v>405</v>
      </c>
      <c r="V113" s="72" t="s">
        <v>407</v>
      </c>
      <c r="W113" s="185" t="s">
        <v>715</v>
      </c>
      <c r="X113" s="17" t="s">
        <v>821</v>
      </c>
      <c r="Y113" s="17"/>
      <c r="Z113" s="17"/>
      <c r="AD113" s="306" t="s">
        <v>809</v>
      </c>
      <c r="AE113" s="307" t="s">
        <v>809</v>
      </c>
      <c r="AF113" s="307"/>
      <c r="AG113" s="307"/>
      <c r="AH113" s="307"/>
      <c r="AI113" s="307"/>
      <c r="AJ113" s="307"/>
      <c r="AK113" s="307"/>
      <c r="AL113" s="307"/>
      <c r="AM113" s="307"/>
      <c r="AN113" s="307" t="s">
        <v>809</v>
      </c>
      <c r="AO113" s="308"/>
    </row>
    <row r="114" spans="1:41" outlineLevel="1">
      <c r="A114" s="7"/>
      <c r="B114" s="17"/>
      <c r="C114" s="18"/>
      <c r="D114" s="18"/>
      <c r="E114" s="138"/>
      <c r="F114" s="72"/>
      <c r="G114" s="72"/>
      <c r="H114" s="185"/>
      <c r="I114" s="72"/>
      <c r="J114" s="72"/>
      <c r="K114" s="185"/>
      <c r="L114" s="72"/>
      <c r="M114" s="72"/>
      <c r="N114" s="185"/>
      <c r="O114" s="72"/>
      <c r="P114" s="72"/>
      <c r="Q114" s="185"/>
      <c r="R114" s="72"/>
      <c r="S114" s="72"/>
      <c r="T114" s="185"/>
      <c r="U114" s="72"/>
      <c r="V114" s="72"/>
      <c r="W114" s="187"/>
      <c r="X114" s="17"/>
      <c r="Y114" s="17"/>
      <c r="Z114" s="17"/>
      <c r="AD114" s="306"/>
      <c r="AE114" s="307"/>
      <c r="AF114" s="307"/>
      <c r="AG114" s="307"/>
      <c r="AH114" s="307"/>
      <c r="AI114" s="307"/>
      <c r="AJ114" s="307"/>
      <c r="AK114" s="307"/>
      <c r="AL114" s="307"/>
      <c r="AM114" s="307"/>
      <c r="AN114" s="307"/>
      <c r="AO114" s="308"/>
    </row>
    <row r="115" spans="1:41">
      <c r="A115" s="33"/>
      <c r="B115" s="33" t="s">
        <v>259</v>
      </c>
      <c r="C115" s="11"/>
      <c r="D115" s="11"/>
      <c r="E115" s="48"/>
      <c r="F115" s="48"/>
      <c r="G115" s="48"/>
      <c r="H115" s="48"/>
      <c r="I115" s="48"/>
      <c r="J115" s="48"/>
      <c r="K115" s="48"/>
      <c r="L115" s="48"/>
      <c r="M115" s="48"/>
      <c r="N115" s="48"/>
      <c r="O115" s="48"/>
      <c r="P115" s="48"/>
      <c r="Q115" s="110"/>
      <c r="R115" s="48"/>
      <c r="S115" s="48"/>
      <c r="T115" s="110"/>
      <c r="U115" s="48"/>
      <c r="V115" s="48"/>
      <c r="W115" s="48"/>
      <c r="X115" s="11"/>
      <c r="Y115" s="11"/>
      <c r="Z115" s="11"/>
      <c r="AD115" s="306"/>
      <c r="AE115" s="307"/>
      <c r="AF115" s="307"/>
      <c r="AG115" s="307"/>
      <c r="AH115" s="307"/>
      <c r="AI115" s="307"/>
      <c r="AJ115" s="307"/>
      <c r="AK115" s="307"/>
      <c r="AL115" s="307"/>
      <c r="AM115" s="307"/>
      <c r="AN115" s="307"/>
      <c r="AO115" s="308"/>
    </row>
    <row r="116" spans="1:41" s="23" customFormat="1" outlineLevel="1">
      <c r="A116" s="21"/>
      <c r="B116" s="16"/>
      <c r="C116" s="35"/>
      <c r="D116" s="19" t="s">
        <v>538</v>
      </c>
      <c r="E116" s="139"/>
      <c r="F116" s="74" t="s">
        <v>405</v>
      </c>
      <c r="G116" s="74" t="s">
        <v>405</v>
      </c>
      <c r="H116" s="191" t="s">
        <v>717</v>
      </c>
      <c r="I116" s="74"/>
      <c r="J116" s="74"/>
      <c r="K116" s="192"/>
      <c r="L116" s="74"/>
      <c r="M116" s="74"/>
      <c r="N116" s="192"/>
      <c r="O116" s="74"/>
      <c r="P116" s="74"/>
      <c r="Q116" s="191"/>
      <c r="R116" s="74"/>
      <c r="S116" s="74"/>
      <c r="T116" s="192"/>
      <c r="U116" s="74"/>
      <c r="V116" s="74"/>
      <c r="W116" s="191"/>
      <c r="X116" s="39" t="s">
        <v>821</v>
      </c>
      <c r="Y116" s="39"/>
      <c r="Z116" s="39" t="s">
        <v>810</v>
      </c>
      <c r="AD116" s="309" t="s">
        <v>809</v>
      </c>
      <c r="AE116" s="310" t="s">
        <v>809</v>
      </c>
      <c r="AF116" s="310"/>
      <c r="AG116" s="310"/>
      <c r="AH116" s="310"/>
      <c r="AI116" s="310"/>
      <c r="AJ116" s="310"/>
      <c r="AK116" s="310"/>
      <c r="AL116" s="310"/>
      <c r="AM116" s="310"/>
      <c r="AN116" s="310"/>
      <c r="AO116" s="311"/>
    </row>
    <row r="117" spans="1:41" s="23" customFormat="1" ht="30" outlineLevel="1">
      <c r="A117" s="21"/>
      <c r="B117" s="16"/>
      <c r="C117" s="35"/>
      <c r="D117" s="19" t="s">
        <v>541</v>
      </c>
      <c r="E117" s="139"/>
      <c r="F117" s="74" t="s">
        <v>405</v>
      </c>
      <c r="G117" s="74" t="s">
        <v>405</v>
      </c>
      <c r="H117" s="191" t="s">
        <v>717</v>
      </c>
      <c r="I117" s="74"/>
      <c r="J117" s="74"/>
      <c r="K117" s="192"/>
      <c r="L117" s="74"/>
      <c r="M117" s="74"/>
      <c r="N117" s="192"/>
      <c r="O117" s="74"/>
      <c r="P117" s="74"/>
      <c r="Q117" s="191"/>
      <c r="R117" s="74"/>
      <c r="S117" s="74"/>
      <c r="T117" s="192"/>
      <c r="U117" s="74"/>
      <c r="V117" s="74"/>
      <c r="W117" s="191"/>
      <c r="X117" s="38"/>
      <c r="Y117" s="38"/>
      <c r="Z117" s="38"/>
      <c r="AD117" s="309" t="s">
        <v>809</v>
      </c>
      <c r="AE117" s="310" t="s">
        <v>809</v>
      </c>
      <c r="AF117" s="310"/>
      <c r="AG117" s="310"/>
      <c r="AH117" s="310"/>
      <c r="AI117" s="310"/>
      <c r="AJ117" s="310"/>
      <c r="AK117" s="310"/>
      <c r="AL117" s="310"/>
      <c r="AM117" s="310"/>
      <c r="AN117" s="310"/>
      <c r="AO117" s="311"/>
    </row>
    <row r="118" spans="1:41" s="23" customFormat="1" ht="30" outlineLevel="1">
      <c r="A118" s="21"/>
      <c r="B118" s="16" t="s">
        <v>544</v>
      </c>
      <c r="C118" s="35"/>
      <c r="D118" s="19" t="s">
        <v>544</v>
      </c>
      <c r="E118" s="139"/>
      <c r="F118" s="74"/>
      <c r="G118" s="74"/>
      <c r="H118" s="191"/>
      <c r="I118" s="74"/>
      <c r="J118" s="74"/>
      <c r="K118" s="192"/>
      <c r="L118" s="74" t="s">
        <v>405</v>
      </c>
      <c r="M118" s="74" t="s">
        <v>405</v>
      </c>
      <c r="N118" s="192" t="s">
        <v>722</v>
      </c>
      <c r="O118" s="74"/>
      <c r="P118" s="74"/>
      <c r="Q118" s="191"/>
      <c r="R118" s="74"/>
      <c r="S118" s="74"/>
      <c r="T118" s="192"/>
      <c r="U118" s="74"/>
      <c r="V118" s="74"/>
      <c r="W118" s="191"/>
      <c r="X118" s="38" t="s">
        <v>821</v>
      </c>
      <c r="Y118" s="38"/>
      <c r="Z118" s="38"/>
      <c r="AD118" s="309"/>
      <c r="AE118" s="310"/>
      <c r="AF118" s="310"/>
      <c r="AG118" s="310"/>
      <c r="AH118" s="310" t="s">
        <v>809</v>
      </c>
      <c r="AI118" s="310" t="s">
        <v>809</v>
      </c>
      <c r="AJ118" s="310"/>
      <c r="AK118" s="310"/>
      <c r="AL118" s="310"/>
      <c r="AM118" s="310"/>
      <c r="AN118" s="310"/>
      <c r="AO118" s="311"/>
    </row>
    <row r="119" spans="1:41" s="23" customFormat="1" outlineLevel="1">
      <c r="A119" s="21"/>
      <c r="B119" s="16"/>
      <c r="C119" s="35"/>
      <c r="D119" s="19" t="s">
        <v>709</v>
      </c>
      <c r="E119" s="139"/>
      <c r="F119" s="74" t="s">
        <v>405</v>
      </c>
      <c r="G119" s="74" t="s">
        <v>405</v>
      </c>
      <c r="H119" s="191" t="s">
        <v>717</v>
      </c>
      <c r="I119" s="74"/>
      <c r="J119" s="74"/>
      <c r="K119" s="192"/>
      <c r="L119" s="74"/>
      <c r="M119" s="74"/>
      <c r="N119" s="192"/>
      <c r="O119" s="74"/>
      <c r="P119" s="74"/>
      <c r="Q119" s="191"/>
      <c r="R119" s="74"/>
      <c r="S119" s="74"/>
      <c r="T119" s="192"/>
      <c r="U119" s="74"/>
      <c r="V119" s="74"/>
      <c r="W119" s="191"/>
      <c r="X119" s="38"/>
      <c r="Y119" s="38"/>
      <c r="Z119" s="38"/>
      <c r="AD119" s="309" t="s">
        <v>809</v>
      </c>
      <c r="AE119" s="310" t="s">
        <v>809</v>
      </c>
      <c r="AF119" s="310"/>
      <c r="AG119" s="310"/>
      <c r="AH119" s="310"/>
      <c r="AI119" s="310"/>
      <c r="AJ119" s="310"/>
      <c r="AK119" s="310"/>
      <c r="AL119" s="310"/>
      <c r="AM119" s="310"/>
      <c r="AN119" s="310"/>
      <c r="AO119" s="311"/>
    </row>
    <row r="120" spans="1:41" s="23" customFormat="1" ht="30" outlineLevel="1">
      <c r="A120" s="21"/>
      <c r="B120" s="16"/>
      <c r="C120" s="35"/>
      <c r="D120" s="36" t="s">
        <v>560</v>
      </c>
      <c r="E120" s="139"/>
      <c r="F120" s="74" t="s">
        <v>405</v>
      </c>
      <c r="G120" s="74" t="s">
        <v>405</v>
      </c>
      <c r="H120" s="191" t="s">
        <v>717</v>
      </c>
      <c r="I120" s="74"/>
      <c r="J120" s="74"/>
      <c r="K120" s="192"/>
      <c r="L120" s="74"/>
      <c r="M120" s="74"/>
      <c r="N120" s="192"/>
      <c r="O120" s="74"/>
      <c r="P120" s="74"/>
      <c r="Q120" s="192"/>
      <c r="R120" s="74"/>
      <c r="S120" s="74"/>
      <c r="T120" s="192"/>
      <c r="U120" s="74"/>
      <c r="V120" s="74"/>
      <c r="W120" s="192"/>
      <c r="X120" s="38"/>
      <c r="Y120" s="38"/>
      <c r="Z120" s="38"/>
      <c r="AD120" s="309" t="s">
        <v>809</v>
      </c>
      <c r="AE120" s="310" t="s">
        <v>809</v>
      </c>
      <c r="AF120" s="310"/>
      <c r="AG120" s="310"/>
      <c r="AH120" s="310"/>
      <c r="AI120" s="310"/>
      <c r="AJ120" s="310"/>
      <c r="AK120" s="310"/>
      <c r="AL120" s="310"/>
      <c r="AM120" s="310"/>
      <c r="AN120" s="310"/>
      <c r="AO120" s="311"/>
    </row>
    <row r="121" spans="1:41" s="23" customFormat="1" ht="30" outlineLevel="1">
      <c r="A121" s="21"/>
      <c r="B121" s="16"/>
      <c r="C121" s="35"/>
      <c r="D121" s="36" t="s">
        <v>740</v>
      </c>
      <c r="E121" s="139"/>
      <c r="F121" s="74" t="s">
        <v>405</v>
      </c>
      <c r="G121" s="74" t="s">
        <v>405</v>
      </c>
      <c r="H121" s="191" t="s">
        <v>717</v>
      </c>
      <c r="I121" s="74"/>
      <c r="J121" s="74"/>
      <c r="K121" s="192"/>
      <c r="L121" s="74"/>
      <c r="M121" s="74"/>
      <c r="N121" s="192"/>
      <c r="O121" s="74"/>
      <c r="P121" s="74"/>
      <c r="Q121" s="192"/>
      <c r="R121" s="74"/>
      <c r="S121" s="74"/>
      <c r="T121" s="192"/>
      <c r="U121" s="74"/>
      <c r="V121" s="74"/>
      <c r="W121" s="192"/>
      <c r="X121" s="38"/>
      <c r="Y121" s="38"/>
      <c r="Z121" s="38"/>
      <c r="AD121" s="309" t="s">
        <v>809</v>
      </c>
      <c r="AE121" s="310" t="s">
        <v>809</v>
      </c>
      <c r="AF121" s="310"/>
      <c r="AG121" s="310"/>
      <c r="AH121" s="310"/>
      <c r="AI121" s="310"/>
      <c r="AJ121" s="310"/>
      <c r="AK121" s="310"/>
      <c r="AL121" s="310"/>
      <c r="AM121" s="310"/>
      <c r="AN121" s="310"/>
      <c r="AO121" s="311"/>
    </row>
    <row r="122" spans="1:41" s="23" customFormat="1" ht="30" outlineLevel="1">
      <c r="A122" s="21"/>
      <c r="B122" s="16"/>
      <c r="C122" s="35"/>
      <c r="D122" s="36" t="s">
        <v>567</v>
      </c>
      <c r="E122" s="139"/>
      <c r="F122" s="74" t="s">
        <v>405</v>
      </c>
      <c r="G122" s="74" t="s">
        <v>405</v>
      </c>
      <c r="H122" s="191" t="s">
        <v>717</v>
      </c>
      <c r="I122" s="74"/>
      <c r="J122" s="74"/>
      <c r="K122" s="192"/>
      <c r="L122" s="74"/>
      <c r="M122" s="74"/>
      <c r="N122" s="192"/>
      <c r="O122" s="74"/>
      <c r="P122" s="74"/>
      <c r="Q122" s="192"/>
      <c r="R122" s="74"/>
      <c r="S122" s="74"/>
      <c r="T122" s="192"/>
      <c r="U122" s="74"/>
      <c r="V122" s="74"/>
      <c r="W122" s="192"/>
      <c r="X122" s="38"/>
      <c r="Y122" s="38"/>
      <c r="Z122" s="38"/>
      <c r="AD122" s="309" t="s">
        <v>809</v>
      </c>
      <c r="AE122" s="310" t="s">
        <v>809</v>
      </c>
      <c r="AF122" s="310"/>
      <c r="AG122" s="310"/>
      <c r="AH122" s="310"/>
      <c r="AI122" s="310"/>
      <c r="AJ122" s="310"/>
      <c r="AK122" s="310"/>
      <c r="AL122" s="310"/>
      <c r="AM122" s="310"/>
      <c r="AN122" s="310"/>
      <c r="AO122" s="311"/>
    </row>
    <row r="123" spans="1:41" s="23" customFormat="1" ht="30" outlineLevel="1">
      <c r="A123" s="21"/>
      <c r="B123" s="16"/>
      <c r="C123" s="35"/>
      <c r="D123" s="36" t="s">
        <v>741</v>
      </c>
      <c r="E123" s="139"/>
      <c r="F123" s="74"/>
      <c r="G123" s="74"/>
      <c r="H123" s="192" t="s">
        <v>717</v>
      </c>
      <c r="I123" s="74"/>
      <c r="J123" s="74"/>
      <c r="K123" s="192"/>
      <c r="L123" s="74"/>
      <c r="M123" s="74"/>
      <c r="N123" s="192"/>
      <c r="O123" s="74"/>
      <c r="P123" s="74"/>
      <c r="Q123" s="192"/>
      <c r="R123" s="74"/>
      <c r="S123" s="74"/>
      <c r="T123" s="192"/>
      <c r="U123" s="74"/>
      <c r="V123" s="74"/>
      <c r="W123" s="192"/>
      <c r="X123" s="38"/>
      <c r="Y123" s="38"/>
      <c r="Z123" s="38"/>
      <c r="AD123" s="309"/>
      <c r="AE123" s="310"/>
      <c r="AF123" s="310"/>
      <c r="AG123" s="310"/>
      <c r="AH123" s="310"/>
      <c r="AI123" s="310"/>
      <c r="AJ123" s="310"/>
      <c r="AK123" s="310"/>
      <c r="AL123" s="310"/>
      <c r="AM123" s="310"/>
      <c r="AN123" s="310"/>
      <c r="AO123" s="311"/>
    </row>
    <row r="124" spans="1:41" s="23" customFormat="1" ht="30" outlineLevel="1">
      <c r="A124" s="21"/>
      <c r="B124" s="16"/>
      <c r="C124" s="35"/>
      <c r="D124" s="36" t="s">
        <v>573</v>
      </c>
      <c r="E124" s="139"/>
      <c r="F124" s="74" t="s">
        <v>405</v>
      </c>
      <c r="G124" s="74" t="s">
        <v>405</v>
      </c>
      <c r="H124" s="191" t="s">
        <v>717</v>
      </c>
      <c r="I124" s="74"/>
      <c r="J124" s="74"/>
      <c r="K124" s="192"/>
      <c r="L124" s="74"/>
      <c r="M124" s="74"/>
      <c r="N124" s="192"/>
      <c r="O124" s="74"/>
      <c r="P124" s="74"/>
      <c r="Q124" s="192"/>
      <c r="R124" s="74"/>
      <c r="S124" s="74"/>
      <c r="T124" s="192"/>
      <c r="U124" s="74"/>
      <c r="V124" s="74"/>
      <c r="W124" s="192"/>
      <c r="X124" s="38"/>
      <c r="Y124" s="38"/>
      <c r="Z124" s="38"/>
      <c r="AD124" s="309" t="s">
        <v>809</v>
      </c>
      <c r="AE124" s="310" t="s">
        <v>809</v>
      </c>
      <c r="AF124" s="310"/>
      <c r="AG124" s="310"/>
      <c r="AH124" s="310"/>
      <c r="AI124" s="310"/>
      <c r="AJ124" s="310"/>
      <c r="AK124" s="310"/>
      <c r="AL124" s="310"/>
      <c r="AM124" s="310"/>
      <c r="AN124" s="310"/>
      <c r="AO124" s="311"/>
    </row>
    <row r="125" spans="1:41" s="23" customFormat="1" ht="30" outlineLevel="1">
      <c r="A125" s="21"/>
      <c r="B125" s="16"/>
      <c r="C125" s="35"/>
      <c r="D125" s="36" t="s">
        <v>743</v>
      </c>
      <c r="E125" s="139"/>
      <c r="F125" s="74"/>
      <c r="G125" s="74"/>
      <c r="H125" s="192" t="s">
        <v>717</v>
      </c>
      <c r="I125" s="74"/>
      <c r="J125" s="74"/>
      <c r="K125" s="192"/>
      <c r="L125" s="74"/>
      <c r="M125" s="74"/>
      <c r="N125" s="192"/>
      <c r="O125" s="74"/>
      <c r="P125" s="74"/>
      <c r="Q125" s="192"/>
      <c r="R125" s="74"/>
      <c r="S125" s="74"/>
      <c r="T125" s="192"/>
      <c r="U125" s="74"/>
      <c r="V125" s="74"/>
      <c r="W125" s="192"/>
      <c r="X125" s="38"/>
      <c r="Y125" s="38"/>
      <c r="Z125" s="38"/>
      <c r="AD125" s="309"/>
      <c r="AE125" s="310"/>
      <c r="AF125" s="310"/>
      <c r="AG125" s="310"/>
      <c r="AH125" s="310"/>
      <c r="AI125" s="310"/>
      <c r="AJ125" s="310"/>
      <c r="AK125" s="310"/>
      <c r="AL125" s="310"/>
      <c r="AM125" s="310"/>
      <c r="AN125" s="310"/>
      <c r="AO125" s="311"/>
    </row>
    <row r="126" spans="1:41" s="23" customFormat="1" ht="30" outlineLevel="1">
      <c r="A126" s="21"/>
      <c r="B126" s="16"/>
      <c r="C126" s="35"/>
      <c r="D126" s="36" t="s">
        <v>578</v>
      </c>
      <c r="E126" s="139"/>
      <c r="F126" s="74"/>
      <c r="G126" s="74"/>
      <c r="H126" s="191" t="s">
        <v>717</v>
      </c>
      <c r="I126" s="74"/>
      <c r="J126" s="74"/>
      <c r="K126" s="192"/>
      <c r="L126" s="74"/>
      <c r="M126" s="74"/>
      <c r="N126" s="192"/>
      <c r="O126" s="74"/>
      <c r="P126" s="74"/>
      <c r="Q126" s="192"/>
      <c r="R126" s="74"/>
      <c r="S126" s="74"/>
      <c r="T126" s="192"/>
      <c r="U126" s="74"/>
      <c r="V126" s="74"/>
      <c r="W126" s="192"/>
      <c r="X126" s="38"/>
      <c r="Y126" s="38"/>
      <c r="Z126" s="38"/>
      <c r="AD126" s="309"/>
      <c r="AE126" s="310"/>
      <c r="AF126" s="310"/>
      <c r="AG126" s="310"/>
      <c r="AH126" s="310"/>
      <c r="AI126" s="310"/>
      <c r="AJ126" s="310"/>
      <c r="AK126" s="310"/>
      <c r="AL126" s="310"/>
      <c r="AM126" s="310"/>
      <c r="AN126" s="310"/>
      <c r="AO126" s="311"/>
    </row>
    <row r="127" spans="1:41" s="23" customFormat="1" ht="45" outlineLevel="1">
      <c r="A127" s="21"/>
      <c r="B127" s="36" t="s">
        <v>745</v>
      </c>
      <c r="C127" s="35"/>
      <c r="D127" s="36" t="s">
        <v>745</v>
      </c>
      <c r="E127" s="139"/>
      <c r="F127" s="74"/>
      <c r="G127" s="74"/>
      <c r="H127" s="192"/>
      <c r="I127" s="74" t="s">
        <v>405</v>
      </c>
      <c r="J127" s="74" t="s">
        <v>405</v>
      </c>
      <c r="K127" s="192" t="s">
        <v>718</v>
      </c>
      <c r="L127" s="74" t="s">
        <v>405</v>
      </c>
      <c r="M127" s="74" t="s">
        <v>405</v>
      </c>
      <c r="N127" s="192" t="s">
        <v>722</v>
      </c>
      <c r="O127" s="74"/>
      <c r="P127" s="74"/>
      <c r="Q127" s="192"/>
      <c r="R127" s="74"/>
      <c r="S127" s="74"/>
      <c r="T127" s="192"/>
      <c r="U127" s="74"/>
      <c r="V127" s="74"/>
      <c r="W127" s="192"/>
      <c r="X127" s="38" t="s">
        <v>821</v>
      </c>
      <c r="Y127" s="38"/>
      <c r="Z127" s="38"/>
      <c r="AD127" s="309"/>
      <c r="AE127" s="310"/>
      <c r="AF127" s="310" t="s">
        <v>809</v>
      </c>
      <c r="AG127" s="310" t="s">
        <v>809</v>
      </c>
      <c r="AH127" s="310" t="s">
        <v>809</v>
      </c>
      <c r="AI127" s="310" t="s">
        <v>809</v>
      </c>
      <c r="AJ127" s="310"/>
      <c r="AK127" s="310"/>
      <c r="AL127" s="310"/>
      <c r="AM127" s="310"/>
      <c r="AN127" s="310"/>
      <c r="AO127" s="311"/>
    </row>
    <row r="128" spans="1:41" s="23" customFormat="1" ht="30" outlineLevel="1">
      <c r="A128" s="21"/>
      <c r="B128" s="41" t="s">
        <v>900</v>
      </c>
      <c r="C128" s="35"/>
      <c r="D128" s="36" t="s">
        <v>265</v>
      </c>
      <c r="E128" s="139"/>
      <c r="F128" s="74"/>
      <c r="G128" s="74"/>
      <c r="H128" s="192"/>
      <c r="I128" s="74"/>
      <c r="J128" s="74"/>
      <c r="K128" s="192"/>
      <c r="L128" s="74" t="s">
        <v>405</v>
      </c>
      <c r="M128" s="74" t="s">
        <v>405</v>
      </c>
      <c r="N128" s="192" t="s">
        <v>722</v>
      </c>
      <c r="O128" s="74"/>
      <c r="P128" s="74"/>
      <c r="Q128" s="192"/>
      <c r="R128" s="74"/>
      <c r="S128" s="74"/>
      <c r="T128" s="192"/>
      <c r="U128" s="74"/>
      <c r="V128" s="74"/>
      <c r="W128" s="192"/>
      <c r="X128" s="38" t="s">
        <v>821</v>
      </c>
      <c r="Y128" s="38"/>
      <c r="Z128" s="38"/>
      <c r="AD128" s="309"/>
      <c r="AE128" s="310"/>
      <c r="AF128" s="310"/>
      <c r="AG128" s="310"/>
      <c r="AH128" s="310" t="s">
        <v>809</v>
      </c>
      <c r="AI128" s="310" t="s">
        <v>809</v>
      </c>
      <c r="AJ128" s="310"/>
      <c r="AK128" s="310"/>
      <c r="AL128" s="310"/>
      <c r="AM128" s="310"/>
      <c r="AN128" s="310"/>
      <c r="AO128" s="311"/>
    </row>
    <row r="129" spans="1:41" s="23" customFormat="1" outlineLevel="1">
      <c r="A129" s="21"/>
      <c r="B129" s="41" t="s">
        <v>900</v>
      </c>
      <c r="C129" s="35"/>
      <c r="D129" s="36" t="s">
        <v>269</v>
      </c>
      <c r="E129" s="139"/>
      <c r="F129" s="74"/>
      <c r="G129" s="74"/>
      <c r="H129" s="192"/>
      <c r="I129" s="74"/>
      <c r="J129" s="74"/>
      <c r="K129" s="192"/>
      <c r="L129" s="74" t="s">
        <v>405</v>
      </c>
      <c r="M129" s="74" t="s">
        <v>405</v>
      </c>
      <c r="N129" s="192" t="s">
        <v>722</v>
      </c>
      <c r="O129" s="74"/>
      <c r="P129" s="74"/>
      <c r="Q129" s="192"/>
      <c r="R129" s="74"/>
      <c r="S129" s="74"/>
      <c r="T129" s="192"/>
      <c r="U129" s="74"/>
      <c r="V129" s="74"/>
      <c r="W129" s="192"/>
      <c r="X129" s="38" t="s">
        <v>821</v>
      </c>
      <c r="Y129" s="38"/>
      <c r="Z129" s="38"/>
      <c r="AD129" s="309"/>
      <c r="AE129" s="310"/>
      <c r="AF129" s="310"/>
      <c r="AG129" s="310"/>
      <c r="AH129" s="310" t="s">
        <v>809</v>
      </c>
      <c r="AI129" s="310" t="s">
        <v>809</v>
      </c>
      <c r="AJ129" s="310"/>
      <c r="AK129" s="310"/>
      <c r="AL129" s="310"/>
      <c r="AM129" s="310"/>
      <c r="AN129" s="310"/>
      <c r="AO129" s="311"/>
    </row>
    <row r="130" spans="1:41" s="23" customFormat="1" outlineLevel="1">
      <c r="A130" s="21"/>
      <c r="B130" s="41" t="s">
        <v>900</v>
      </c>
      <c r="C130" s="35"/>
      <c r="D130" s="36" t="s">
        <v>271</v>
      </c>
      <c r="E130" s="139"/>
      <c r="F130" s="74"/>
      <c r="G130" s="74"/>
      <c r="H130" s="192"/>
      <c r="I130" s="74"/>
      <c r="J130" s="74"/>
      <c r="K130" s="192"/>
      <c r="L130" s="74" t="s">
        <v>405</v>
      </c>
      <c r="M130" s="74" t="s">
        <v>405</v>
      </c>
      <c r="N130" s="192" t="s">
        <v>722</v>
      </c>
      <c r="O130" s="74"/>
      <c r="P130" s="74"/>
      <c r="Q130" s="192"/>
      <c r="R130" s="74"/>
      <c r="S130" s="74"/>
      <c r="T130" s="192"/>
      <c r="U130" s="74"/>
      <c r="V130" s="74"/>
      <c r="W130" s="192"/>
      <c r="X130" s="38" t="s">
        <v>821</v>
      </c>
      <c r="Y130" s="38"/>
      <c r="Z130" s="38"/>
      <c r="AD130" s="309"/>
      <c r="AE130" s="310"/>
      <c r="AF130" s="310"/>
      <c r="AG130" s="310"/>
      <c r="AH130" s="310" t="s">
        <v>809</v>
      </c>
      <c r="AI130" s="310" t="s">
        <v>809</v>
      </c>
      <c r="AJ130" s="310"/>
      <c r="AK130" s="310"/>
      <c r="AL130" s="310"/>
      <c r="AM130" s="310"/>
      <c r="AN130" s="310"/>
      <c r="AO130" s="311"/>
    </row>
    <row r="131" spans="1:41" s="23" customFormat="1" outlineLevel="1">
      <c r="A131" s="21"/>
      <c r="B131" s="16"/>
      <c r="C131" s="35"/>
      <c r="D131" s="36" t="s">
        <v>273</v>
      </c>
      <c r="E131" s="139"/>
      <c r="F131" s="74" t="s">
        <v>405</v>
      </c>
      <c r="G131" s="74" t="s">
        <v>405</v>
      </c>
      <c r="H131" s="192" t="s">
        <v>719</v>
      </c>
      <c r="I131" s="74"/>
      <c r="J131" s="74"/>
      <c r="K131" s="192"/>
      <c r="L131" s="74" t="s">
        <v>405</v>
      </c>
      <c r="M131" s="74" t="s">
        <v>405</v>
      </c>
      <c r="N131" s="192" t="s">
        <v>719</v>
      </c>
      <c r="O131" s="74"/>
      <c r="P131" s="74"/>
      <c r="Q131" s="192"/>
      <c r="R131" s="74"/>
      <c r="S131" s="74"/>
      <c r="T131" s="192"/>
      <c r="U131" s="74"/>
      <c r="V131" s="74"/>
      <c r="W131" s="192"/>
      <c r="X131" s="38" t="s">
        <v>821</v>
      </c>
      <c r="Y131" s="38"/>
      <c r="Z131" s="38"/>
      <c r="AD131" s="309" t="s">
        <v>809</v>
      </c>
      <c r="AE131" s="310" t="s">
        <v>809</v>
      </c>
      <c r="AF131" s="310"/>
      <c r="AG131" s="310"/>
      <c r="AH131" s="310" t="s">
        <v>809</v>
      </c>
      <c r="AI131" s="310" t="s">
        <v>809</v>
      </c>
      <c r="AJ131" s="310"/>
      <c r="AK131" s="310"/>
      <c r="AL131" s="310"/>
      <c r="AM131" s="310"/>
      <c r="AN131" s="310"/>
      <c r="AO131" s="311"/>
    </row>
    <row r="132" spans="1:41" s="23" customFormat="1" outlineLevel="1">
      <c r="A132" s="21"/>
      <c r="B132" s="16"/>
      <c r="C132" s="35"/>
      <c r="D132" s="36" t="s">
        <v>275</v>
      </c>
      <c r="E132" s="139"/>
      <c r="F132" s="74" t="s">
        <v>405</v>
      </c>
      <c r="G132" s="74" t="s">
        <v>405</v>
      </c>
      <c r="H132" s="192" t="s">
        <v>719</v>
      </c>
      <c r="I132" s="74"/>
      <c r="J132" s="74"/>
      <c r="K132" s="192"/>
      <c r="L132" s="74" t="s">
        <v>405</v>
      </c>
      <c r="M132" s="74" t="s">
        <v>405</v>
      </c>
      <c r="N132" s="192" t="s">
        <v>719</v>
      </c>
      <c r="O132" s="74"/>
      <c r="P132" s="74"/>
      <c r="Q132" s="192"/>
      <c r="R132" s="74"/>
      <c r="S132" s="74"/>
      <c r="T132" s="192"/>
      <c r="U132" s="74"/>
      <c r="V132" s="74"/>
      <c r="W132" s="192"/>
      <c r="X132" s="38" t="s">
        <v>821</v>
      </c>
      <c r="Y132" s="38"/>
      <c r="Z132" s="38"/>
      <c r="AD132" s="309" t="s">
        <v>809</v>
      </c>
      <c r="AE132" s="310" t="s">
        <v>809</v>
      </c>
      <c r="AF132" s="310"/>
      <c r="AG132" s="310"/>
      <c r="AH132" s="310" t="s">
        <v>809</v>
      </c>
      <c r="AI132" s="310" t="s">
        <v>809</v>
      </c>
      <c r="AJ132" s="310"/>
      <c r="AK132" s="310"/>
      <c r="AL132" s="310"/>
      <c r="AM132" s="310"/>
      <c r="AN132" s="310"/>
      <c r="AO132" s="311"/>
    </row>
    <row r="133" spans="1:41" s="23" customFormat="1" ht="30" outlineLevel="1">
      <c r="A133" s="21"/>
      <c r="B133" s="16"/>
      <c r="C133" s="35"/>
      <c r="D133" s="36" t="s">
        <v>277</v>
      </c>
      <c r="E133" s="139"/>
      <c r="F133" s="74" t="s">
        <v>405</v>
      </c>
      <c r="G133" s="74" t="s">
        <v>405</v>
      </c>
      <c r="H133" s="192" t="s">
        <v>719</v>
      </c>
      <c r="I133" s="74"/>
      <c r="J133" s="74"/>
      <c r="K133" s="192"/>
      <c r="L133" s="74" t="s">
        <v>405</v>
      </c>
      <c r="M133" s="74" t="s">
        <v>405</v>
      </c>
      <c r="N133" s="192" t="s">
        <v>719</v>
      </c>
      <c r="O133" s="74"/>
      <c r="P133" s="74"/>
      <c r="Q133" s="192"/>
      <c r="R133" s="74"/>
      <c r="S133" s="74"/>
      <c r="T133" s="192"/>
      <c r="U133" s="74"/>
      <c r="V133" s="74"/>
      <c r="W133" s="192"/>
      <c r="X133" s="38" t="s">
        <v>821</v>
      </c>
      <c r="Y133" s="38"/>
      <c r="Z133" s="38"/>
      <c r="AD133" s="309" t="s">
        <v>809</v>
      </c>
      <c r="AE133" s="310" t="s">
        <v>809</v>
      </c>
      <c r="AF133" s="310"/>
      <c r="AG133" s="310"/>
      <c r="AH133" s="310" t="s">
        <v>809</v>
      </c>
      <c r="AI133" s="310" t="s">
        <v>809</v>
      </c>
      <c r="AJ133" s="310"/>
      <c r="AK133" s="310"/>
      <c r="AL133" s="310"/>
      <c r="AM133" s="310"/>
      <c r="AN133" s="310"/>
      <c r="AO133" s="311"/>
    </row>
    <row r="134" spans="1:41" s="23" customFormat="1" ht="30" outlineLevel="1">
      <c r="A134" s="21"/>
      <c r="B134" s="16"/>
      <c r="C134" s="35"/>
      <c r="D134" s="36" t="s">
        <v>279</v>
      </c>
      <c r="E134" s="139"/>
      <c r="F134" s="74" t="s">
        <v>405</v>
      </c>
      <c r="G134" s="74" t="s">
        <v>405</v>
      </c>
      <c r="H134" s="192" t="s">
        <v>719</v>
      </c>
      <c r="I134" s="74"/>
      <c r="J134" s="74"/>
      <c r="K134" s="192"/>
      <c r="L134" s="74" t="s">
        <v>405</v>
      </c>
      <c r="M134" s="74" t="s">
        <v>405</v>
      </c>
      <c r="N134" s="192" t="s">
        <v>719</v>
      </c>
      <c r="O134" s="74"/>
      <c r="P134" s="74"/>
      <c r="Q134" s="192"/>
      <c r="R134" s="74"/>
      <c r="S134" s="74"/>
      <c r="T134" s="192"/>
      <c r="U134" s="74"/>
      <c r="V134" s="74"/>
      <c r="W134" s="192"/>
      <c r="X134" s="38" t="s">
        <v>821</v>
      </c>
      <c r="Y134" s="38"/>
      <c r="Z134" s="38"/>
      <c r="AD134" s="309" t="s">
        <v>809</v>
      </c>
      <c r="AE134" s="310" t="s">
        <v>809</v>
      </c>
      <c r="AF134" s="310"/>
      <c r="AG134" s="310"/>
      <c r="AH134" s="310" t="s">
        <v>809</v>
      </c>
      <c r="AI134" s="310" t="s">
        <v>809</v>
      </c>
      <c r="AJ134" s="310"/>
      <c r="AK134" s="310"/>
      <c r="AL134" s="310"/>
      <c r="AM134" s="310"/>
      <c r="AN134" s="310"/>
      <c r="AO134" s="311"/>
    </row>
    <row r="135" spans="1:41" s="23" customFormat="1" ht="30" outlineLevel="1">
      <c r="A135" s="21"/>
      <c r="B135" s="16"/>
      <c r="C135" s="35"/>
      <c r="D135" s="36" t="s">
        <v>281</v>
      </c>
      <c r="E135" s="139"/>
      <c r="F135" s="74" t="s">
        <v>405</v>
      </c>
      <c r="G135" s="74" t="s">
        <v>405</v>
      </c>
      <c r="H135" s="192" t="s">
        <v>719</v>
      </c>
      <c r="I135" s="74"/>
      <c r="J135" s="74"/>
      <c r="K135" s="192"/>
      <c r="L135" s="74" t="s">
        <v>405</v>
      </c>
      <c r="M135" s="74" t="s">
        <v>405</v>
      </c>
      <c r="N135" s="192" t="s">
        <v>719</v>
      </c>
      <c r="O135" s="74"/>
      <c r="P135" s="74"/>
      <c r="Q135" s="192"/>
      <c r="R135" s="74"/>
      <c r="S135" s="74"/>
      <c r="T135" s="192"/>
      <c r="U135" s="74"/>
      <c r="V135" s="74"/>
      <c r="W135" s="192"/>
      <c r="X135" s="38" t="s">
        <v>821</v>
      </c>
      <c r="Y135" s="38"/>
      <c r="Z135" s="38"/>
      <c r="AD135" s="309" t="s">
        <v>809</v>
      </c>
      <c r="AE135" s="310" t="s">
        <v>809</v>
      </c>
      <c r="AF135" s="310"/>
      <c r="AG135" s="310"/>
      <c r="AH135" s="310" t="s">
        <v>809</v>
      </c>
      <c r="AI135" s="310" t="s">
        <v>809</v>
      </c>
      <c r="AJ135" s="310"/>
      <c r="AK135" s="310"/>
      <c r="AL135" s="310"/>
      <c r="AM135" s="310"/>
      <c r="AN135" s="310"/>
      <c r="AO135" s="311"/>
    </row>
    <row r="136" spans="1:41" s="23" customFormat="1" ht="30" outlineLevel="1">
      <c r="A136" s="21"/>
      <c r="B136" s="16"/>
      <c r="C136" s="35"/>
      <c r="D136" s="36" t="s">
        <v>594</v>
      </c>
      <c r="E136" s="139"/>
      <c r="F136" s="74"/>
      <c r="G136" s="74"/>
      <c r="H136" s="192"/>
      <c r="I136" s="74"/>
      <c r="J136" s="74"/>
      <c r="K136" s="192"/>
      <c r="L136" s="74"/>
      <c r="M136" s="74"/>
      <c r="N136" s="192"/>
      <c r="O136" s="74"/>
      <c r="P136" s="74"/>
      <c r="Q136" s="192"/>
      <c r="R136" s="74"/>
      <c r="S136" s="74"/>
      <c r="T136" s="192"/>
      <c r="U136" s="74"/>
      <c r="V136" s="74"/>
      <c r="W136" s="192"/>
      <c r="X136" s="38"/>
      <c r="Y136" s="38"/>
      <c r="Z136" s="38"/>
      <c r="AD136" s="309"/>
      <c r="AE136" s="310"/>
      <c r="AF136" s="310"/>
      <c r="AG136" s="310"/>
      <c r="AH136" s="310"/>
      <c r="AI136" s="310"/>
      <c r="AJ136" s="310"/>
      <c r="AK136" s="310"/>
      <c r="AL136" s="310"/>
      <c r="AM136" s="310"/>
      <c r="AN136" s="310"/>
      <c r="AO136" s="311"/>
    </row>
    <row r="137" spans="1:41" s="23" customFormat="1" ht="30" outlineLevel="1">
      <c r="A137" s="21"/>
      <c r="B137" s="16"/>
      <c r="C137" s="35"/>
      <c r="D137" s="36" t="s">
        <v>599</v>
      </c>
      <c r="E137" s="139"/>
      <c r="F137" s="74"/>
      <c r="G137" s="74"/>
      <c r="H137" s="192"/>
      <c r="I137" s="74"/>
      <c r="J137" s="74"/>
      <c r="K137" s="192"/>
      <c r="L137" s="74"/>
      <c r="M137" s="74"/>
      <c r="N137" s="192"/>
      <c r="O137" s="74"/>
      <c r="P137" s="74"/>
      <c r="Q137" s="192"/>
      <c r="R137" s="74"/>
      <c r="S137" s="74"/>
      <c r="T137" s="192"/>
      <c r="U137" s="74"/>
      <c r="V137" s="74"/>
      <c r="W137" s="192"/>
      <c r="X137" s="38"/>
      <c r="Y137" s="38"/>
      <c r="Z137" s="38"/>
      <c r="AD137" s="309"/>
      <c r="AE137" s="310"/>
      <c r="AF137" s="310"/>
      <c r="AG137" s="310"/>
      <c r="AH137" s="310"/>
      <c r="AI137" s="310"/>
      <c r="AJ137" s="310"/>
      <c r="AK137" s="310"/>
      <c r="AL137" s="310"/>
      <c r="AM137" s="310"/>
      <c r="AN137" s="310"/>
      <c r="AO137" s="311"/>
    </row>
    <row r="138" spans="1:41" s="23" customFormat="1" ht="30" outlineLevel="1">
      <c r="A138" s="21"/>
      <c r="B138" s="16"/>
      <c r="C138" s="35"/>
      <c r="D138" s="36" t="s">
        <v>602</v>
      </c>
      <c r="E138" s="139"/>
      <c r="F138" s="74"/>
      <c r="G138" s="74"/>
      <c r="H138" s="192"/>
      <c r="I138" s="74"/>
      <c r="J138" s="74"/>
      <c r="K138" s="192"/>
      <c r="L138" s="74"/>
      <c r="M138" s="74"/>
      <c r="N138" s="192"/>
      <c r="O138" s="74"/>
      <c r="P138" s="74"/>
      <c r="Q138" s="192"/>
      <c r="R138" s="74"/>
      <c r="S138" s="74"/>
      <c r="T138" s="192"/>
      <c r="U138" s="74"/>
      <c r="V138" s="74"/>
      <c r="W138" s="192"/>
      <c r="X138" s="38"/>
      <c r="Y138" s="38"/>
      <c r="Z138" s="38"/>
      <c r="AD138" s="309"/>
      <c r="AE138" s="310"/>
      <c r="AF138" s="310"/>
      <c r="AG138" s="310"/>
      <c r="AH138" s="310"/>
      <c r="AI138" s="310"/>
      <c r="AJ138" s="310"/>
      <c r="AK138" s="310"/>
      <c r="AL138" s="310"/>
      <c r="AM138" s="310"/>
      <c r="AN138" s="310"/>
      <c r="AO138" s="311"/>
    </row>
    <row r="139" spans="1:41" s="23" customFormat="1" outlineLevel="1">
      <c r="A139" s="21"/>
      <c r="B139" s="16"/>
      <c r="C139" s="35"/>
      <c r="D139" s="36"/>
      <c r="E139" s="139"/>
      <c r="F139" s="74"/>
      <c r="G139" s="74"/>
      <c r="H139" s="192"/>
      <c r="I139" s="74"/>
      <c r="J139" s="74"/>
      <c r="K139" s="192"/>
      <c r="L139" s="74"/>
      <c r="M139" s="74"/>
      <c r="N139" s="192"/>
      <c r="O139" s="74"/>
      <c r="P139" s="74"/>
      <c r="Q139" s="192"/>
      <c r="R139" s="74"/>
      <c r="S139" s="74"/>
      <c r="T139" s="192"/>
      <c r="U139" s="74"/>
      <c r="V139" s="74"/>
      <c r="W139" s="192"/>
      <c r="X139" s="38"/>
      <c r="Y139" s="38"/>
      <c r="Z139" s="38"/>
      <c r="AD139" s="309"/>
      <c r="AE139" s="310"/>
      <c r="AF139" s="310"/>
      <c r="AG139" s="310"/>
      <c r="AH139" s="310"/>
      <c r="AI139" s="310"/>
      <c r="AJ139" s="310"/>
      <c r="AK139" s="310"/>
      <c r="AL139" s="310"/>
      <c r="AM139" s="310"/>
      <c r="AN139" s="310"/>
      <c r="AO139" s="311"/>
    </row>
    <row r="140" spans="1:41" outlineLevel="1">
      <c r="A140" s="7"/>
      <c r="B140" s="38"/>
      <c r="C140" s="38"/>
      <c r="D140" s="18"/>
      <c r="E140" s="140"/>
      <c r="F140" s="72"/>
      <c r="G140" s="72"/>
      <c r="H140" s="193"/>
      <c r="I140" s="72"/>
      <c r="J140" s="72"/>
      <c r="K140" s="193"/>
      <c r="L140" s="72"/>
      <c r="M140" s="72"/>
      <c r="N140" s="193"/>
      <c r="O140" s="72"/>
      <c r="P140" s="72"/>
      <c r="Q140" s="193"/>
      <c r="R140" s="72"/>
      <c r="S140" s="72"/>
      <c r="T140" s="193"/>
      <c r="U140" s="72"/>
      <c r="V140" s="72"/>
      <c r="W140" s="193"/>
      <c r="X140" s="38"/>
      <c r="Y140" s="38"/>
      <c r="Z140" s="38"/>
      <c r="AD140" s="306"/>
      <c r="AE140" s="307"/>
      <c r="AF140" s="307"/>
      <c r="AG140" s="307"/>
      <c r="AH140" s="307"/>
      <c r="AI140" s="307"/>
      <c r="AJ140" s="307"/>
      <c r="AK140" s="307"/>
      <c r="AL140" s="307"/>
      <c r="AM140" s="307"/>
      <c r="AN140" s="307"/>
      <c r="AO140" s="308"/>
    </row>
    <row r="141" spans="1:41" s="49" customFormat="1">
      <c r="A141" s="47"/>
      <c r="B141" s="33" t="s">
        <v>825</v>
      </c>
      <c r="C141" s="48"/>
      <c r="D141" s="48"/>
      <c r="E141" s="48"/>
      <c r="F141" s="48"/>
      <c r="G141" s="48"/>
      <c r="H141" s="48"/>
      <c r="I141" s="48"/>
      <c r="J141" s="48"/>
      <c r="K141" s="48"/>
      <c r="L141" s="48"/>
      <c r="M141" s="48"/>
      <c r="N141" s="48"/>
      <c r="O141" s="48"/>
      <c r="P141" s="48"/>
      <c r="Q141" s="110"/>
      <c r="R141" s="48"/>
      <c r="S141" s="48"/>
      <c r="T141" s="110"/>
      <c r="U141" s="48"/>
      <c r="V141" s="48"/>
      <c r="W141" s="48"/>
      <c r="X141" s="48"/>
      <c r="Y141" s="48"/>
      <c r="Z141" s="48"/>
      <c r="AD141" s="315"/>
      <c r="AE141" s="316"/>
      <c r="AF141" s="316"/>
      <c r="AG141" s="316"/>
      <c r="AH141" s="316"/>
      <c r="AI141" s="316"/>
      <c r="AJ141" s="316"/>
      <c r="AK141" s="316"/>
      <c r="AL141" s="316"/>
      <c r="AM141" s="316"/>
      <c r="AN141" s="316"/>
      <c r="AO141" s="317"/>
    </row>
    <row r="142" spans="1:41" s="49" customFormat="1" outlineLevel="1">
      <c r="A142" s="50"/>
      <c r="B142" s="18" t="s">
        <v>292</v>
      </c>
      <c r="C142" s="40"/>
      <c r="D142" s="18" t="s">
        <v>292</v>
      </c>
      <c r="E142" s="141"/>
      <c r="F142" s="75"/>
      <c r="G142" s="75"/>
      <c r="H142" s="193"/>
      <c r="I142" s="75" t="s">
        <v>405</v>
      </c>
      <c r="J142" s="75" t="s">
        <v>405</v>
      </c>
      <c r="K142" s="197" t="s">
        <v>718</v>
      </c>
      <c r="L142" s="75"/>
      <c r="M142" s="75"/>
      <c r="N142" s="197"/>
      <c r="O142" s="75"/>
      <c r="P142" s="75"/>
      <c r="Q142" s="193"/>
      <c r="R142" s="75"/>
      <c r="S142" s="75"/>
      <c r="T142" s="197"/>
      <c r="U142" s="75"/>
      <c r="V142" s="75"/>
      <c r="W142" s="193"/>
      <c r="X142" s="52"/>
      <c r="Y142" s="52"/>
      <c r="Z142" s="52"/>
      <c r="AD142" s="315"/>
      <c r="AE142" s="316"/>
      <c r="AF142" s="316" t="s">
        <v>809</v>
      </c>
      <c r="AG142" s="316" t="s">
        <v>809</v>
      </c>
      <c r="AH142" s="316"/>
      <c r="AI142" s="316"/>
      <c r="AJ142" s="316"/>
      <c r="AK142" s="316"/>
      <c r="AL142" s="316"/>
      <c r="AM142" s="316"/>
      <c r="AN142" s="316"/>
      <c r="AO142" s="317"/>
    </row>
    <row r="143" spans="1:41" s="49" customFormat="1" ht="30" outlineLevel="1">
      <c r="A143" s="50"/>
      <c r="B143" s="17"/>
      <c r="C143" s="40"/>
      <c r="D143" s="18" t="s">
        <v>758</v>
      </c>
      <c r="E143" s="141"/>
      <c r="F143" s="75"/>
      <c r="G143" s="75"/>
      <c r="H143" s="193"/>
      <c r="I143" s="75"/>
      <c r="J143" s="75"/>
      <c r="K143" s="197"/>
      <c r="L143" s="75"/>
      <c r="M143" s="75"/>
      <c r="N143" s="197"/>
      <c r="O143" s="75"/>
      <c r="P143" s="75"/>
      <c r="Q143" s="193"/>
      <c r="R143" s="75"/>
      <c r="S143" s="75"/>
      <c r="T143" s="197"/>
      <c r="U143" s="75"/>
      <c r="V143" s="75"/>
      <c r="W143" s="193"/>
      <c r="X143" s="52"/>
      <c r="Y143" s="52"/>
      <c r="Z143" s="52"/>
      <c r="AD143" s="315"/>
      <c r="AE143" s="316"/>
      <c r="AF143" s="316"/>
      <c r="AG143" s="316"/>
      <c r="AH143" s="316"/>
      <c r="AI143" s="316"/>
      <c r="AJ143" s="316"/>
      <c r="AK143" s="316"/>
      <c r="AL143" s="316"/>
      <c r="AM143" s="316"/>
      <c r="AN143" s="316"/>
      <c r="AO143" s="317"/>
    </row>
    <row r="144" spans="1:41" s="49" customFormat="1" ht="30" outlineLevel="1">
      <c r="A144" s="50"/>
      <c r="B144" s="17"/>
      <c r="C144" s="40"/>
      <c r="D144" s="18" t="s">
        <v>759</v>
      </c>
      <c r="E144" s="141"/>
      <c r="F144" s="75"/>
      <c r="G144" s="75"/>
      <c r="H144" s="193" t="s">
        <v>712</v>
      </c>
      <c r="I144" s="75"/>
      <c r="J144" s="75"/>
      <c r="K144" s="197"/>
      <c r="L144" s="75"/>
      <c r="M144" s="75"/>
      <c r="N144" s="197"/>
      <c r="O144" s="75"/>
      <c r="P144" s="75"/>
      <c r="Q144" s="193"/>
      <c r="R144" s="75"/>
      <c r="S144" s="75"/>
      <c r="T144" s="197"/>
      <c r="U144" s="75"/>
      <c r="V144" s="75"/>
      <c r="W144" s="193"/>
      <c r="X144" s="52"/>
      <c r="Y144" s="52"/>
      <c r="Z144" s="52"/>
      <c r="AD144" s="315"/>
      <c r="AE144" s="316"/>
      <c r="AF144" s="316"/>
      <c r="AG144" s="316"/>
      <c r="AH144" s="316"/>
      <c r="AI144" s="316"/>
      <c r="AJ144" s="316"/>
      <c r="AK144" s="316"/>
      <c r="AL144" s="316"/>
      <c r="AM144" s="316"/>
      <c r="AN144" s="316"/>
      <c r="AO144" s="317"/>
    </row>
    <row r="145" spans="1:41" s="49" customFormat="1" ht="30" outlineLevel="1">
      <c r="A145" s="50"/>
      <c r="B145" s="17"/>
      <c r="C145" s="40"/>
      <c r="D145" s="18" t="s">
        <v>760</v>
      </c>
      <c r="E145" s="141"/>
      <c r="F145" s="75"/>
      <c r="G145" s="75"/>
      <c r="H145" s="193"/>
      <c r="I145" s="75"/>
      <c r="J145" s="75"/>
      <c r="K145" s="197"/>
      <c r="L145" s="75"/>
      <c r="M145" s="75"/>
      <c r="N145" s="197"/>
      <c r="O145" s="75"/>
      <c r="P145" s="75"/>
      <c r="Q145" s="193"/>
      <c r="R145" s="75"/>
      <c r="S145" s="75"/>
      <c r="T145" s="197"/>
      <c r="U145" s="75"/>
      <c r="V145" s="75"/>
      <c r="W145" s="193"/>
      <c r="X145" s="52"/>
      <c r="Y145" s="52"/>
      <c r="Z145" s="52"/>
      <c r="AD145" s="315"/>
      <c r="AE145" s="316"/>
      <c r="AF145" s="316"/>
      <c r="AG145" s="316"/>
      <c r="AH145" s="316"/>
      <c r="AI145" s="316"/>
      <c r="AJ145" s="316"/>
      <c r="AK145" s="316"/>
      <c r="AL145" s="316"/>
      <c r="AM145" s="316"/>
      <c r="AN145" s="316"/>
      <c r="AO145" s="317"/>
    </row>
    <row r="146" spans="1:41" s="49" customFormat="1" ht="30" outlineLevel="1">
      <c r="A146" s="50"/>
      <c r="B146" s="17"/>
      <c r="C146" s="40"/>
      <c r="D146" s="18" t="s">
        <v>761</v>
      </c>
      <c r="E146" s="141"/>
      <c r="F146" s="75"/>
      <c r="G146" s="75"/>
      <c r="H146" s="193"/>
      <c r="I146" s="75"/>
      <c r="J146" s="75"/>
      <c r="K146" s="197"/>
      <c r="L146" s="75"/>
      <c r="M146" s="75"/>
      <c r="N146" s="197"/>
      <c r="O146" s="75"/>
      <c r="P146" s="75"/>
      <c r="Q146" s="193"/>
      <c r="R146" s="75"/>
      <c r="S146" s="75"/>
      <c r="T146" s="197"/>
      <c r="U146" s="75"/>
      <c r="V146" s="75"/>
      <c r="W146" s="193"/>
      <c r="X146" s="52"/>
      <c r="Y146" s="52"/>
      <c r="Z146" s="52"/>
      <c r="AD146" s="315"/>
      <c r="AE146" s="316"/>
      <c r="AF146" s="316"/>
      <c r="AG146" s="316"/>
      <c r="AH146" s="316"/>
      <c r="AI146" s="316"/>
      <c r="AJ146" s="316"/>
      <c r="AK146" s="316"/>
      <c r="AL146" s="316"/>
      <c r="AM146" s="316"/>
      <c r="AN146" s="316"/>
      <c r="AO146" s="317"/>
    </row>
    <row r="147" spans="1:41" s="49" customFormat="1" ht="30" outlineLevel="1">
      <c r="A147" s="50"/>
      <c r="B147" s="17"/>
      <c r="C147" s="40"/>
      <c r="D147" s="18" t="s">
        <v>762</v>
      </c>
      <c r="E147" s="142"/>
      <c r="F147" s="75"/>
      <c r="G147" s="75"/>
      <c r="H147" s="193"/>
      <c r="I147" s="75"/>
      <c r="J147" s="75"/>
      <c r="K147" s="197"/>
      <c r="L147" s="75"/>
      <c r="M147" s="75"/>
      <c r="N147" s="197"/>
      <c r="O147" s="75"/>
      <c r="P147" s="75"/>
      <c r="Q147" s="193"/>
      <c r="R147" s="75"/>
      <c r="S147" s="75"/>
      <c r="T147" s="197"/>
      <c r="U147" s="75"/>
      <c r="V147" s="75"/>
      <c r="W147" s="193"/>
      <c r="X147" s="52"/>
      <c r="Y147" s="52"/>
      <c r="Z147" s="52"/>
      <c r="AD147" s="315"/>
      <c r="AE147" s="316"/>
      <c r="AF147" s="316"/>
      <c r="AG147" s="316"/>
      <c r="AH147" s="316"/>
      <c r="AI147" s="316"/>
      <c r="AJ147" s="316"/>
      <c r="AK147" s="316"/>
      <c r="AL147" s="316"/>
      <c r="AM147" s="316"/>
      <c r="AN147" s="316"/>
      <c r="AO147" s="317"/>
    </row>
    <row r="148" spans="1:41" s="49" customFormat="1" ht="30" outlineLevel="1">
      <c r="A148" s="50"/>
      <c r="B148" s="17"/>
      <c r="C148" s="40"/>
      <c r="D148" s="18" t="s">
        <v>764</v>
      </c>
      <c r="E148" s="142"/>
      <c r="F148" s="75"/>
      <c r="G148" s="75"/>
      <c r="H148" s="193"/>
      <c r="I148" s="75"/>
      <c r="J148" s="75"/>
      <c r="K148" s="197"/>
      <c r="L148" s="75"/>
      <c r="M148" s="75"/>
      <c r="N148" s="197"/>
      <c r="O148" s="75"/>
      <c r="P148" s="75"/>
      <c r="Q148" s="193"/>
      <c r="R148" s="75"/>
      <c r="S148" s="75"/>
      <c r="T148" s="197"/>
      <c r="U148" s="75"/>
      <c r="V148" s="75"/>
      <c r="W148" s="193"/>
      <c r="X148" s="52"/>
      <c r="Y148" s="52"/>
      <c r="Z148" s="52"/>
      <c r="AD148" s="315"/>
      <c r="AE148" s="316"/>
      <c r="AF148" s="316"/>
      <c r="AG148" s="316"/>
      <c r="AH148" s="316"/>
      <c r="AI148" s="316"/>
      <c r="AJ148" s="316"/>
      <c r="AK148" s="316"/>
      <c r="AL148" s="316"/>
      <c r="AM148" s="316"/>
      <c r="AN148" s="316"/>
      <c r="AO148" s="317"/>
    </row>
    <row r="149" spans="1:41" s="49" customFormat="1" ht="30" outlineLevel="1">
      <c r="A149" s="50"/>
      <c r="B149" s="17"/>
      <c r="C149" s="40"/>
      <c r="D149" s="18" t="s">
        <v>767</v>
      </c>
      <c r="E149" s="142"/>
      <c r="F149" s="75"/>
      <c r="G149" s="75"/>
      <c r="H149" s="193"/>
      <c r="I149" s="75"/>
      <c r="J149" s="75"/>
      <c r="K149" s="197"/>
      <c r="L149" s="75"/>
      <c r="M149" s="75"/>
      <c r="N149" s="197"/>
      <c r="O149" s="75"/>
      <c r="P149" s="75"/>
      <c r="Q149" s="193"/>
      <c r="R149" s="75"/>
      <c r="S149" s="75"/>
      <c r="T149" s="197"/>
      <c r="U149" s="75"/>
      <c r="V149" s="75"/>
      <c r="W149" s="193"/>
      <c r="X149" s="52"/>
      <c r="Y149" s="52"/>
      <c r="Z149" s="52"/>
      <c r="AD149" s="315"/>
      <c r="AE149" s="316"/>
      <c r="AF149" s="316"/>
      <c r="AG149" s="316"/>
      <c r="AH149" s="316"/>
      <c r="AI149" s="316"/>
      <c r="AJ149" s="316"/>
      <c r="AK149" s="316"/>
      <c r="AL149" s="316"/>
      <c r="AM149" s="316"/>
      <c r="AN149" s="316"/>
      <c r="AO149" s="317"/>
    </row>
    <row r="150" spans="1:41" s="49" customFormat="1" ht="30" outlineLevel="1">
      <c r="A150" s="50"/>
      <c r="B150" s="17"/>
      <c r="C150" s="40"/>
      <c r="D150" s="18" t="s">
        <v>768</v>
      </c>
      <c r="E150" s="142"/>
      <c r="F150" s="75"/>
      <c r="G150" s="75"/>
      <c r="H150" s="193"/>
      <c r="I150" s="75"/>
      <c r="J150" s="75"/>
      <c r="K150" s="197"/>
      <c r="L150" s="75"/>
      <c r="M150" s="75"/>
      <c r="N150" s="197"/>
      <c r="O150" s="75"/>
      <c r="P150" s="75"/>
      <c r="Q150" s="193"/>
      <c r="R150" s="75"/>
      <c r="S150" s="75"/>
      <c r="T150" s="197"/>
      <c r="U150" s="75"/>
      <c r="V150" s="75"/>
      <c r="W150" s="193"/>
      <c r="X150" s="52"/>
      <c r="Y150" s="52"/>
      <c r="Z150" s="52"/>
      <c r="AD150" s="315"/>
      <c r="AE150" s="316"/>
      <c r="AF150" s="316"/>
      <c r="AG150" s="316"/>
      <c r="AH150" s="316"/>
      <c r="AI150" s="316"/>
      <c r="AJ150" s="316"/>
      <c r="AK150" s="316"/>
      <c r="AL150" s="316"/>
      <c r="AM150" s="316"/>
      <c r="AN150" s="316"/>
      <c r="AO150" s="317"/>
    </row>
    <row r="151" spans="1:41" s="49" customFormat="1" ht="30" outlineLevel="1">
      <c r="A151" s="50"/>
      <c r="B151" s="17"/>
      <c r="C151" s="40"/>
      <c r="D151" s="18" t="s">
        <v>769</v>
      </c>
      <c r="E151" s="142"/>
      <c r="F151" s="75"/>
      <c r="G151" s="75"/>
      <c r="H151" s="193"/>
      <c r="I151" s="75"/>
      <c r="J151" s="75"/>
      <c r="K151" s="197"/>
      <c r="L151" s="75"/>
      <c r="M151" s="75"/>
      <c r="N151" s="197"/>
      <c r="O151" s="75"/>
      <c r="P151" s="75"/>
      <c r="Q151" s="193"/>
      <c r="R151" s="75"/>
      <c r="S151" s="75"/>
      <c r="T151" s="197"/>
      <c r="U151" s="75"/>
      <c r="V151" s="75"/>
      <c r="W151" s="193"/>
      <c r="X151" s="52"/>
      <c r="Y151" s="52"/>
      <c r="Z151" s="52"/>
      <c r="AD151" s="315"/>
      <c r="AE151" s="316"/>
      <c r="AF151" s="316"/>
      <c r="AG151" s="316"/>
      <c r="AH151" s="316"/>
      <c r="AI151" s="316"/>
      <c r="AJ151" s="316"/>
      <c r="AK151" s="316"/>
      <c r="AL151" s="316"/>
      <c r="AM151" s="316"/>
      <c r="AN151" s="316"/>
      <c r="AO151" s="317"/>
    </row>
    <row r="152" spans="1:41" s="49" customFormat="1" outlineLevel="1">
      <c r="A152" s="50"/>
      <c r="B152" s="17"/>
      <c r="C152" s="40"/>
      <c r="D152" s="18"/>
      <c r="E152" s="142"/>
      <c r="F152" s="75"/>
      <c r="G152" s="75"/>
      <c r="H152" s="193"/>
      <c r="I152" s="75"/>
      <c r="J152" s="75"/>
      <c r="K152" s="197"/>
      <c r="L152" s="75"/>
      <c r="M152" s="75"/>
      <c r="N152" s="197"/>
      <c r="O152" s="75"/>
      <c r="P152" s="75"/>
      <c r="Q152" s="193"/>
      <c r="R152" s="75"/>
      <c r="S152" s="75"/>
      <c r="T152" s="197"/>
      <c r="U152" s="75"/>
      <c r="V152" s="75"/>
      <c r="W152" s="193"/>
      <c r="X152" s="52"/>
      <c r="Y152" s="52"/>
      <c r="Z152" s="52"/>
      <c r="AD152" s="315"/>
      <c r="AE152" s="316"/>
      <c r="AF152" s="316"/>
      <c r="AG152" s="316"/>
      <c r="AH152" s="316"/>
      <c r="AI152" s="316"/>
      <c r="AJ152" s="316"/>
      <c r="AK152" s="316"/>
      <c r="AL152" s="316"/>
      <c r="AM152" s="316"/>
      <c r="AN152" s="316"/>
      <c r="AO152" s="317"/>
    </row>
    <row r="153" spans="1:41" s="49" customFormat="1">
      <c r="A153" s="47"/>
      <c r="B153" s="33" t="s">
        <v>355</v>
      </c>
      <c r="C153" s="48"/>
      <c r="D153" s="48"/>
      <c r="E153" s="48"/>
      <c r="F153" s="48"/>
      <c r="G153" s="48"/>
      <c r="H153" s="48"/>
      <c r="I153" s="48"/>
      <c r="J153" s="48"/>
      <c r="K153" s="48"/>
      <c r="L153" s="48"/>
      <c r="M153" s="48"/>
      <c r="N153" s="48"/>
      <c r="O153" s="48"/>
      <c r="P153" s="48"/>
      <c r="Q153" s="110"/>
      <c r="R153" s="48"/>
      <c r="S153" s="48"/>
      <c r="T153" s="110"/>
      <c r="U153" s="48"/>
      <c r="V153" s="48"/>
      <c r="W153" s="48"/>
      <c r="X153" s="56"/>
      <c r="Y153" s="56"/>
      <c r="Z153" s="56"/>
      <c r="AD153" s="315"/>
      <c r="AE153" s="316"/>
      <c r="AF153" s="316"/>
      <c r="AG153" s="316"/>
      <c r="AH153" s="316"/>
      <c r="AI153" s="316"/>
      <c r="AJ153" s="316"/>
      <c r="AK153" s="316"/>
      <c r="AL153" s="316"/>
      <c r="AM153" s="316"/>
      <c r="AN153" s="316"/>
      <c r="AO153" s="317"/>
    </row>
    <row r="154" spans="1:41" s="49" customFormat="1" ht="30" hidden="1" outlineLevel="1">
      <c r="A154" s="50"/>
      <c r="B154" s="18"/>
      <c r="C154" s="40"/>
      <c r="D154" s="18" t="s">
        <v>356</v>
      </c>
      <c r="E154" s="70"/>
      <c r="F154" s="75"/>
      <c r="G154" s="75"/>
      <c r="H154" s="50"/>
      <c r="I154" s="75"/>
      <c r="J154" s="75"/>
      <c r="K154" s="198"/>
      <c r="L154" s="75"/>
      <c r="M154" s="75"/>
      <c r="N154" s="198"/>
      <c r="O154" s="75"/>
      <c r="P154" s="75"/>
      <c r="Q154" s="50"/>
      <c r="R154" s="75"/>
      <c r="S154" s="75"/>
      <c r="T154" s="198"/>
      <c r="U154" s="75"/>
      <c r="V154" s="75"/>
      <c r="W154" s="50"/>
      <c r="X154" s="52"/>
      <c r="Y154" s="52"/>
      <c r="Z154" s="52"/>
      <c r="AD154" s="315"/>
      <c r="AE154" s="316"/>
      <c r="AF154" s="316"/>
      <c r="AG154" s="316"/>
      <c r="AH154" s="316"/>
      <c r="AI154" s="316"/>
      <c r="AJ154" s="316"/>
      <c r="AK154" s="316"/>
      <c r="AL154" s="316"/>
      <c r="AM154" s="316"/>
      <c r="AN154" s="316"/>
      <c r="AO154" s="317"/>
    </row>
    <row r="155" spans="1:41" s="49" customFormat="1" hidden="1" outlineLevel="1">
      <c r="A155" s="50"/>
      <c r="B155" s="18"/>
      <c r="C155" s="40"/>
      <c r="D155" s="18" t="s">
        <v>363</v>
      </c>
      <c r="E155" s="70"/>
      <c r="F155" s="72"/>
      <c r="G155" s="72"/>
      <c r="H155" s="50"/>
      <c r="I155" s="72"/>
      <c r="J155" s="72"/>
      <c r="K155" s="50"/>
      <c r="L155" s="72"/>
      <c r="M155" s="72"/>
      <c r="N155" s="50"/>
      <c r="O155" s="72"/>
      <c r="P155" s="72"/>
      <c r="Q155" s="50"/>
      <c r="R155" s="72"/>
      <c r="S155" s="72"/>
      <c r="T155" s="50"/>
      <c r="U155" s="72"/>
      <c r="V155" s="72"/>
      <c r="W155" s="50"/>
      <c r="X155" s="52"/>
      <c r="Y155" s="52"/>
      <c r="Z155" s="52"/>
      <c r="AD155" s="315"/>
      <c r="AE155" s="316"/>
      <c r="AF155" s="316"/>
      <c r="AG155" s="316"/>
      <c r="AH155" s="316"/>
      <c r="AI155" s="316"/>
      <c r="AJ155" s="316"/>
      <c r="AK155" s="316"/>
      <c r="AL155" s="316"/>
      <c r="AM155" s="316"/>
      <c r="AN155" s="316"/>
      <c r="AO155" s="317"/>
    </row>
    <row r="156" spans="1:41" s="59" customFormat="1" hidden="1" outlineLevel="1">
      <c r="A156" s="57"/>
      <c r="B156" s="19"/>
      <c r="C156" s="35"/>
      <c r="D156" s="19" t="s">
        <v>365</v>
      </c>
      <c r="E156" s="69"/>
      <c r="F156" s="74"/>
      <c r="G156" s="74"/>
      <c r="H156" s="57"/>
      <c r="I156" s="74"/>
      <c r="J156" s="74"/>
      <c r="K156" s="199"/>
      <c r="L156" s="74"/>
      <c r="M156" s="74"/>
      <c r="N156" s="199"/>
      <c r="O156" s="74"/>
      <c r="P156" s="74"/>
      <c r="Q156" s="57"/>
      <c r="R156" s="74"/>
      <c r="S156" s="74"/>
      <c r="T156" s="199"/>
      <c r="U156" s="74"/>
      <c r="V156" s="74"/>
      <c r="W156" s="57"/>
      <c r="X156" s="58"/>
      <c r="Y156" s="58"/>
      <c r="Z156" s="58"/>
      <c r="AD156" s="318"/>
      <c r="AE156" s="319"/>
      <c r="AF156" s="319"/>
      <c r="AG156" s="319"/>
      <c r="AH156" s="319"/>
      <c r="AI156" s="319"/>
      <c r="AJ156" s="319"/>
      <c r="AK156" s="319"/>
      <c r="AL156" s="319"/>
      <c r="AM156" s="319"/>
      <c r="AN156" s="319"/>
      <c r="AO156" s="320"/>
    </row>
    <row r="157" spans="1:41" s="59" customFormat="1" hidden="1" outlineLevel="1">
      <c r="A157" s="57"/>
      <c r="B157" s="19"/>
      <c r="C157" s="35"/>
      <c r="D157" s="19"/>
      <c r="E157" s="69"/>
      <c r="F157" s="74"/>
      <c r="G157" s="74"/>
      <c r="H157" s="57"/>
      <c r="I157" s="74"/>
      <c r="J157" s="74"/>
      <c r="K157" s="199"/>
      <c r="L157" s="74"/>
      <c r="M157" s="74"/>
      <c r="N157" s="199"/>
      <c r="O157" s="74"/>
      <c r="P157" s="74"/>
      <c r="Q157" s="57"/>
      <c r="R157" s="74"/>
      <c r="S157" s="74"/>
      <c r="T157" s="199"/>
      <c r="U157" s="74"/>
      <c r="V157" s="74"/>
      <c r="W157" s="57"/>
      <c r="X157" s="58"/>
      <c r="Y157" s="58"/>
      <c r="Z157" s="58"/>
      <c r="AD157" s="318"/>
      <c r="AE157" s="319"/>
      <c r="AF157" s="319"/>
      <c r="AG157" s="319"/>
      <c r="AH157" s="319"/>
      <c r="AI157" s="319"/>
      <c r="AJ157" s="319"/>
      <c r="AK157" s="319"/>
      <c r="AL157" s="319"/>
      <c r="AM157" s="319"/>
      <c r="AN157" s="319"/>
      <c r="AO157" s="320"/>
    </row>
    <row r="158" spans="1:41" s="59" customFormat="1" hidden="1" outlineLevel="1">
      <c r="A158" s="57"/>
      <c r="B158" s="19"/>
      <c r="C158" s="35"/>
      <c r="D158" s="19"/>
      <c r="E158" s="69"/>
      <c r="F158" s="74"/>
      <c r="G158" s="74"/>
      <c r="H158" s="57"/>
      <c r="I158" s="74"/>
      <c r="J158" s="74"/>
      <c r="K158" s="199"/>
      <c r="L158" s="74"/>
      <c r="M158" s="74"/>
      <c r="N158" s="199"/>
      <c r="O158" s="74"/>
      <c r="P158" s="74"/>
      <c r="Q158" s="57"/>
      <c r="R158" s="74"/>
      <c r="S158" s="74"/>
      <c r="T158" s="199"/>
      <c r="U158" s="74"/>
      <c r="V158" s="74"/>
      <c r="W158" s="57"/>
      <c r="X158" s="58"/>
      <c r="Y158" s="58"/>
      <c r="Z158" s="58"/>
      <c r="AD158" s="318"/>
      <c r="AE158" s="319"/>
      <c r="AF158" s="319"/>
      <c r="AG158" s="319"/>
      <c r="AH158" s="319"/>
      <c r="AI158" s="319"/>
      <c r="AJ158" s="319"/>
      <c r="AK158" s="319"/>
      <c r="AL158" s="319"/>
      <c r="AM158" s="319"/>
      <c r="AN158" s="319"/>
      <c r="AO158" s="320"/>
    </row>
    <row r="159" spans="1:41" collapsed="1">
      <c r="A159" s="33"/>
      <c r="B159" s="33" t="s">
        <v>636</v>
      </c>
      <c r="C159" s="11"/>
      <c r="D159" s="11"/>
      <c r="E159" s="11"/>
      <c r="F159" s="11"/>
      <c r="G159" s="11"/>
      <c r="H159" s="11"/>
      <c r="I159" s="11"/>
      <c r="J159" s="11"/>
      <c r="K159" s="107"/>
      <c r="L159" s="11"/>
      <c r="M159" s="11"/>
      <c r="N159" s="11"/>
      <c r="O159" s="11"/>
      <c r="P159" s="11"/>
      <c r="Q159" s="128"/>
      <c r="R159" s="11"/>
    </row>
    <row r="160" spans="1:41" s="59" customFormat="1" hidden="1" outlineLevel="1">
      <c r="A160" s="57"/>
      <c r="B160" s="19"/>
      <c r="C160" s="36"/>
      <c r="D160" s="19" t="s">
        <v>640</v>
      </c>
      <c r="E160" s="69"/>
      <c r="F160" s="74"/>
      <c r="G160" s="74"/>
      <c r="H160" s="57"/>
      <c r="I160" s="74"/>
      <c r="J160" s="74"/>
      <c r="K160" s="199"/>
      <c r="L160" s="74"/>
      <c r="M160" s="74"/>
      <c r="N160" s="199"/>
      <c r="O160" s="74"/>
      <c r="P160" s="74"/>
      <c r="Q160" s="57"/>
      <c r="R160" s="74"/>
      <c r="S160" s="74"/>
      <c r="T160" s="199"/>
      <c r="U160" s="74"/>
      <c r="V160" s="74"/>
      <c r="W160" s="57"/>
      <c r="X160" s="58"/>
      <c r="Y160" s="58"/>
      <c r="Z160" s="58"/>
      <c r="AD160" s="318"/>
      <c r="AE160" s="319"/>
      <c r="AF160" s="319"/>
      <c r="AG160" s="319"/>
      <c r="AH160" s="319"/>
      <c r="AI160" s="319"/>
      <c r="AJ160" s="319"/>
      <c r="AK160" s="319"/>
      <c r="AL160" s="319"/>
      <c r="AM160" s="319"/>
      <c r="AN160" s="319"/>
      <c r="AO160" s="320"/>
    </row>
    <row r="161" spans="1:41" s="59" customFormat="1" ht="30" hidden="1" outlineLevel="1">
      <c r="A161" s="57"/>
      <c r="B161" s="19"/>
      <c r="C161" s="36"/>
      <c r="D161" s="19" t="s">
        <v>841</v>
      </c>
      <c r="E161" s="69"/>
      <c r="F161" s="74"/>
      <c r="G161" s="74"/>
      <c r="H161" s="57"/>
      <c r="I161" s="74"/>
      <c r="J161" s="74"/>
      <c r="K161" s="199"/>
      <c r="L161" s="74"/>
      <c r="M161" s="74"/>
      <c r="N161" s="199"/>
      <c r="O161" s="74"/>
      <c r="P161" s="74"/>
      <c r="Q161" s="57"/>
      <c r="R161" s="74"/>
      <c r="S161" s="74"/>
      <c r="T161" s="199"/>
      <c r="U161" s="74"/>
      <c r="V161" s="74"/>
      <c r="W161" s="57"/>
      <c r="X161" s="58"/>
      <c r="Y161" s="58"/>
      <c r="Z161" s="58"/>
      <c r="AD161" s="318"/>
      <c r="AE161" s="319"/>
      <c r="AF161" s="319"/>
      <c r="AG161" s="319"/>
      <c r="AH161" s="319"/>
      <c r="AI161" s="319"/>
      <c r="AJ161" s="319"/>
      <c r="AK161" s="319"/>
      <c r="AL161" s="319"/>
      <c r="AM161" s="319"/>
      <c r="AN161" s="319"/>
      <c r="AO161" s="320"/>
    </row>
    <row r="162" spans="1:41" s="59" customFormat="1" ht="30" hidden="1" outlineLevel="1">
      <c r="A162" s="57"/>
      <c r="B162" s="19"/>
      <c r="C162" s="35"/>
      <c r="D162" s="19" t="s">
        <v>648</v>
      </c>
      <c r="E162" s="69"/>
      <c r="F162" s="74"/>
      <c r="G162" s="74"/>
      <c r="H162" s="57"/>
      <c r="I162" s="74"/>
      <c r="J162" s="74"/>
      <c r="K162" s="199"/>
      <c r="L162" s="74"/>
      <c r="M162" s="74"/>
      <c r="N162" s="199"/>
      <c r="O162" s="74"/>
      <c r="P162" s="74"/>
      <c r="Q162" s="57"/>
      <c r="R162" s="74"/>
      <c r="S162" s="74"/>
      <c r="T162" s="199"/>
      <c r="U162" s="74"/>
      <c r="V162" s="74"/>
      <c r="W162" s="57"/>
      <c r="X162" s="58"/>
      <c r="Y162" s="58"/>
      <c r="Z162" s="58"/>
      <c r="AD162" s="318"/>
      <c r="AE162" s="319"/>
      <c r="AF162" s="319"/>
      <c r="AG162" s="319"/>
      <c r="AH162" s="319"/>
      <c r="AI162" s="319"/>
      <c r="AJ162" s="319"/>
      <c r="AK162" s="319"/>
      <c r="AL162" s="319"/>
      <c r="AM162" s="319"/>
      <c r="AN162" s="319"/>
      <c r="AO162" s="320"/>
    </row>
    <row r="163" spans="1:41" s="59" customFormat="1" hidden="1" outlineLevel="1">
      <c r="A163" s="57"/>
      <c r="B163" s="19"/>
      <c r="C163" s="35"/>
      <c r="D163" s="19" t="s">
        <v>690</v>
      </c>
      <c r="E163" s="69"/>
      <c r="F163" s="74"/>
      <c r="G163" s="74"/>
      <c r="H163" s="57"/>
      <c r="I163" s="74"/>
      <c r="J163" s="74"/>
      <c r="K163" s="199"/>
      <c r="L163" s="74"/>
      <c r="M163" s="74"/>
      <c r="N163" s="199"/>
      <c r="O163" s="74"/>
      <c r="P163" s="74"/>
      <c r="Q163" s="57"/>
      <c r="R163" s="74"/>
      <c r="S163" s="74"/>
      <c r="T163" s="199"/>
      <c r="U163" s="74"/>
      <c r="V163" s="74"/>
      <c r="W163" s="57"/>
      <c r="X163" s="58"/>
      <c r="Y163" s="58"/>
      <c r="Z163" s="58"/>
      <c r="AD163" s="318"/>
      <c r="AE163" s="319"/>
      <c r="AF163" s="319"/>
      <c r="AG163" s="319"/>
      <c r="AH163" s="319"/>
      <c r="AI163" s="319"/>
      <c r="AJ163" s="319"/>
      <c r="AK163" s="319"/>
      <c r="AL163" s="319"/>
      <c r="AM163" s="319"/>
      <c r="AN163" s="319"/>
      <c r="AO163" s="320"/>
    </row>
    <row r="164" spans="1:41" s="59" customFormat="1" ht="30" hidden="1" outlineLevel="1">
      <c r="A164" s="57"/>
      <c r="B164" s="19"/>
      <c r="C164" s="35"/>
      <c r="D164" s="19" t="s">
        <v>693</v>
      </c>
      <c r="E164" s="69"/>
      <c r="F164" s="74"/>
      <c r="G164" s="74"/>
      <c r="H164" s="57"/>
      <c r="I164" s="74"/>
      <c r="J164" s="74"/>
      <c r="K164" s="199"/>
      <c r="L164" s="74"/>
      <c r="M164" s="74"/>
      <c r="N164" s="199"/>
      <c r="O164" s="74"/>
      <c r="P164" s="74"/>
      <c r="Q164" s="57"/>
      <c r="R164" s="74"/>
      <c r="S164" s="74"/>
      <c r="T164" s="199"/>
      <c r="U164" s="74"/>
      <c r="V164" s="74"/>
      <c r="W164" s="57"/>
      <c r="X164" s="58"/>
      <c r="Y164" s="58"/>
      <c r="Z164" s="58"/>
      <c r="AD164" s="318"/>
      <c r="AE164" s="319"/>
      <c r="AF164" s="319"/>
      <c r="AG164" s="319"/>
      <c r="AH164" s="319"/>
      <c r="AI164" s="319"/>
      <c r="AJ164" s="319"/>
      <c r="AK164" s="319"/>
      <c r="AL164" s="319"/>
      <c r="AM164" s="319"/>
      <c r="AN164" s="319"/>
      <c r="AO164" s="320"/>
    </row>
    <row r="165" spans="1:41" s="49" customFormat="1" hidden="1" outlineLevel="1">
      <c r="A165" s="50"/>
      <c r="B165" s="18"/>
      <c r="C165" s="40"/>
      <c r="D165" s="18" t="s">
        <v>696</v>
      </c>
      <c r="E165" s="70"/>
      <c r="F165" s="75"/>
      <c r="G165" s="75"/>
      <c r="H165" s="50"/>
      <c r="I165" s="75"/>
      <c r="J165" s="75"/>
      <c r="K165" s="198"/>
      <c r="L165" s="75"/>
      <c r="M165" s="75"/>
      <c r="N165" s="198"/>
      <c r="O165" s="75"/>
      <c r="P165" s="75"/>
      <c r="Q165" s="50"/>
      <c r="R165" s="75"/>
      <c r="S165" s="75"/>
      <c r="T165" s="198"/>
      <c r="U165" s="75"/>
      <c r="V165" s="75"/>
      <c r="W165" s="50"/>
      <c r="X165" s="52"/>
      <c r="Y165" s="52"/>
      <c r="Z165" s="52"/>
      <c r="AD165" s="315"/>
      <c r="AE165" s="316"/>
      <c r="AF165" s="316"/>
      <c r="AG165" s="316"/>
      <c r="AH165" s="316"/>
      <c r="AI165" s="316"/>
      <c r="AJ165" s="316"/>
      <c r="AK165" s="316"/>
      <c r="AL165" s="316"/>
      <c r="AM165" s="316"/>
      <c r="AN165" s="316"/>
      <c r="AO165" s="317"/>
    </row>
    <row r="166" spans="1:41" s="49" customFormat="1" ht="30" hidden="1" outlineLevel="1">
      <c r="A166" s="50"/>
      <c r="B166" s="18"/>
      <c r="C166" s="40"/>
      <c r="D166" s="18" t="s">
        <v>699</v>
      </c>
      <c r="E166" s="70"/>
      <c r="F166" s="75"/>
      <c r="G166" s="75"/>
      <c r="H166" s="50"/>
      <c r="I166" s="75"/>
      <c r="J166" s="75"/>
      <c r="K166" s="198"/>
      <c r="L166" s="75"/>
      <c r="M166" s="75"/>
      <c r="N166" s="198"/>
      <c r="O166" s="75"/>
      <c r="P166" s="75"/>
      <c r="Q166" s="50"/>
      <c r="R166" s="75"/>
      <c r="S166" s="75"/>
      <c r="T166" s="198"/>
      <c r="U166" s="75"/>
      <c r="V166" s="75"/>
      <c r="W166" s="50"/>
      <c r="X166" s="52"/>
      <c r="Y166" s="52"/>
      <c r="Z166" s="52"/>
      <c r="AD166" s="315"/>
      <c r="AE166" s="316"/>
      <c r="AF166" s="316"/>
      <c r="AG166" s="316"/>
      <c r="AH166" s="316"/>
      <c r="AI166" s="316"/>
      <c r="AJ166" s="316"/>
      <c r="AK166" s="316"/>
      <c r="AL166" s="316"/>
      <c r="AM166" s="316"/>
      <c r="AN166" s="316"/>
      <c r="AO166" s="317"/>
    </row>
    <row r="167" spans="1:41" s="49" customFormat="1" hidden="1" outlineLevel="1">
      <c r="A167" s="50"/>
      <c r="B167" s="18"/>
      <c r="C167" s="40"/>
      <c r="D167" s="18"/>
      <c r="E167" s="70"/>
      <c r="F167" s="75"/>
      <c r="G167" s="75"/>
      <c r="H167" s="50"/>
      <c r="I167" s="75"/>
      <c r="J167" s="75"/>
      <c r="K167" s="198"/>
      <c r="L167" s="75"/>
      <c r="M167" s="75"/>
      <c r="N167" s="198"/>
      <c r="O167" s="75"/>
      <c r="P167" s="75"/>
      <c r="Q167" s="50"/>
      <c r="R167" s="75"/>
      <c r="S167" s="75"/>
      <c r="T167" s="198"/>
      <c r="U167" s="75"/>
      <c r="V167" s="75"/>
      <c r="W167" s="50"/>
      <c r="X167" s="52"/>
      <c r="Y167" s="52"/>
      <c r="Z167" s="52"/>
      <c r="AD167" s="315"/>
      <c r="AE167" s="316"/>
      <c r="AF167" s="316"/>
      <c r="AG167" s="316"/>
      <c r="AH167" s="316"/>
      <c r="AI167" s="316"/>
      <c r="AJ167" s="316"/>
      <c r="AK167" s="316"/>
      <c r="AL167" s="316"/>
      <c r="AM167" s="316"/>
      <c r="AN167" s="316"/>
      <c r="AO167" s="317"/>
    </row>
    <row r="168" spans="1:41" collapsed="1">
      <c r="A168" s="33"/>
      <c r="B168" s="33" t="s">
        <v>851</v>
      </c>
      <c r="C168" s="11"/>
      <c r="D168" s="11"/>
      <c r="E168" s="393"/>
      <c r="F168" s="393"/>
      <c r="G168" s="11"/>
      <c r="H168" s="11"/>
      <c r="I168" s="11"/>
      <c r="J168" s="11"/>
      <c r="K168" s="107"/>
      <c r="L168" s="107"/>
      <c r="M168" s="34"/>
      <c r="N168" s="34"/>
      <c r="O168" s="34"/>
      <c r="P168" s="34"/>
      <c r="Q168" s="11"/>
      <c r="R168" s="11"/>
    </row>
    <row r="169" spans="1:41" s="49" customFormat="1" ht="30" hidden="1" outlineLevel="1">
      <c r="A169" s="50"/>
      <c r="B169" s="18"/>
      <c r="C169" s="40"/>
      <c r="D169" s="18" t="s">
        <v>852</v>
      </c>
      <c r="E169" s="80"/>
      <c r="F169" s="75"/>
      <c r="G169" s="75"/>
      <c r="H169" s="50"/>
      <c r="I169" s="75"/>
      <c r="J169" s="75"/>
      <c r="K169" s="198"/>
      <c r="L169" s="75"/>
      <c r="M169" s="75"/>
      <c r="N169" s="198"/>
      <c r="O169" s="75"/>
      <c r="P169" s="75"/>
      <c r="Q169" s="50"/>
      <c r="R169" s="75"/>
      <c r="S169" s="75"/>
      <c r="T169" s="198"/>
      <c r="U169" s="75"/>
      <c r="V169" s="75"/>
      <c r="W169" s="50"/>
      <c r="X169" s="52"/>
      <c r="Y169" s="52"/>
      <c r="Z169" s="52"/>
      <c r="AD169" s="315"/>
      <c r="AE169" s="316"/>
      <c r="AF169" s="316"/>
      <c r="AG169" s="316"/>
      <c r="AH169" s="316"/>
      <c r="AI169" s="316"/>
      <c r="AJ169" s="316"/>
      <c r="AK169" s="316"/>
      <c r="AL169" s="316"/>
      <c r="AM169" s="316"/>
      <c r="AN169" s="316"/>
      <c r="AO169" s="317"/>
    </row>
    <row r="170" spans="1:41" s="49" customFormat="1" hidden="1" outlineLevel="1">
      <c r="A170" s="50"/>
      <c r="B170" s="17"/>
      <c r="C170" s="40"/>
      <c r="D170" s="17" t="s">
        <v>619</v>
      </c>
      <c r="E170" s="80"/>
      <c r="F170" s="75"/>
      <c r="G170" s="75"/>
      <c r="H170" s="50"/>
      <c r="I170" s="75"/>
      <c r="J170" s="75"/>
      <c r="K170" s="198"/>
      <c r="L170" s="75"/>
      <c r="M170" s="75"/>
      <c r="N170" s="198"/>
      <c r="O170" s="75"/>
      <c r="P170" s="75"/>
      <c r="Q170" s="50"/>
      <c r="R170" s="75"/>
      <c r="S170" s="75"/>
      <c r="T170" s="198"/>
      <c r="U170" s="75"/>
      <c r="V170" s="75"/>
      <c r="W170" s="50"/>
      <c r="X170" s="52"/>
      <c r="Y170" s="52"/>
      <c r="Z170" s="52"/>
      <c r="AD170" s="315"/>
      <c r="AE170" s="316"/>
      <c r="AF170" s="316"/>
      <c r="AG170" s="316"/>
      <c r="AH170" s="316"/>
      <c r="AI170" s="316"/>
      <c r="AJ170" s="316"/>
      <c r="AK170" s="316"/>
      <c r="AL170" s="316"/>
      <c r="AM170" s="316"/>
      <c r="AN170" s="316"/>
      <c r="AO170" s="317"/>
    </row>
    <row r="171" spans="1:41" s="49" customFormat="1" hidden="1" outlineLevel="1">
      <c r="A171" s="50"/>
      <c r="B171" s="17"/>
      <c r="C171" s="40"/>
      <c r="D171" s="17" t="s">
        <v>298</v>
      </c>
      <c r="E171" s="80"/>
      <c r="F171" s="75"/>
      <c r="G171" s="75"/>
      <c r="H171" s="50"/>
      <c r="I171" s="75"/>
      <c r="J171" s="75"/>
      <c r="K171" s="198"/>
      <c r="L171" s="75"/>
      <c r="M171" s="75"/>
      <c r="N171" s="198"/>
      <c r="O171" s="75"/>
      <c r="P171" s="75"/>
      <c r="Q171" s="50"/>
      <c r="R171" s="75"/>
      <c r="S171" s="75"/>
      <c r="T171" s="198"/>
      <c r="U171" s="75"/>
      <c r="V171" s="75"/>
      <c r="W171" s="50"/>
      <c r="X171" s="52"/>
      <c r="Y171" s="52"/>
      <c r="Z171" s="52"/>
      <c r="AD171" s="315"/>
      <c r="AE171" s="316"/>
      <c r="AF171" s="316"/>
      <c r="AG171" s="316"/>
      <c r="AH171" s="316"/>
      <c r="AI171" s="316"/>
      <c r="AJ171" s="316"/>
      <c r="AK171" s="316"/>
      <c r="AL171" s="316"/>
      <c r="AM171" s="316"/>
      <c r="AN171" s="316"/>
      <c r="AO171" s="317"/>
    </row>
    <row r="172" spans="1:41" s="49" customFormat="1" hidden="1" outlineLevel="1">
      <c r="A172" s="50"/>
      <c r="B172" s="17"/>
      <c r="C172" s="40"/>
      <c r="D172" s="17"/>
      <c r="E172" s="80"/>
      <c r="F172" s="75"/>
      <c r="G172" s="75"/>
      <c r="H172" s="50"/>
      <c r="I172" s="75"/>
      <c r="J172" s="75"/>
      <c r="K172" s="198"/>
      <c r="L172" s="75"/>
      <c r="M172" s="75"/>
      <c r="N172" s="198"/>
      <c r="O172" s="75"/>
      <c r="P172" s="75"/>
      <c r="Q172" s="50"/>
      <c r="R172" s="75"/>
      <c r="S172" s="75"/>
      <c r="T172" s="198"/>
      <c r="U172" s="75"/>
      <c r="V172" s="75"/>
      <c r="W172" s="50"/>
      <c r="X172" s="52"/>
      <c r="Y172" s="52"/>
      <c r="Z172" s="52"/>
      <c r="AD172" s="315"/>
      <c r="AE172" s="316"/>
      <c r="AF172" s="316"/>
      <c r="AG172" s="316"/>
      <c r="AH172" s="316"/>
      <c r="AI172" s="316"/>
      <c r="AJ172" s="316"/>
      <c r="AK172" s="316"/>
      <c r="AL172" s="316"/>
      <c r="AM172" s="316"/>
      <c r="AN172" s="316"/>
      <c r="AO172" s="317"/>
    </row>
    <row r="173" spans="1:41" s="49" customFormat="1" hidden="1" outlineLevel="1">
      <c r="A173" s="50"/>
      <c r="B173" s="17"/>
      <c r="C173" s="40"/>
      <c r="D173" s="17"/>
      <c r="E173" s="80"/>
      <c r="F173" s="75"/>
      <c r="G173" s="75"/>
      <c r="H173" s="50"/>
      <c r="I173" s="75"/>
      <c r="J173" s="75"/>
      <c r="K173" s="198"/>
      <c r="L173" s="75"/>
      <c r="M173" s="75"/>
      <c r="N173" s="198"/>
      <c r="O173" s="75"/>
      <c r="P173" s="75"/>
      <c r="Q173" s="50"/>
      <c r="R173" s="75"/>
      <c r="S173" s="75"/>
      <c r="T173" s="198"/>
      <c r="U173" s="75"/>
      <c r="V173" s="75"/>
      <c r="W173" s="50"/>
      <c r="X173" s="52"/>
      <c r="Y173" s="52"/>
      <c r="Z173" s="52"/>
      <c r="AD173" s="315"/>
      <c r="AE173" s="316"/>
      <c r="AF173" s="316"/>
      <c r="AG173" s="316"/>
      <c r="AH173" s="316"/>
      <c r="AI173" s="316"/>
      <c r="AJ173" s="316"/>
      <c r="AK173" s="316"/>
      <c r="AL173" s="316"/>
      <c r="AM173" s="316"/>
      <c r="AN173" s="316"/>
      <c r="AO173" s="317"/>
    </row>
    <row r="174" spans="1:41" ht="15" customHeight="1" collapsed="1">
      <c r="A174" s="82"/>
      <c r="B174" s="134" t="s">
        <v>389</v>
      </c>
      <c r="C174" s="9"/>
      <c r="D174" s="9"/>
      <c r="E174" s="64"/>
      <c r="F174" s="64"/>
      <c r="G174" s="64"/>
      <c r="H174" s="64"/>
      <c r="I174" s="64"/>
      <c r="J174" s="64"/>
      <c r="K174" s="64"/>
      <c r="L174" s="64"/>
      <c r="M174" s="64"/>
      <c r="N174" s="64"/>
      <c r="O174" s="64"/>
      <c r="P174" s="64"/>
      <c r="Q174" s="173"/>
      <c r="R174" s="64"/>
      <c r="S174" s="64"/>
      <c r="T174" s="173"/>
      <c r="U174" s="64"/>
      <c r="V174" s="64"/>
      <c r="W174" s="64"/>
      <c r="X174" s="9"/>
      <c r="Y174" s="9"/>
      <c r="Z174" s="9"/>
      <c r="AD174" s="306"/>
      <c r="AE174" s="307"/>
      <c r="AF174" s="307"/>
      <c r="AG174" s="307"/>
      <c r="AH174" s="307"/>
      <c r="AI174" s="307"/>
      <c r="AJ174" s="307"/>
      <c r="AK174" s="307"/>
      <c r="AL174" s="307"/>
      <c r="AM174" s="307"/>
      <c r="AN174" s="307"/>
      <c r="AO174" s="308"/>
    </row>
    <row r="175" spans="1:41" hidden="1" outlineLevel="1">
      <c r="A175" s="7"/>
      <c r="B175" s="137"/>
      <c r="C175" s="38"/>
      <c r="D175" s="38"/>
      <c r="E175" s="50"/>
      <c r="F175" s="76"/>
      <c r="G175" s="76"/>
      <c r="H175" s="50"/>
      <c r="I175" s="76"/>
      <c r="J175" s="76"/>
      <c r="K175" s="50"/>
      <c r="L175" s="76"/>
      <c r="M175" s="76"/>
      <c r="N175" s="50"/>
      <c r="O175" s="76"/>
      <c r="P175" s="76"/>
      <c r="Q175" s="50"/>
      <c r="R175" s="76"/>
      <c r="S175" s="76"/>
      <c r="T175" s="50"/>
      <c r="U175" s="76"/>
      <c r="V175" s="76"/>
      <c r="W175" s="50"/>
      <c r="X175" s="38"/>
      <c r="Y175" s="38"/>
      <c r="Z175" s="38"/>
      <c r="AD175" s="306"/>
      <c r="AE175" s="307"/>
      <c r="AF175" s="307"/>
      <c r="AG175" s="307"/>
      <c r="AH175" s="307"/>
      <c r="AI175" s="307"/>
      <c r="AJ175" s="307"/>
      <c r="AK175" s="307"/>
      <c r="AL175" s="307"/>
      <c r="AM175" s="307"/>
      <c r="AN175" s="307"/>
      <c r="AO175" s="308"/>
    </row>
    <row r="176" spans="1:41" hidden="1" outlineLevel="1">
      <c r="A176" s="7"/>
      <c r="B176" s="137"/>
      <c r="C176" s="38"/>
      <c r="D176" s="38"/>
      <c r="E176" s="50"/>
      <c r="F176" s="76"/>
      <c r="G176" s="76"/>
      <c r="H176" s="50"/>
      <c r="I176" s="76"/>
      <c r="J176" s="76"/>
      <c r="K176" s="50"/>
      <c r="L176" s="76"/>
      <c r="M176" s="76"/>
      <c r="N176" s="50"/>
      <c r="O176" s="76"/>
      <c r="P176" s="76"/>
      <c r="Q176" s="50"/>
      <c r="R176" s="76"/>
      <c r="S176" s="76"/>
      <c r="T176" s="50"/>
      <c r="U176" s="76"/>
      <c r="V176" s="76"/>
      <c r="W176" s="50"/>
      <c r="X176" s="38"/>
      <c r="Y176" s="38"/>
      <c r="Z176" s="38"/>
      <c r="AD176" s="306"/>
      <c r="AE176" s="307"/>
      <c r="AF176" s="307"/>
      <c r="AG176" s="307"/>
      <c r="AH176" s="307"/>
      <c r="AI176" s="307"/>
      <c r="AJ176" s="307"/>
      <c r="AK176" s="307"/>
      <c r="AL176" s="307"/>
      <c r="AM176" s="307"/>
      <c r="AN176" s="307"/>
      <c r="AO176" s="308"/>
    </row>
    <row r="177" spans="1:41" hidden="1" outlineLevel="1">
      <c r="A177" s="7"/>
      <c r="B177" s="137"/>
      <c r="C177" s="38"/>
      <c r="D177" s="38"/>
      <c r="E177" s="50"/>
      <c r="F177" s="76"/>
      <c r="G177" s="76"/>
      <c r="H177" s="50"/>
      <c r="I177" s="76"/>
      <c r="J177" s="76"/>
      <c r="K177" s="50"/>
      <c r="L177" s="76"/>
      <c r="M177" s="76"/>
      <c r="N177" s="50"/>
      <c r="O177" s="76"/>
      <c r="P177" s="76"/>
      <c r="Q177" s="50"/>
      <c r="R177" s="76"/>
      <c r="S177" s="76"/>
      <c r="T177" s="50"/>
      <c r="U177" s="76"/>
      <c r="V177" s="76"/>
      <c r="W177" s="50"/>
      <c r="X177" s="38"/>
      <c r="Y177" s="38"/>
      <c r="Z177" s="38"/>
      <c r="AD177" s="306"/>
      <c r="AE177" s="307"/>
      <c r="AF177" s="307"/>
      <c r="AG177" s="307"/>
      <c r="AH177" s="307"/>
      <c r="AI177" s="307"/>
      <c r="AJ177" s="307"/>
      <c r="AK177" s="307"/>
      <c r="AL177" s="307"/>
      <c r="AM177" s="307"/>
      <c r="AN177" s="307"/>
      <c r="AO177" s="308"/>
    </row>
    <row r="178" spans="1:41" hidden="1" outlineLevel="1">
      <c r="A178" s="7"/>
      <c r="B178" s="137"/>
      <c r="C178" s="38"/>
      <c r="D178" s="38"/>
      <c r="E178" s="50"/>
      <c r="F178" s="76"/>
      <c r="G178" s="76"/>
      <c r="H178" s="50"/>
      <c r="I178" s="76"/>
      <c r="J178" s="76"/>
      <c r="K178" s="50"/>
      <c r="L178" s="76"/>
      <c r="M178" s="76"/>
      <c r="N178" s="50"/>
      <c r="O178" s="76"/>
      <c r="P178" s="76"/>
      <c r="Q178" s="50"/>
      <c r="R178" s="76"/>
      <c r="S178" s="76"/>
      <c r="T178" s="50"/>
      <c r="U178" s="76"/>
      <c r="V178" s="76"/>
      <c r="W178" s="50"/>
      <c r="X178" s="38"/>
      <c r="Y178" s="38"/>
      <c r="Z178" s="38"/>
      <c r="AD178" s="306"/>
      <c r="AE178" s="307"/>
      <c r="AF178" s="307"/>
      <c r="AG178" s="307"/>
      <c r="AH178" s="307"/>
      <c r="AI178" s="307"/>
      <c r="AJ178" s="307"/>
      <c r="AK178" s="307"/>
      <c r="AL178" s="307"/>
      <c r="AM178" s="307"/>
      <c r="AN178" s="307"/>
      <c r="AO178" s="308"/>
    </row>
    <row r="179" spans="1:41" hidden="1" outlineLevel="1">
      <c r="A179" s="7"/>
      <c r="B179" s="137"/>
      <c r="C179" s="38"/>
      <c r="D179" s="38"/>
      <c r="E179" s="50"/>
      <c r="F179" s="76"/>
      <c r="G179" s="76"/>
      <c r="H179" s="50"/>
      <c r="I179" s="76"/>
      <c r="J179" s="76"/>
      <c r="K179" s="50"/>
      <c r="L179" s="76"/>
      <c r="M179" s="76"/>
      <c r="N179" s="50"/>
      <c r="O179" s="76"/>
      <c r="P179" s="76"/>
      <c r="Q179" s="50"/>
      <c r="R179" s="76"/>
      <c r="S179" s="76"/>
      <c r="T179" s="50"/>
      <c r="U179" s="76"/>
      <c r="V179" s="76"/>
      <c r="W179" s="50"/>
      <c r="X179" s="38"/>
      <c r="Y179" s="38"/>
      <c r="Z179" s="38"/>
      <c r="AD179" s="306"/>
      <c r="AE179" s="307"/>
      <c r="AF179" s="307"/>
      <c r="AG179" s="307"/>
      <c r="AH179" s="307"/>
      <c r="AI179" s="307"/>
      <c r="AJ179" s="307"/>
      <c r="AK179" s="307"/>
      <c r="AL179" s="307"/>
      <c r="AM179" s="307"/>
      <c r="AN179" s="307"/>
      <c r="AO179" s="308"/>
    </row>
    <row r="180" spans="1:41" hidden="1" outlineLevel="1">
      <c r="A180" s="7"/>
      <c r="B180" s="137"/>
      <c r="C180" s="38"/>
      <c r="D180" s="38"/>
      <c r="E180" s="50"/>
      <c r="F180" s="76"/>
      <c r="G180" s="76"/>
      <c r="H180" s="50"/>
      <c r="I180" s="76"/>
      <c r="J180" s="76"/>
      <c r="K180" s="50"/>
      <c r="L180" s="76"/>
      <c r="M180" s="76"/>
      <c r="N180" s="50"/>
      <c r="O180" s="76"/>
      <c r="P180" s="76"/>
      <c r="Q180" s="50"/>
      <c r="R180" s="76"/>
      <c r="S180" s="76"/>
      <c r="T180" s="50"/>
      <c r="U180" s="76"/>
      <c r="V180" s="76"/>
      <c r="W180" s="50"/>
      <c r="X180" s="38"/>
      <c r="Y180" s="38"/>
      <c r="Z180" s="38"/>
      <c r="AD180" s="306"/>
      <c r="AE180" s="307"/>
      <c r="AF180" s="307"/>
      <c r="AG180" s="307"/>
      <c r="AH180" s="307"/>
      <c r="AI180" s="307"/>
      <c r="AJ180" s="307"/>
      <c r="AK180" s="307"/>
      <c r="AL180" s="307"/>
      <c r="AM180" s="307"/>
      <c r="AN180" s="307"/>
      <c r="AO180" s="308"/>
    </row>
    <row r="181" spans="1:41" hidden="1" outlineLevel="1">
      <c r="A181" s="7"/>
      <c r="B181" s="137"/>
      <c r="C181" s="38"/>
      <c r="D181" s="38"/>
      <c r="E181" s="50"/>
      <c r="F181" s="76"/>
      <c r="G181" s="76"/>
      <c r="H181" s="50"/>
      <c r="I181" s="76"/>
      <c r="J181" s="76"/>
      <c r="K181" s="50"/>
      <c r="L181" s="76"/>
      <c r="M181" s="76"/>
      <c r="N181" s="50"/>
      <c r="O181" s="76"/>
      <c r="P181" s="76"/>
      <c r="Q181" s="50"/>
      <c r="R181" s="76"/>
      <c r="S181" s="76"/>
      <c r="T181" s="50"/>
      <c r="U181" s="76"/>
      <c r="V181" s="76"/>
      <c r="W181" s="50"/>
      <c r="X181" s="38"/>
      <c r="Y181" s="38"/>
      <c r="Z181" s="38"/>
      <c r="AD181" s="306"/>
      <c r="AE181" s="307"/>
      <c r="AF181" s="307"/>
      <c r="AG181" s="307"/>
      <c r="AH181" s="307"/>
      <c r="AI181" s="307"/>
      <c r="AJ181" s="307"/>
      <c r="AK181" s="307"/>
      <c r="AL181" s="307"/>
      <c r="AM181" s="307"/>
      <c r="AN181" s="307"/>
      <c r="AO181" s="308"/>
    </row>
    <row r="182" spans="1:41" ht="15" customHeight="1" collapsed="1">
      <c r="A182" s="82"/>
      <c r="B182" s="134" t="s">
        <v>390</v>
      </c>
      <c r="C182" s="9"/>
      <c r="D182" s="9"/>
      <c r="E182" s="64"/>
      <c r="F182" s="64"/>
      <c r="G182" s="64"/>
      <c r="H182" s="64"/>
      <c r="I182" s="64"/>
      <c r="J182" s="64"/>
      <c r="K182" s="64"/>
      <c r="L182" s="64"/>
      <c r="M182" s="64"/>
      <c r="N182" s="64"/>
      <c r="O182" s="64"/>
      <c r="P182" s="64"/>
      <c r="Q182" s="173"/>
      <c r="R182" s="64"/>
      <c r="S182" s="64"/>
      <c r="T182" s="173"/>
      <c r="U182" s="64"/>
      <c r="V182" s="64"/>
      <c r="W182" s="64"/>
      <c r="X182" s="9"/>
      <c r="Y182" s="9"/>
      <c r="Z182" s="9"/>
      <c r="AD182" s="306"/>
      <c r="AE182" s="307"/>
      <c r="AF182" s="307"/>
      <c r="AG182" s="307"/>
      <c r="AH182" s="307"/>
      <c r="AI182" s="307"/>
      <c r="AJ182" s="307"/>
      <c r="AK182" s="307"/>
      <c r="AL182" s="307"/>
      <c r="AM182" s="307"/>
      <c r="AN182" s="307"/>
      <c r="AO182" s="308"/>
    </row>
    <row r="183" spans="1:41" hidden="1" outlineLevel="1">
      <c r="A183" s="7"/>
      <c r="B183" s="137"/>
      <c r="C183" s="38"/>
      <c r="D183" s="38"/>
      <c r="E183" s="50"/>
      <c r="F183" s="76"/>
      <c r="G183" s="76"/>
      <c r="H183" s="50"/>
      <c r="I183" s="76"/>
      <c r="J183" s="76"/>
      <c r="K183" s="50"/>
      <c r="L183" s="76"/>
      <c r="M183" s="76"/>
      <c r="N183" s="50"/>
      <c r="O183" s="76"/>
      <c r="P183" s="76"/>
      <c r="Q183" s="50"/>
      <c r="R183" s="76"/>
      <c r="S183" s="76"/>
      <c r="T183" s="50"/>
      <c r="U183" s="76"/>
      <c r="V183" s="76"/>
      <c r="W183" s="50"/>
      <c r="X183" s="38"/>
      <c r="Y183" s="38"/>
      <c r="Z183" s="38"/>
      <c r="AD183" s="306"/>
      <c r="AE183" s="307"/>
      <c r="AF183" s="307"/>
      <c r="AG183" s="307"/>
      <c r="AH183" s="307"/>
      <c r="AI183" s="307"/>
      <c r="AJ183" s="307"/>
      <c r="AK183" s="307"/>
      <c r="AL183" s="307"/>
      <c r="AM183" s="307"/>
      <c r="AN183" s="307"/>
      <c r="AO183" s="308"/>
    </row>
    <row r="184" spans="1:41" hidden="1" outlineLevel="1">
      <c r="A184" s="7"/>
      <c r="B184" s="137"/>
      <c r="C184" s="38"/>
      <c r="D184" s="38"/>
      <c r="E184" s="50"/>
      <c r="F184" s="76"/>
      <c r="G184" s="76"/>
      <c r="H184" s="50"/>
      <c r="I184" s="76"/>
      <c r="J184" s="76"/>
      <c r="K184" s="50"/>
      <c r="L184" s="76"/>
      <c r="M184" s="76"/>
      <c r="N184" s="50"/>
      <c r="O184" s="76"/>
      <c r="P184" s="76"/>
      <c r="Q184" s="50"/>
      <c r="R184" s="76"/>
      <c r="S184" s="76"/>
      <c r="T184" s="50"/>
      <c r="U184" s="76"/>
      <c r="V184" s="76"/>
      <c r="W184" s="50"/>
      <c r="X184" s="38"/>
      <c r="Y184" s="38"/>
      <c r="Z184" s="38"/>
      <c r="AD184" s="306"/>
      <c r="AE184" s="307"/>
      <c r="AF184" s="307"/>
      <c r="AG184" s="307"/>
      <c r="AH184" s="307"/>
      <c r="AI184" s="307"/>
      <c r="AJ184" s="307"/>
      <c r="AK184" s="307"/>
      <c r="AL184" s="307"/>
      <c r="AM184" s="307"/>
      <c r="AN184" s="307"/>
      <c r="AO184" s="308"/>
    </row>
    <row r="185" spans="1:41" hidden="1" outlineLevel="1">
      <c r="A185" s="7"/>
      <c r="B185" s="137"/>
      <c r="C185" s="38"/>
      <c r="D185" s="38"/>
      <c r="E185" s="50"/>
      <c r="F185" s="76"/>
      <c r="G185" s="76"/>
      <c r="H185" s="50"/>
      <c r="I185" s="76"/>
      <c r="J185" s="76"/>
      <c r="K185" s="50"/>
      <c r="L185" s="76"/>
      <c r="M185" s="76"/>
      <c r="N185" s="50"/>
      <c r="O185" s="76"/>
      <c r="P185" s="76"/>
      <c r="Q185" s="50"/>
      <c r="R185" s="76"/>
      <c r="S185" s="76"/>
      <c r="T185" s="50"/>
      <c r="U185" s="76"/>
      <c r="V185" s="76"/>
      <c r="W185" s="50"/>
      <c r="X185" s="38"/>
      <c r="Y185" s="38"/>
      <c r="Z185" s="38"/>
      <c r="AD185" s="306"/>
      <c r="AE185" s="307"/>
      <c r="AF185" s="307"/>
      <c r="AG185" s="307"/>
      <c r="AH185" s="307"/>
      <c r="AI185" s="307"/>
      <c r="AJ185" s="307"/>
      <c r="AK185" s="307"/>
      <c r="AL185" s="307"/>
      <c r="AM185" s="307"/>
      <c r="AN185" s="307"/>
      <c r="AO185" s="308"/>
    </row>
    <row r="186" spans="1:41" hidden="1" outlineLevel="1">
      <c r="A186" s="7"/>
      <c r="B186" s="137"/>
      <c r="C186" s="38"/>
      <c r="D186" s="38"/>
      <c r="E186" s="50"/>
      <c r="F186" s="76"/>
      <c r="G186" s="76"/>
      <c r="H186" s="50"/>
      <c r="I186" s="76"/>
      <c r="J186" s="76"/>
      <c r="K186" s="50"/>
      <c r="L186" s="76"/>
      <c r="M186" s="76"/>
      <c r="N186" s="50"/>
      <c r="O186" s="76"/>
      <c r="P186" s="76"/>
      <c r="Q186" s="50"/>
      <c r="R186" s="76"/>
      <c r="S186" s="76"/>
      <c r="T186" s="50"/>
      <c r="U186" s="76"/>
      <c r="V186" s="76"/>
      <c r="W186" s="50"/>
      <c r="X186" s="38"/>
      <c r="Y186" s="38"/>
      <c r="Z186" s="38"/>
      <c r="AD186" s="306"/>
      <c r="AE186" s="307"/>
      <c r="AF186" s="307"/>
      <c r="AG186" s="307"/>
      <c r="AH186" s="307"/>
      <c r="AI186" s="307"/>
      <c r="AJ186" s="307"/>
      <c r="AK186" s="307"/>
      <c r="AL186" s="307"/>
      <c r="AM186" s="307"/>
      <c r="AN186" s="307"/>
      <c r="AO186" s="308"/>
    </row>
    <row r="187" spans="1:41" hidden="1" outlineLevel="1">
      <c r="A187" s="7"/>
      <c r="B187" s="137"/>
      <c r="C187" s="38"/>
      <c r="D187" s="38"/>
      <c r="E187" s="50"/>
      <c r="F187" s="76"/>
      <c r="G187" s="76"/>
      <c r="H187" s="50"/>
      <c r="I187" s="76"/>
      <c r="J187" s="76"/>
      <c r="K187" s="50"/>
      <c r="L187" s="76"/>
      <c r="M187" s="76"/>
      <c r="N187" s="50"/>
      <c r="O187" s="76"/>
      <c r="P187" s="76"/>
      <c r="Q187" s="50"/>
      <c r="R187" s="76"/>
      <c r="S187" s="76"/>
      <c r="T187" s="50"/>
      <c r="U187" s="76"/>
      <c r="V187" s="76"/>
      <c r="W187" s="50"/>
      <c r="X187" s="38"/>
      <c r="Y187" s="38"/>
      <c r="Z187" s="38"/>
      <c r="AD187" s="306"/>
      <c r="AE187" s="307"/>
      <c r="AF187" s="307"/>
      <c r="AG187" s="307"/>
      <c r="AH187" s="307"/>
      <c r="AI187" s="307"/>
      <c r="AJ187" s="307"/>
      <c r="AK187" s="307"/>
      <c r="AL187" s="307"/>
      <c r="AM187" s="307"/>
      <c r="AN187" s="307"/>
      <c r="AO187" s="308"/>
    </row>
    <row r="188" spans="1:41" hidden="1" outlineLevel="1">
      <c r="A188" s="7"/>
      <c r="B188" s="137"/>
      <c r="C188" s="38"/>
      <c r="D188" s="38"/>
      <c r="E188" s="50"/>
      <c r="F188" s="76"/>
      <c r="G188" s="76"/>
      <c r="H188" s="50"/>
      <c r="I188" s="76"/>
      <c r="J188" s="76"/>
      <c r="K188" s="50"/>
      <c r="L188" s="76"/>
      <c r="M188" s="76"/>
      <c r="N188" s="50"/>
      <c r="O188" s="76"/>
      <c r="P188" s="76"/>
      <c r="Q188" s="50"/>
      <c r="R188" s="76"/>
      <c r="S188" s="76"/>
      <c r="T188" s="50"/>
      <c r="U188" s="76"/>
      <c r="V188" s="76"/>
      <c r="W188" s="50"/>
      <c r="X188" s="38"/>
      <c r="Y188" s="38"/>
      <c r="Z188" s="38"/>
      <c r="AD188" s="306"/>
      <c r="AE188" s="307"/>
      <c r="AF188" s="307"/>
      <c r="AG188" s="307"/>
      <c r="AH188" s="307"/>
      <c r="AI188" s="307"/>
      <c r="AJ188" s="307"/>
      <c r="AK188" s="307"/>
      <c r="AL188" s="307"/>
      <c r="AM188" s="307"/>
      <c r="AN188" s="307"/>
      <c r="AO188" s="308"/>
    </row>
    <row r="189" spans="1:41" hidden="1" outlineLevel="1">
      <c r="A189" s="7"/>
      <c r="B189" s="137"/>
      <c r="C189" s="38"/>
      <c r="D189" s="38"/>
      <c r="E189" s="50"/>
      <c r="F189" s="76"/>
      <c r="G189" s="76"/>
      <c r="H189" s="50"/>
      <c r="I189" s="76"/>
      <c r="J189" s="76"/>
      <c r="K189" s="50"/>
      <c r="L189" s="76"/>
      <c r="M189" s="76"/>
      <c r="N189" s="50"/>
      <c r="O189" s="76"/>
      <c r="P189" s="76"/>
      <c r="Q189" s="50"/>
      <c r="R189" s="76"/>
      <c r="S189" s="76"/>
      <c r="T189" s="50"/>
      <c r="U189" s="76"/>
      <c r="V189" s="76"/>
      <c r="W189" s="50"/>
      <c r="X189" s="38"/>
      <c r="Y189" s="38"/>
      <c r="Z189" s="38"/>
      <c r="AD189" s="306"/>
      <c r="AE189" s="307"/>
      <c r="AF189" s="307"/>
      <c r="AG189" s="307"/>
      <c r="AH189" s="307"/>
      <c r="AI189" s="307"/>
      <c r="AJ189" s="307"/>
      <c r="AK189" s="307"/>
      <c r="AL189" s="307"/>
      <c r="AM189" s="307"/>
      <c r="AN189" s="307"/>
      <c r="AO189" s="308"/>
    </row>
    <row r="190" spans="1:41" hidden="1" outlineLevel="1">
      <c r="A190" s="7"/>
      <c r="B190" s="137"/>
      <c r="C190" s="38"/>
      <c r="D190" s="38"/>
      <c r="E190" s="50"/>
      <c r="F190" s="76"/>
      <c r="G190" s="76"/>
      <c r="H190" s="50"/>
      <c r="I190" s="76"/>
      <c r="J190" s="76"/>
      <c r="K190" s="50"/>
      <c r="L190" s="76"/>
      <c r="M190" s="76"/>
      <c r="N190" s="50"/>
      <c r="O190" s="76"/>
      <c r="P190" s="76"/>
      <c r="Q190" s="50"/>
      <c r="R190" s="76"/>
      <c r="S190" s="76"/>
      <c r="T190" s="50"/>
      <c r="U190" s="76"/>
      <c r="V190" s="76"/>
      <c r="W190" s="50"/>
      <c r="X190" s="38"/>
      <c r="Y190" s="38"/>
      <c r="Z190" s="38"/>
      <c r="AD190" s="306"/>
      <c r="AE190" s="307"/>
      <c r="AF190" s="307"/>
      <c r="AG190" s="307"/>
      <c r="AH190" s="307"/>
      <c r="AI190" s="307"/>
      <c r="AJ190" s="307"/>
      <c r="AK190" s="307"/>
      <c r="AL190" s="307"/>
      <c r="AM190" s="307"/>
      <c r="AN190" s="307"/>
      <c r="AO190" s="308"/>
    </row>
    <row r="191" spans="1:41" collapsed="1">
      <c r="A191" s="82"/>
      <c r="B191" s="134" t="s">
        <v>391</v>
      </c>
      <c r="C191" s="9"/>
      <c r="D191" s="9"/>
      <c r="E191" s="64"/>
      <c r="F191" s="64"/>
      <c r="G191" s="64"/>
      <c r="H191" s="64"/>
      <c r="I191" s="64"/>
      <c r="J191" s="64"/>
      <c r="K191" s="64"/>
      <c r="L191" s="64"/>
      <c r="M191" s="64"/>
      <c r="N191" s="64"/>
      <c r="O191" s="64"/>
      <c r="P191" s="64"/>
      <c r="Q191" s="173"/>
      <c r="R191" s="64"/>
      <c r="S191" s="64"/>
      <c r="T191" s="173"/>
      <c r="U191" s="64"/>
      <c r="V191" s="64"/>
      <c r="W191" s="64"/>
      <c r="X191" s="9"/>
      <c r="Y191" s="9"/>
      <c r="Z191" s="9"/>
      <c r="AD191" s="306"/>
      <c r="AE191" s="307"/>
      <c r="AF191" s="307"/>
      <c r="AG191" s="307"/>
      <c r="AH191" s="307"/>
      <c r="AI191" s="307"/>
      <c r="AJ191" s="307"/>
      <c r="AK191" s="307"/>
      <c r="AL191" s="307"/>
      <c r="AM191" s="307"/>
      <c r="AN191" s="307"/>
      <c r="AO191" s="308"/>
    </row>
    <row r="192" spans="1:41" hidden="1" outlineLevel="1">
      <c r="A192" s="7"/>
      <c r="B192" s="137"/>
      <c r="C192" s="38"/>
      <c r="D192" s="38"/>
      <c r="E192" s="50"/>
      <c r="F192" s="76"/>
      <c r="G192" s="76"/>
      <c r="H192" s="50"/>
      <c r="I192" s="76"/>
      <c r="J192" s="76"/>
      <c r="K192" s="50"/>
      <c r="L192" s="76"/>
      <c r="M192" s="76"/>
      <c r="N192" s="50"/>
      <c r="O192" s="76"/>
      <c r="P192" s="76"/>
      <c r="Q192" s="50"/>
      <c r="R192" s="76"/>
      <c r="S192" s="76"/>
      <c r="T192" s="50"/>
      <c r="U192" s="76"/>
      <c r="V192" s="76"/>
      <c r="W192" s="50"/>
      <c r="X192" s="38"/>
      <c r="Y192" s="38"/>
      <c r="Z192" s="38"/>
      <c r="AD192" s="306"/>
      <c r="AE192" s="307"/>
      <c r="AF192" s="307"/>
      <c r="AG192" s="307"/>
      <c r="AH192" s="307"/>
      <c r="AI192" s="307"/>
      <c r="AJ192" s="307"/>
      <c r="AK192" s="307"/>
      <c r="AL192" s="307"/>
      <c r="AM192" s="307"/>
      <c r="AN192" s="307"/>
      <c r="AO192" s="308"/>
    </row>
    <row r="193" spans="1:41" hidden="1" outlineLevel="1">
      <c r="A193" s="7"/>
      <c r="B193" s="137"/>
      <c r="C193" s="38"/>
      <c r="D193" s="38"/>
      <c r="E193" s="50"/>
      <c r="F193" s="76"/>
      <c r="G193" s="76"/>
      <c r="H193" s="50"/>
      <c r="I193" s="76"/>
      <c r="J193" s="76"/>
      <c r="K193" s="50"/>
      <c r="L193" s="76"/>
      <c r="M193" s="76"/>
      <c r="N193" s="50"/>
      <c r="O193" s="76"/>
      <c r="P193" s="76"/>
      <c r="Q193" s="50"/>
      <c r="R193" s="76"/>
      <c r="S193" s="76"/>
      <c r="T193" s="50"/>
      <c r="U193" s="76"/>
      <c r="V193" s="76"/>
      <c r="W193" s="50"/>
      <c r="X193" s="38"/>
      <c r="Y193" s="38"/>
      <c r="Z193" s="38"/>
      <c r="AD193" s="306"/>
      <c r="AE193" s="307"/>
      <c r="AF193" s="307"/>
      <c r="AG193" s="307"/>
      <c r="AH193" s="307"/>
      <c r="AI193" s="307"/>
      <c r="AJ193" s="307"/>
      <c r="AK193" s="307"/>
      <c r="AL193" s="307"/>
      <c r="AM193" s="307"/>
      <c r="AN193" s="307"/>
      <c r="AO193" s="308"/>
    </row>
    <row r="194" spans="1:41" hidden="1" outlineLevel="1">
      <c r="A194" s="7"/>
      <c r="B194" s="137"/>
      <c r="C194" s="38"/>
      <c r="D194" s="38"/>
      <c r="E194" s="50"/>
      <c r="F194" s="76"/>
      <c r="G194" s="76"/>
      <c r="H194" s="50"/>
      <c r="I194" s="76"/>
      <c r="J194" s="76"/>
      <c r="K194" s="50"/>
      <c r="L194" s="76"/>
      <c r="M194" s="76"/>
      <c r="N194" s="50"/>
      <c r="O194" s="76"/>
      <c r="P194" s="76"/>
      <c r="Q194" s="50"/>
      <c r="R194" s="76"/>
      <c r="S194" s="76"/>
      <c r="T194" s="50"/>
      <c r="U194" s="76"/>
      <c r="V194" s="76"/>
      <c r="W194" s="50"/>
      <c r="X194" s="38"/>
      <c r="Y194" s="38"/>
      <c r="Z194" s="38"/>
      <c r="AD194" s="306"/>
      <c r="AE194" s="307"/>
      <c r="AF194" s="307"/>
      <c r="AG194" s="307"/>
      <c r="AH194" s="307"/>
      <c r="AI194" s="307"/>
      <c r="AJ194" s="307"/>
      <c r="AK194" s="307"/>
      <c r="AL194" s="307"/>
      <c r="AM194" s="307"/>
      <c r="AN194" s="307"/>
      <c r="AO194" s="308"/>
    </row>
    <row r="195" spans="1:41" hidden="1" outlineLevel="1">
      <c r="A195" s="7"/>
      <c r="B195" s="137"/>
      <c r="C195" s="38"/>
      <c r="D195" s="38"/>
      <c r="E195" s="50"/>
      <c r="F195" s="76"/>
      <c r="G195" s="76"/>
      <c r="H195" s="50"/>
      <c r="I195" s="76"/>
      <c r="J195" s="76"/>
      <c r="K195" s="50"/>
      <c r="L195" s="76"/>
      <c r="M195" s="76"/>
      <c r="N195" s="50"/>
      <c r="O195" s="76"/>
      <c r="P195" s="76"/>
      <c r="Q195" s="50"/>
      <c r="R195" s="76"/>
      <c r="S195" s="76"/>
      <c r="T195" s="50"/>
      <c r="U195" s="76"/>
      <c r="V195" s="76"/>
      <c r="W195" s="50"/>
      <c r="X195" s="38"/>
      <c r="Y195" s="38"/>
      <c r="Z195" s="38"/>
      <c r="AD195" s="306"/>
      <c r="AE195" s="307"/>
      <c r="AF195" s="307"/>
      <c r="AG195" s="307"/>
      <c r="AH195" s="307"/>
      <c r="AI195" s="307"/>
      <c r="AJ195" s="307"/>
      <c r="AK195" s="307"/>
      <c r="AL195" s="307"/>
      <c r="AM195" s="307"/>
      <c r="AN195" s="307"/>
      <c r="AO195" s="308"/>
    </row>
    <row r="196" spans="1:41" hidden="1" outlineLevel="1">
      <c r="A196" s="7"/>
      <c r="B196" s="137"/>
      <c r="C196" s="38"/>
      <c r="D196" s="38"/>
      <c r="E196" s="50"/>
      <c r="F196" s="76"/>
      <c r="G196" s="76"/>
      <c r="H196" s="50"/>
      <c r="I196" s="76"/>
      <c r="J196" s="76"/>
      <c r="K196" s="50"/>
      <c r="L196" s="76"/>
      <c r="M196" s="76"/>
      <c r="N196" s="50"/>
      <c r="O196" s="76"/>
      <c r="P196" s="76"/>
      <c r="Q196" s="50"/>
      <c r="R196" s="76"/>
      <c r="S196" s="76"/>
      <c r="T196" s="50"/>
      <c r="U196" s="76"/>
      <c r="V196" s="76"/>
      <c r="W196" s="50"/>
      <c r="X196" s="38"/>
      <c r="Y196" s="38"/>
      <c r="Z196" s="38"/>
      <c r="AD196" s="306"/>
      <c r="AE196" s="307"/>
      <c r="AF196" s="307"/>
      <c r="AG196" s="307"/>
      <c r="AH196" s="307"/>
      <c r="AI196" s="307"/>
      <c r="AJ196" s="307"/>
      <c r="AK196" s="307"/>
      <c r="AL196" s="307"/>
      <c r="AM196" s="307"/>
      <c r="AN196" s="307"/>
      <c r="AO196" s="308"/>
    </row>
    <row r="197" spans="1:41" hidden="1" outlineLevel="1">
      <c r="A197" s="7"/>
      <c r="B197" s="137"/>
      <c r="C197" s="38"/>
      <c r="D197" s="38"/>
      <c r="E197" s="50"/>
      <c r="F197" s="76"/>
      <c r="G197" s="76"/>
      <c r="H197" s="50"/>
      <c r="I197" s="76"/>
      <c r="J197" s="76"/>
      <c r="K197" s="50"/>
      <c r="L197" s="76"/>
      <c r="M197" s="76"/>
      <c r="N197" s="50"/>
      <c r="O197" s="76"/>
      <c r="P197" s="76"/>
      <c r="Q197" s="50"/>
      <c r="R197" s="76"/>
      <c r="S197" s="76"/>
      <c r="T197" s="50"/>
      <c r="U197" s="76"/>
      <c r="V197" s="76"/>
      <c r="W197" s="50"/>
      <c r="X197" s="38"/>
      <c r="Y197" s="38"/>
      <c r="Z197" s="38"/>
      <c r="AD197" s="306"/>
      <c r="AE197" s="307"/>
      <c r="AF197" s="307"/>
      <c r="AG197" s="307"/>
      <c r="AH197" s="307"/>
      <c r="AI197" s="307"/>
      <c r="AJ197" s="307"/>
      <c r="AK197" s="307"/>
      <c r="AL197" s="307"/>
      <c r="AM197" s="307"/>
      <c r="AN197" s="307"/>
      <c r="AO197" s="308"/>
    </row>
    <row r="198" spans="1:41" hidden="1" outlineLevel="1">
      <c r="A198" s="7"/>
      <c r="B198" s="137"/>
      <c r="C198" s="38"/>
      <c r="D198" s="38"/>
      <c r="E198" s="50"/>
      <c r="F198" s="76"/>
      <c r="G198" s="76"/>
      <c r="H198" s="50"/>
      <c r="I198" s="76"/>
      <c r="J198" s="76"/>
      <c r="K198" s="50"/>
      <c r="L198" s="76"/>
      <c r="M198" s="76"/>
      <c r="N198" s="50"/>
      <c r="O198" s="76"/>
      <c r="P198" s="76"/>
      <c r="Q198" s="50"/>
      <c r="R198" s="76"/>
      <c r="S198" s="76"/>
      <c r="T198" s="50"/>
      <c r="U198" s="76"/>
      <c r="V198" s="76"/>
      <c r="W198" s="50"/>
      <c r="X198" s="38"/>
      <c r="Y198" s="38"/>
      <c r="Z198" s="38"/>
      <c r="AD198" s="306"/>
      <c r="AE198" s="307"/>
      <c r="AF198" s="307"/>
      <c r="AG198" s="307"/>
      <c r="AH198" s="307"/>
      <c r="AI198" s="307"/>
      <c r="AJ198" s="307"/>
      <c r="AK198" s="307"/>
      <c r="AL198" s="307"/>
      <c r="AM198" s="307"/>
      <c r="AN198" s="307"/>
      <c r="AO198" s="308"/>
    </row>
    <row r="199" spans="1:41" hidden="1" outlineLevel="1">
      <c r="A199" s="7"/>
      <c r="B199" s="137"/>
      <c r="C199" s="38"/>
      <c r="D199" s="38"/>
      <c r="E199" s="50"/>
      <c r="F199" s="76"/>
      <c r="G199" s="76"/>
      <c r="H199" s="50"/>
      <c r="I199" s="76"/>
      <c r="J199" s="76"/>
      <c r="K199" s="50"/>
      <c r="L199" s="76"/>
      <c r="M199" s="76"/>
      <c r="N199" s="50"/>
      <c r="O199" s="76"/>
      <c r="P199" s="76"/>
      <c r="Q199" s="50"/>
      <c r="R199" s="76"/>
      <c r="S199" s="76"/>
      <c r="T199" s="50"/>
      <c r="U199" s="76"/>
      <c r="V199" s="76"/>
      <c r="W199" s="50"/>
      <c r="X199" s="38"/>
      <c r="Y199" s="38"/>
      <c r="Z199" s="38"/>
      <c r="AD199" s="306"/>
      <c r="AE199" s="307"/>
      <c r="AF199" s="307"/>
      <c r="AG199" s="307"/>
      <c r="AH199" s="307"/>
      <c r="AI199" s="307"/>
      <c r="AJ199" s="307"/>
      <c r="AK199" s="307"/>
      <c r="AL199" s="307"/>
      <c r="AM199" s="307"/>
      <c r="AN199" s="307"/>
      <c r="AO199" s="308"/>
    </row>
    <row r="200" spans="1:41" ht="15" customHeight="1" collapsed="1">
      <c r="A200" s="82"/>
      <c r="B200" s="134" t="s">
        <v>392</v>
      </c>
      <c r="C200" s="9"/>
      <c r="D200" s="9"/>
      <c r="E200" s="64"/>
      <c r="F200" s="64"/>
      <c r="G200" s="64"/>
      <c r="H200" s="64"/>
      <c r="I200" s="64"/>
      <c r="J200" s="64"/>
      <c r="K200" s="64"/>
      <c r="L200" s="64"/>
      <c r="M200" s="64"/>
      <c r="N200" s="64"/>
      <c r="O200" s="64"/>
      <c r="P200" s="64"/>
      <c r="Q200" s="173"/>
      <c r="R200" s="64"/>
      <c r="S200" s="64"/>
      <c r="T200" s="173"/>
      <c r="U200" s="64"/>
      <c r="V200" s="64"/>
      <c r="W200" s="64"/>
      <c r="X200" s="9"/>
      <c r="Y200" s="9"/>
      <c r="Z200" s="9"/>
      <c r="AD200" s="306"/>
      <c r="AE200" s="307"/>
      <c r="AF200" s="307"/>
      <c r="AG200" s="307"/>
      <c r="AH200" s="307"/>
      <c r="AI200" s="307"/>
      <c r="AJ200" s="307"/>
      <c r="AK200" s="307"/>
      <c r="AL200" s="307"/>
      <c r="AM200" s="307"/>
      <c r="AN200" s="307"/>
      <c r="AO200" s="308"/>
    </row>
    <row r="201" spans="1:41" hidden="1" outlineLevel="1">
      <c r="A201" s="7"/>
      <c r="B201" s="137"/>
      <c r="C201" s="38"/>
      <c r="D201" s="38"/>
      <c r="E201" s="50"/>
      <c r="F201" s="76"/>
      <c r="G201" s="76"/>
      <c r="H201" s="50"/>
      <c r="I201" s="76"/>
      <c r="J201" s="76"/>
      <c r="K201" s="50"/>
      <c r="L201" s="76"/>
      <c r="M201" s="76"/>
      <c r="N201" s="50"/>
      <c r="O201" s="76"/>
      <c r="P201" s="76"/>
      <c r="Q201" s="50"/>
      <c r="R201" s="76"/>
      <c r="S201" s="76"/>
      <c r="T201" s="50"/>
      <c r="U201" s="76"/>
      <c r="V201" s="76"/>
      <c r="W201" s="50"/>
      <c r="X201" s="38"/>
      <c r="Y201" s="38"/>
      <c r="Z201" s="38"/>
      <c r="AD201" s="306"/>
      <c r="AE201" s="307"/>
      <c r="AF201" s="307"/>
      <c r="AG201" s="307"/>
      <c r="AH201" s="307"/>
      <c r="AI201" s="307"/>
      <c r="AJ201" s="307"/>
      <c r="AK201" s="307"/>
      <c r="AL201" s="307"/>
      <c r="AM201" s="307"/>
      <c r="AN201" s="307"/>
      <c r="AO201" s="308"/>
    </row>
    <row r="202" spans="1:41" hidden="1" outlineLevel="1">
      <c r="A202" s="7"/>
      <c r="B202" s="137"/>
      <c r="C202" s="38"/>
      <c r="D202" s="38"/>
      <c r="E202" s="50"/>
      <c r="F202" s="76"/>
      <c r="G202" s="76"/>
      <c r="H202" s="50"/>
      <c r="I202" s="76"/>
      <c r="J202" s="76"/>
      <c r="K202" s="50"/>
      <c r="L202" s="76"/>
      <c r="M202" s="76"/>
      <c r="N202" s="50"/>
      <c r="O202" s="76"/>
      <c r="P202" s="76"/>
      <c r="Q202" s="50"/>
      <c r="R202" s="76"/>
      <c r="S202" s="76"/>
      <c r="T202" s="50"/>
      <c r="U202" s="76"/>
      <c r="V202" s="76"/>
      <c r="W202" s="50"/>
      <c r="X202" s="38"/>
      <c r="Y202" s="38"/>
      <c r="Z202" s="38"/>
      <c r="AD202" s="306"/>
      <c r="AE202" s="307"/>
      <c r="AF202" s="307"/>
      <c r="AG202" s="307"/>
      <c r="AH202" s="307"/>
      <c r="AI202" s="307"/>
      <c r="AJ202" s="307"/>
      <c r="AK202" s="307"/>
      <c r="AL202" s="307"/>
      <c r="AM202" s="307"/>
      <c r="AN202" s="307"/>
      <c r="AO202" s="308"/>
    </row>
    <row r="203" spans="1:41" hidden="1" outlineLevel="1">
      <c r="A203" s="7"/>
      <c r="B203" s="137"/>
      <c r="C203" s="38"/>
      <c r="D203" s="38"/>
      <c r="E203" s="50"/>
      <c r="F203" s="76"/>
      <c r="G203" s="76"/>
      <c r="H203" s="50"/>
      <c r="I203" s="76"/>
      <c r="J203" s="76"/>
      <c r="K203" s="50"/>
      <c r="L203" s="76"/>
      <c r="M203" s="76"/>
      <c r="N203" s="50"/>
      <c r="O203" s="76"/>
      <c r="P203" s="76"/>
      <c r="Q203" s="50"/>
      <c r="R203" s="76"/>
      <c r="S203" s="76"/>
      <c r="T203" s="50"/>
      <c r="U203" s="76"/>
      <c r="V203" s="76"/>
      <c r="W203" s="50"/>
      <c r="X203" s="38"/>
      <c r="Y203" s="38"/>
      <c r="Z203" s="38"/>
      <c r="AD203" s="306"/>
      <c r="AE203" s="307"/>
      <c r="AF203" s="307"/>
      <c r="AG203" s="307"/>
      <c r="AH203" s="307"/>
      <c r="AI203" s="307"/>
      <c r="AJ203" s="307"/>
      <c r="AK203" s="307"/>
      <c r="AL203" s="307"/>
      <c r="AM203" s="307"/>
      <c r="AN203" s="307"/>
      <c r="AO203" s="308"/>
    </row>
    <row r="204" spans="1:41" hidden="1" outlineLevel="1">
      <c r="A204" s="7"/>
      <c r="B204" s="137"/>
      <c r="C204" s="38"/>
      <c r="D204" s="38"/>
      <c r="E204" s="50"/>
      <c r="F204" s="76"/>
      <c r="G204" s="76"/>
      <c r="H204" s="50"/>
      <c r="I204" s="76"/>
      <c r="J204" s="76"/>
      <c r="K204" s="50"/>
      <c r="L204" s="76"/>
      <c r="M204" s="76"/>
      <c r="N204" s="50"/>
      <c r="O204" s="76"/>
      <c r="P204" s="76"/>
      <c r="Q204" s="50"/>
      <c r="R204" s="76"/>
      <c r="S204" s="76"/>
      <c r="T204" s="50"/>
      <c r="U204" s="76"/>
      <c r="V204" s="76"/>
      <c r="W204" s="50"/>
      <c r="X204" s="38"/>
      <c r="Y204" s="38"/>
      <c r="Z204" s="38"/>
      <c r="AD204" s="306"/>
      <c r="AE204" s="307"/>
      <c r="AF204" s="307"/>
      <c r="AG204" s="307"/>
      <c r="AH204" s="307"/>
      <c r="AI204" s="307"/>
      <c r="AJ204" s="307"/>
      <c r="AK204" s="307"/>
      <c r="AL204" s="307"/>
      <c r="AM204" s="307"/>
      <c r="AN204" s="307"/>
      <c r="AO204" s="308"/>
    </row>
    <row r="205" spans="1:41" hidden="1" outlineLevel="1">
      <c r="A205" s="7"/>
      <c r="B205" s="137"/>
      <c r="C205" s="38"/>
      <c r="D205" s="38"/>
      <c r="E205" s="50"/>
      <c r="F205" s="76"/>
      <c r="G205" s="76"/>
      <c r="H205" s="50"/>
      <c r="I205" s="76"/>
      <c r="J205" s="76"/>
      <c r="K205" s="50"/>
      <c r="L205" s="76"/>
      <c r="M205" s="76"/>
      <c r="N205" s="50"/>
      <c r="O205" s="76"/>
      <c r="P205" s="76"/>
      <c r="Q205" s="50"/>
      <c r="R205" s="76"/>
      <c r="S205" s="76"/>
      <c r="T205" s="50"/>
      <c r="U205" s="76"/>
      <c r="V205" s="76"/>
      <c r="W205" s="50"/>
      <c r="X205" s="38"/>
      <c r="Y205" s="38"/>
      <c r="Z205" s="38"/>
      <c r="AD205" s="306"/>
      <c r="AE205" s="307"/>
      <c r="AF205" s="307"/>
      <c r="AG205" s="307"/>
      <c r="AH205" s="307"/>
      <c r="AI205" s="307"/>
      <c r="AJ205" s="307"/>
      <c r="AK205" s="307"/>
      <c r="AL205" s="307"/>
      <c r="AM205" s="307"/>
      <c r="AN205" s="307"/>
      <c r="AO205" s="308"/>
    </row>
    <row r="206" spans="1:41" hidden="1" outlineLevel="1">
      <c r="A206" s="7"/>
      <c r="B206" s="137"/>
      <c r="C206" s="38"/>
      <c r="D206" s="38"/>
      <c r="E206" s="50"/>
      <c r="F206" s="76"/>
      <c r="G206" s="76"/>
      <c r="H206" s="50"/>
      <c r="I206" s="76"/>
      <c r="J206" s="76"/>
      <c r="K206" s="50"/>
      <c r="L206" s="76"/>
      <c r="M206" s="76"/>
      <c r="N206" s="50"/>
      <c r="O206" s="76"/>
      <c r="P206" s="76"/>
      <c r="Q206" s="50"/>
      <c r="R206" s="76"/>
      <c r="S206" s="76"/>
      <c r="T206" s="50"/>
      <c r="U206" s="76"/>
      <c r="V206" s="76"/>
      <c r="W206" s="50"/>
      <c r="X206" s="38"/>
      <c r="Y206" s="38"/>
      <c r="Z206" s="38"/>
      <c r="AD206" s="306"/>
      <c r="AE206" s="307"/>
      <c r="AF206" s="307"/>
      <c r="AG206" s="307"/>
      <c r="AH206" s="307"/>
      <c r="AI206" s="307"/>
      <c r="AJ206" s="307"/>
      <c r="AK206" s="307"/>
      <c r="AL206" s="307"/>
      <c r="AM206" s="307"/>
      <c r="AN206" s="307"/>
      <c r="AO206" s="308"/>
    </row>
    <row r="207" spans="1:41" hidden="1" outlineLevel="1">
      <c r="A207" s="7"/>
      <c r="B207" s="137"/>
      <c r="C207" s="38"/>
      <c r="D207" s="38"/>
      <c r="E207" s="50"/>
      <c r="F207" s="76"/>
      <c r="G207" s="76"/>
      <c r="H207" s="50"/>
      <c r="I207" s="76"/>
      <c r="J207" s="76"/>
      <c r="K207" s="50"/>
      <c r="L207" s="76"/>
      <c r="M207" s="76"/>
      <c r="N207" s="50"/>
      <c r="O207" s="76"/>
      <c r="P207" s="76"/>
      <c r="Q207" s="50"/>
      <c r="R207" s="76"/>
      <c r="S207" s="76"/>
      <c r="T207" s="50"/>
      <c r="U207" s="76"/>
      <c r="V207" s="76"/>
      <c r="W207" s="50"/>
      <c r="X207" s="38"/>
      <c r="Y207" s="38"/>
      <c r="Z207" s="38"/>
      <c r="AD207" s="306"/>
      <c r="AE207" s="307"/>
      <c r="AF207" s="307"/>
      <c r="AG207" s="307"/>
      <c r="AH207" s="307"/>
      <c r="AI207" s="307"/>
      <c r="AJ207" s="307"/>
      <c r="AK207" s="307"/>
      <c r="AL207" s="307"/>
      <c r="AM207" s="307"/>
      <c r="AN207" s="307"/>
      <c r="AO207" s="308"/>
    </row>
    <row r="208" spans="1:41" hidden="1" outlineLevel="1">
      <c r="A208" s="7"/>
      <c r="B208" s="137"/>
      <c r="C208" s="38"/>
      <c r="D208" s="38"/>
      <c r="E208" s="50"/>
      <c r="F208" s="76"/>
      <c r="G208" s="76"/>
      <c r="H208" s="50"/>
      <c r="I208" s="76"/>
      <c r="J208" s="76"/>
      <c r="K208" s="50"/>
      <c r="L208" s="76"/>
      <c r="M208" s="76"/>
      <c r="N208" s="50"/>
      <c r="O208" s="76"/>
      <c r="P208" s="76"/>
      <c r="Q208" s="50"/>
      <c r="R208" s="76"/>
      <c r="S208" s="76"/>
      <c r="T208" s="50"/>
      <c r="U208" s="76"/>
      <c r="V208" s="76"/>
      <c r="W208" s="50"/>
      <c r="X208" s="38"/>
      <c r="Y208" s="38"/>
      <c r="Z208" s="38"/>
      <c r="AD208" s="306"/>
      <c r="AE208" s="307"/>
      <c r="AF208" s="307"/>
      <c r="AG208" s="307"/>
      <c r="AH208" s="307"/>
      <c r="AI208" s="307"/>
      <c r="AJ208" s="307"/>
      <c r="AK208" s="307"/>
      <c r="AL208" s="307"/>
      <c r="AM208" s="307"/>
      <c r="AN208" s="307"/>
      <c r="AO208" s="308"/>
    </row>
    <row r="209" spans="1:41" ht="15" customHeight="1" collapsed="1">
      <c r="A209" s="82"/>
      <c r="B209" s="134" t="s">
        <v>393</v>
      </c>
      <c r="C209" s="9"/>
      <c r="D209" s="9"/>
      <c r="E209" s="64"/>
      <c r="F209" s="64"/>
      <c r="G209" s="64"/>
      <c r="H209" s="64"/>
      <c r="I209" s="64"/>
      <c r="J209" s="64"/>
      <c r="K209" s="64"/>
      <c r="L209" s="64"/>
      <c r="M209" s="64"/>
      <c r="N209" s="64"/>
      <c r="O209" s="64"/>
      <c r="P209" s="64"/>
      <c r="Q209" s="173"/>
      <c r="R209" s="64"/>
      <c r="S209" s="64"/>
      <c r="T209" s="173"/>
      <c r="U209" s="64"/>
      <c r="V209" s="64"/>
      <c r="W209" s="64"/>
      <c r="X209" s="9"/>
      <c r="Y209" s="9"/>
      <c r="Z209" s="9"/>
      <c r="AD209" s="306"/>
      <c r="AE209" s="307"/>
      <c r="AF209" s="307"/>
      <c r="AG209" s="307"/>
      <c r="AH209" s="307"/>
      <c r="AI209" s="307"/>
      <c r="AJ209" s="307"/>
      <c r="AK209" s="307"/>
      <c r="AL209" s="307"/>
      <c r="AM209" s="307"/>
      <c r="AN209" s="307"/>
      <c r="AO209" s="308"/>
    </row>
    <row r="210" spans="1:41" hidden="1" outlineLevel="1">
      <c r="A210" s="7"/>
      <c r="B210" s="137"/>
      <c r="C210" s="38"/>
      <c r="D210" s="38"/>
      <c r="E210" s="50"/>
      <c r="F210" s="76"/>
      <c r="G210" s="76"/>
      <c r="H210" s="50"/>
      <c r="I210" s="76"/>
      <c r="J210" s="76"/>
      <c r="K210" s="50"/>
      <c r="L210" s="76"/>
      <c r="M210" s="76"/>
      <c r="N210" s="50"/>
      <c r="O210" s="76"/>
      <c r="P210" s="76"/>
      <c r="Q210" s="50"/>
      <c r="R210" s="76"/>
      <c r="S210" s="76"/>
      <c r="T210" s="50"/>
      <c r="U210" s="76"/>
      <c r="V210" s="76"/>
      <c r="W210" s="50"/>
      <c r="X210" s="38"/>
      <c r="Y210" s="38"/>
      <c r="Z210" s="38"/>
      <c r="AD210" s="306"/>
      <c r="AE210" s="307"/>
      <c r="AF210" s="307"/>
      <c r="AG210" s="307"/>
      <c r="AH210" s="307"/>
      <c r="AI210" s="307"/>
      <c r="AJ210" s="307"/>
      <c r="AK210" s="307"/>
      <c r="AL210" s="307"/>
      <c r="AM210" s="307"/>
      <c r="AN210" s="307"/>
      <c r="AO210" s="308"/>
    </row>
    <row r="211" spans="1:41" hidden="1" outlineLevel="1">
      <c r="A211" s="7"/>
      <c r="B211" s="137"/>
      <c r="C211" s="38"/>
      <c r="D211" s="38"/>
      <c r="E211" s="50"/>
      <c r="F211" s="76"/>
      <c r="G211" s="76"/>
      <c r="H211" s="50"/>
      <c r="I211" s="76"/>
      <c r="J211" s="76"/>
      <c r="K211" s="50"/>
      <c r="L211" s="76"/>
      <c r="M211" s="76"/>
      <c r="N211" s="50"/>
      <c r="O211" s="76"/>
      <c r="P211" s="76"/>
      <c r="Q211" s="50"/>
      <c r="R211" s="76"/>
      <c r="S211" s="76"/>
      <c r="T211" s="50"/>
      <c r="U211" s="76"/>
      <c r="V211" s="76"/>
      <c r="W211" s="50"/>
      <c r="X211" s="38"/>
      <c r="Y211" s="38"/>
      <c r="Z211" s="38"/>
      <c r="AD211" s="306"/>
      <c r="AE211" s="307"/>
      <c r="AF211" s="307"/>
      <c r="AG211" s="307"/>
      <c r="AH211" s="307"/>
      <c r="AI211" s="307"/>
      <c r="AJ211" s="307"/>
      <c r="AK211" s="307"/>
      <c r="AL211" s="307"/>
      <c r="AM211" s="307"/>
      <c r="AN211" s="307"/>
      <c r="AO211" s="308"/>
    </row>
    <row r="212" spans="1:41" hidden="1" outlineLevel="1">
      <c r="A212" s="7"/>
      <c r="B212" s="137"/>
      <c r="C212" s="38"/>
      <c r="D212" s="38"/>
      <c r="E212" s="50"/>
      <c r="F212" s="76"/>
      <c r="G212" s="76"/>
      <c r="H212" s="50"/>
      <c r="I212" s="76"/>
      <c r="J212" s="76"/>
      <c r="K212" s="50"/>
      <c r="L212" s="76"/>
      <c r="M212" s="76"/>
      <c r="N212" s="50"/>
      <c r="O212" s="76"/>
      <c r="P212" s="76"/>
      <c r="Q212" s="50"/>
      <c r="R212" s="76"/>
      <c r="S212" s="76"/>
      <c r="T212" s="50"/>
      <c r="U212" s="76"/>
      <c r="V212" s="76"/>
      <c r="W212" s="50"/>
      <c r="X212" s="38"/>
      <c r="Y212" s="38"/>
      <c r="Z212" s="38"/>
      <c r="AD212" s="306"/>
      <c r="AE212" s="307"/>
      <c r="AF212" s="307"/>
      <c r="AG212" s="307"/>
      <c r="AH212" s="307"/>
      <c r="AI212" s="307"/>
      <c r="AJ212" s="307"/>
      <c r="AK212" s="307"/>
      <c r="AL212" s="307"/>
      <c r="AM212" s="307"/>
      <c r="AN212" s="307"/>
      <c r="AO212" s="308"/>
    </row>
    <row r="213" spans="1:41" hidden="1" outlineLevel="1">
      <c r="A213" s="7"/>
      <c r="B213" s="137"/>
      <c r="C213" s="38"/>
      <c r="D213" s="38"/>
      <c r="E213" s="50"/>
      <c r="F213" s="76"/>
      <c r="G213" s="76"/>
      <c r="H213" s="50"/>
      <c r="I213" s="76"/>
      <c r="J213" s="76"/>
      <c r="K213" s="50"/>
      <c r="L213" s="76"/>
      <c r="M213" s="76"/>
      <c r="N213" s="50"/>
      <c r="O213" s="76"/>
      <c r="P213" s="76"/>
      <c r="Q213" s="50"/>
      <c r="R213" s="76"/>
      <c r="S213" s="76"/>
      <c r="T213" s="50"/>
      <c r="U213" s="76"/>
      <c r="V213" s="76"/>
      <c r="W213" s="50"/>
      <c r="X213" s="38"/>
      <c r="Y213" s="38"/>
      <c r="Z213" s="38"/>
      <c r="AD213" s="306"/>
      <c r="AE213" s="307"/>
      <c r="AF213" s="307"/>
      <c r="AG213" s="307"/>
      <c r="AH213" s="307"/>
      <c r="AI213" s="307"/>
      <c r="AJ213" s="307"/>
      <c r="AK213" s="307"/>
      <c r="AL213" s="307"/>
      <c r="AM213" s="307"/>
      <c r="AN213" s="307"/>
      <c r="AO213" s="308"/>
    </row>
    <row r="214" spans="1:41" hidden="1" outlineLevel="1">
      <c r="A214" s="7"/>
      <c r="B214" s="137"/>
      <c r="C214" s="38"/>
      <c r="D214" s="38"/>
      <c r="E214" s="50"/>
      <c r="F214" s="76"/>
      <c r="G214" s="76"/>
      <c r="H214" s="50"/>
      <c r="I214" s="76"/>
      <c r="J214" s="76"/>
      <c r="K214" s="50"/>
      <c r="L214" s="76"/>
      <c r="M214" s="76"/>
      <c r="N214" s="50"/>
      <c r="O214" s="76"/>
      <c r="P214" s="76"/>
      <c r="Q214" s="50"/>
      <c r="R214" s="76"/>
      <c r="S214" s="76"/>
      <c r="T214" s="50"/>
      <c r="U214" s="76"/>
      <c r="V214" s="76"/>
      <c r="W214" s="50"/>
      <c r="X214" s="38"/>
      <c r="Y214" s="38"/>
      <c r="Z214" s="38"/>
      <c r="AD214" s="306"/>
      <c r="AE214" s="307"/>
      <c r="AF214" s="307"/>
      <c r="AG214" s="307"/>
      <c r="AH214" s="307"/>
      <c r="AI214" s="307"/>
      <c r="AJ214" s="307"/>
      <c r="AK214" s="307"/>
      <c r="AL214" s="307"/>
      <c r="AM214" s="307"/>
      <c r="AN214" s="307"/>
      <c r="AO214" s="308"/>
    </row>
    <row r="215" spans="1:41" hidden="1" outlineLevel="1">
      <c r="A215" s="7"/>
      <c r="B215" s="137"/>
      <c r="C215" s="38"/>
      <c r="D215" s="38"/>
      <c r="E215" s="50"/>
      <c r="F215" s="76"/>
      <c r="G215" s="76"/>
      <c r="H215" s="50"/>
      <c r="I215" s="76"/>
      <c r="J215" s="76"/>
      <c r="K215" s="50"/>
      <c r="L215" s="76"/>
      <c r="M215" s="76"/>
      <c r="N215" s="50"/>
      <c r="O215" s="76"/>
      <c r="P215" s="76"/>
      <c r="Q215" s="50"/>
      <c r="R215" s="76"/>
      <c r="S215" s="76"/>
      <c r="T215" s="50"/>
      <c r="U215" s="76"/>
      <c r="V215" s="76"/>
      <c r="W215" s="50"/>
      <c r="X215" s="38"/>
      <c r="Y215" s="38"/>
      <c r="Z215" s="38"/>
      <c r="AD215" s="306"/>
      <c r="AE215" s="307"/>
      <c r="AF215" s="307"/>
      <c r="AG215" s="307"/>
      <c r="AH215" s="307"/>
      <c r="AI215" s="307"/>
      <c r="AJ215" s="307"/>
      <c r="AK215" s="307"/>
      <c r="AL215" s="307"/>
      <c r="AM215" s="307"/>
      <c r="AN215" s="307"/>
      <c r="AO215" s="308"/>
    </row>
    <row r="216" spans="1:41" hidden="1" outlineLevel="1">
      <c r="A216" s="7"/>
      <c r="B216" s="137"/>
      <c r="C216" s="38"/>
      <c r="D216" s="38"/>
      <c r="E216" s="50"/>
      <c r="F216" s="76"/>
      <c r="G216" s="76"/>
      <c r="H216" s="50"/>
      <c r="I216" s="76"/>
      <c r="J216" s="76"/>
      <c r="K216" s="50"/>
      <c r="L216" s="76"/>
      <c r="M216" s="76"/>
      <c r="N216" s="50"/>
      <c r="O216" s="76"/>
      <c r="P216" s="76"/>
      <c r="Q216" s="50"/>
      <c r="R216" s="76"/>
      <c r="S216" s="76"/>
      <c r="T216" s="50"/>
      <c r="U216" s="76"/>
      <c r="V216" s="76"/>
      <c r="W216" s="50"/>
      <c r="X216" s="38"/>
      <c r="Y216" s="38"/>
      <c r="Z216" s="38"/>
      <c r="AD216" s="306"/>
      <c r="AE216" s="307"/>
      <c r="AF216" s="307"/>
      <c r="AG216" s="307"/>
      <c r="AH216" s="307"/>
      <c r="AI216" s="307"/>
      <c r="AJ216" s="307"/>
      <c r="AK216" s="307"/>
      <c r="AL216" s="307"/>
      <c r="AM216" s="307"/>
      <c r="AN216" s="307"/>
      <c r="AO216" s="308"/>
    </row>
    <row r="217" spans="1:41" hidden="1" outlineLevel="1">
      <c r="A217" s="7"/>
      <c r="B217" s="137"/>
      <c r="C217" s="38"/>
      <c r="D217" s="38"/>
      <c r="E217" s="50"/>
      <c r="F217" s="76"/>
      <c r="G217" s="76"/>
      <c r="H217" s="50"/>
      <c r="I217" s="76"/>
      <c r="J217" s="76"/>
      <c r="K217" s="50"/>
      <c r="L217" s="76"/>
      <c r="M217" s="76"/>
      <c r="N217" s="50"/>
      <c r="O217" s="76"/>
      <c r="P217" s="76"/>
      <c r="Q217" s="50"/>
      <c r="R217" s="76"/>
      <c r="S217" s="76"/>
      <c r="T217" s="50"/>
      <c r="U217" s="76"/>
      <c r="V217" s="76"/>
      <c r="W217" s="50"/>
      <c r="X217" s="38"/>
      <c r="Y217" s="38"/>
      <c r="Z217" s="38"/>
      <c r="AD217" s="306"/>
      <c r="AE217" s="307"/>
      <c r="AF217" s="307"/>
      <c r="AG217" s="307"/>
      <c r="AH217" s="307"/>
      <c r="AI217" s="307"/>
      <c r="AJ217" s="307"/>
      <c r="AK217" s="307"/>
      <c r="AL217" s="307"/>
      <c r="AM217" s="307"/>
      <c r="AN217" s="307"/>
      <c r="AO217" s="308"/>
    </row>
    <row r="218" spans="1:41" ht="15" customHeight="1" collapsed="1">
      <c r="A218" s="82"/>
      <c r="B218" s="134" t="s">
        <v>394</v>
      </c>
      <c r="C218" s="9"/>
      <c r="D218" s="9"/>
      <c r="E218" s="64"/>
      <c r="F218" s="64"/>
      <c r="G218" s="64"/>
      <c r="H218" s="64"/>
      <c r="I218" s="64"/>
      <c r="J218" s="64"/>
      <c r="K218" s="64"/>
      <c r="L218" s="64"/>
      <c r="M218" s="64"/>
      <c r="N218" s="64"/>
      <c r="O218" s="64"/>
      <c r="P218" s="64"/>
      <c r="Q218" s="173"/>
      <c r="R218" s="64"/>
      <c r="S218" s="64"/>
      <c r="T218" s="173"/>
      <c r="U218" s="64"/>
      <c r="V218" s="64"/>
      <c r="W218" s="64"/>
      <c r="X218" s="9"/>
      <c r="Y218" s="9"/>
      <c r="Z218" s="9"/>
      <c r="AD218" s="306"/>
      <c r="AE218" s="307"/>
      <c r="AF218" s="307"/>
      <c r="AG218" s="307"/>
      <c r="AH218" s="307"/>
      <c r="AI218" s="307"/>
      <c r="AJ218" s="307"/>
      <c r="AK218" s="307"/>
      <c r="AL218" s="307"/>
      <c r="AM218" s="307"/>
      <c r="AN218" s="307"/>
      <c r="AO218" s="308"/>
    </row>
    <row r="219" spans="1:41" hidden="1" outlineLevel="1">
      <c r="A219" s="7"/>
      <c r="B219" s="137"/>
      <c r="C219" s="38"/>
      <c r="D219" s="38"/>
      <c r="E219" s="50"/>
      <c r="F219" s="76"/>
      <c r="G219" s="76"/>
      <c r="H219" s="50"/>
      <c r="I219" s="76"/>
      <c r="J219" s="76"/>
      <c r="K219" s="50"/>
      <c r="L219" s="76"/>
      <c r="M219" s="76"/>
      <c r="N219" s="50"/>
      <c r="O219" s="76"/>
      <c r="P219" s="76"/>
      <c r="Q219" s="50"/>
      <c r="R219" s="76"/>
      <c r="S219" s="76"/>
      <c r="T219" s="50"/>
      <c r="U219" s="76"/>
      <c r="V219" s="76"/>
      <c r="W219" s="50"/>
      <c r="X219" s="38"/>
      <c r="Y219" s="38"/>
      <c r="Z219" s="38"/>
      <c r="AD219" s="306"/>
      <c r="AE219" s="307"/>
      <c r="AF219" s="307"/>
      <c r="AG219" s="307"/>
      <c r="AH219" s="307"/>
      <c r="AI219" s="307"/>
      <c r="AJ219" s="307"/>
      <c r="AK219" s="307"/>
      <c r="AL219" s="307"/>
      <c r="AM219" s="307"/>
      <c r="AN219" s="307"/>
      <c r="AO219" s="308"/>
    </row>
    <row r="220" spans="1:41" hidden="1" outlineLevel="1">
      <c r="A220" s="7"/>
      <c r="B220" s="137"/>
      <c r="C220" s="38"/>
      <c r="D220" s="38"/>
      <c r="E220" s="50"/>
      <c r="F220" s="76"/>
      <c r="G220" s="76"/>
      <c r="H220" s="50"/>
      <c r="I220" s="76"/>
      <c r="J220" s="76"/>
      <c r="K220" s="50"/>
      <c r="L220" s="76"/>
      <c r="M220" s="76"/>
      <c r="N220" s="50"/>
      <c r="O220" s="76"/>
      <c r="P220" s="76"/>
      <c r="Q220" s="50"/>
      <c r="R220" s="76"/>
      <c r="S220" s="76"/>
      <c r="T220" s="50"/>
      <c r="U220" s="76"/>
      <c r="V220" s="76"/>
      <c r="W220" s="50"/>
      <c r="X220" s="38"/>
      <c r="Y220" s="38"/>
      <c r="Z220" s="38"/>
      <c r="AD220" s="306"/>
      <c r="AE220" s="307"/>
      <c r="AF220" s="307"/>
      <c r="AG220" s="307"/>
      <c r="AH220" s="307"/>
      <c r="AI220" s="307"/>
      <c r="AJ220" s="307"/>
      <c r="AK220" s="307"/>
      <c r="AL220" s="307"/>
      <c r="AM220" s="307"/>
      <c r="AN220" s="307"/>
      <c r="AO220" s="308"/>
    </row>
    <row r="221" spans="1:41" hidden="1" outlineLevel="1">
      <c r="A221" s="7"/>
      <c r="B221" s="137"/>
      <c r="C221" s="38"/>
      <c r="D221" s="38"/>
      <c r="E221" s="50"/>
      <c r="F221" s="76"/>
      <c r="G221" s="76"/>
      <c r="H221" s="50"/>
      <c r="I221" s="76"/>
      <c r="J221" s="76"/>
      <c r="K221" s="50"/>
      <c r="L221" s="76"/>
      <c r="M221" s="76"/>
      <c r="N221" s="50"/>
      <c r="O221" s="76"/>
      <c r="P221" s="76"/>
      <c r="Q221" s="50"/>
      <c r="R221" s="76"/>
      <c r="S221" s="76"/>
      <c r="T221" s="50"/>
      <c r="U221" s="76"/>
      <c r="V221" s="76"/>
      <c r="W221" s="50"/>
      <c r="X221" s="38"/>
      <c r="Y221" s="38"/>
      <c r="Z221" s="38"/>
      <c r="AD221" s="306"/>
      <c r="AE221" s="307"/>
      <c r="AF221" s="307"/>
      <c r="AG221" s="307"/>
      <c r="AH221" s="307"/>
      <c r="AI221" s="307"/>
      <c r="AJ221" s="307"/>
      <c r="AK221" s="307"/>
      <c r="AL221" s="307"/>
      <c r="AM221" s="307"/>
      <c r="AN221" s="307"/>
      <c r="AO221" s="308"/>
    </row>
    <row r="222" spans="1:41" hidden="1" outlineLevel="1">
      <c r="A222" s="7"/>
      <c r="B222" s="137"/>
      <c r="C222" s="38"/>
      <c r="D222" s="38"/>
      <c r="E222" s="50"/>
      <c r="F222" s="76"/>
      <c r="G222" s="76"/>
      <c r="H222" s="50"/>
      <c r="I222" s="76"/>
      <c r="J222" s="76"/>
      <c r="K222" s="50"/>
      <c r="L222" s="76"/>
      <c r="M222" s="76"/>
      <c r="N222" s="50"/>
      <c r="O222" s="76"/>
      <c r="P222" s="76"/>
      <c r="Q222" s="50"/>
      <c r="R222" s="76"/>
      <c r="S222" s="76"/>
      <c r="T222" s="50"/>
      <c r="U222" s="76"/>
      <c r="V222" s="76"/>
      <c r="W222" s="50"/>
      <c r="X222" s="38"/>
      <c r="Y222" s="38"/>
      <c r="Z222" s="38"/>
      <c r="AD222" s="306"/>
      <c r="AE222" s="307"/>
      <c r="AF222" s="307"/>
      <c r="AG222" s="307"/>
      <c r="AH222" s="307"/>
      <c r="AI222" s="307"/>
      <c r="AJ222" s="307"/>
      <c r="AK222" s="307"/>
      <c r="AL222" s="307"/>
      <c r="AM222" s="307"/>
      <c r="AN222" s="307"/>
      <c r="AO222" s="308"/>
    </row>
    <row r="223" spans="1:41" hidden="1" outlineLevel="1">
      <c r="A223" s="7"/>
      <c r="B223" s="137"/>
      <c r="C223" s="38"/>
      <c r="D223" s="38"/>
      <c r="E223" s="50"/>
      <c r="F223" s="76"/>
      <c r="G223" s="76"/>
      <c r="H223" s="50"/>
      <c r="I223" s="76"/>
      <c r="J223" s="76"/>
      <c r="K223" s="50"/>
      <c r="L223" s="76"/>
      <c r="M223" s="76"/>
      <c r="N223" s="50"/>
      <c r="O223" s="76"/>
      <c r="P223" s="76"/>
      <c r="Q223" s="50"/>
      <c r="R223" s="76"/>
      <c r="S223" s="76"/>
      <c r="T223" s="50"/>
      <c r="U223" s="76"/>
      <c r="V223" s="76"/>
      <c r="W223" s="50"/>
      <c r="X223" s="38"/>
      <c r="Y223" s="38"/>
      <c r="Z223" s="38"/>
      <c r="AD223" s="306"/>
      <c r="AE223" s="307"/>
      <c r="AF223" s="307"/>
      <c r="AG223" s="307"/>
      <c r="AH223" s="307"/>
      <c r="AI223" s="307"/>
      <c r="AJ223" s="307"/>
      <c r="AK223" s="307"/>
      <c r="AL223" s="307"/>
      <c r="AM223" s="307"/>
      <c r="AN223" s="307"/>
      <c r="AO223" s="308"/>
    </row>
    <row r="224" spans="1:41" hidden="1" outlineLevel="1">
      <c r="A224" s="7"/>
      <c r="B224" s="137"/>
      <c r="C224" s="38"/>
      <c r="D224" s="38"/>
      <c r="E224" s="50"/>
      <c r="F224" s="76"/>
      <c r="G224" s="76"/>
      <c r="H224" s="50"/>
      <c r="I224" s="76"/>
      <c r="J224" s="76"/>
      <c r="K224" s="50"/>
      <c r="L224" s="76"/>
      <c r="M224" s="76"/>
      <c r="N224" s="50"/>
      <c r="O224" s="76"/>
      <c r="P224" s="76"/>
      <c r="Q224" s="50"/>
      <c r="R224" s="76"/>
      <c r="S224" s="76"/>
      <c r="T224" s="50"/>
      <c r="U224" s="76"/>
      <c r="V224" s="76"/>
      <c r="W224" s="50"/>
      <c r="X224" s="38"/>
      <c r="Y224" s="38"/>
      <c r="Z224" s="38"/>
      <c r="AD224" s="306"/>
      <c r="AE224" s="307"/>
      <c r="AF224" s="307"/>
      <c r="AG224" s="307"/>
      <c r="AH224" s="307"/>
      <c r="AI224" s="307"/>
      <c r="AJ224" s="307"/>
      <c r="AK224" s="307"/>
      <c r="AL224" s="307"/>
      <c r="AM224" s="307"/>
      <c r="AN224" s="307"/>
      <c r="AO224" s="308"/>
    </row>
    <row r="225" spans="1:41" hidden="1" outlineLevel="1">
      <c r="A225" s="7"/>
      <c r="B225" s="137"/>
      <c r="C225" s="38"/>
      <c r="D225" s="38"/>
      <c r="E225" s="50"/>
      <c r="F225" s="76"/>
      <c r="G225" s="76"/>
      <c r="H225" s="50"/>
      <c r="I225" s="76"/>
      <c r="J225" s="76"/>
      <c r="K225" s="50"/>
      <c r="L225" s="76"/>
      <c r="M225" s="76"/>
      <c r="N225" s="50"/>
      <c r="O225" s="76"/>
      <c r="P225" s="76"/>
      <c r="Q225" s="50"/>
      <c r="R225" s="76"/>
      <c r="S225" s="76"/>
      <c r="T225" s="50"/>
      <c r="U225" s="76"/>
      <c r="V225" s="76"/>
      <c r="W225" s="50"/>
      <c r="X225" s="38"/>
      <c r="Y225" s="38"/>
      <c r="Z225" s="38"/>
      <c r="AD225" s="306"/>
      <c r="AE225" s="307"/>
      <c r="AF225" s="307"/>
      <c r="AG225" s="307"/>
      <c r="AH225" s="307"/>
      <c r="AI225" s="307"/>
      <c r="AJ225" s="307"/>
      <c r="AK225" s="307"/>
      <c r="AL225" s="307"/>
      <c r="AM225" s="307"/>
      <c r="AN225" s="307"/>
      <c r="AO225" s="308"/>
    </row>
    <row r="226" spans="1:41" hidden="1" outlineLevel="1">
      <c r="A226" s="7"/>
      <c r="B226" s="137"/>
      <c r="C226" s="38"/>
      <c r="D226" s="38"/>
      <c r="E226" s="50"/>
      <c r="F226" s="76"/>
      <c r="G226" s="76"/>
      <c r="H226" s="50"/>
      <c r="I226" s="76"/>
      <c r="J226" s="76"/>
      <c r="K226" s="50"/>
      <c r="L226" s="76"/>
      <c r="M226" s="76"/>
      <c r="N226" s="50"/>
      <c r="O226" s="76"/>
      <c r="P226" s="76"/>
      <c r="Q226" s="50"/>
      <c r="R226" s="76"/>
      <c r="S226" s="76"/>
      <c r="T226" s="50"/>
      <c r="U226" s="76"/>
      <c r="V226" s="76"/>
      <c r="W226" s="50"/>
      <c r="X226" s="38"/>
      <c r="Y226" s="38"/>
      <c r="Z226" s="38"/>
      <c r="AD226" s="306"/>
      <c r="AE226" s="307"/>
      <c r="AF226" s="307"/>
      <c r="AG226" s="307"/>
      <c r="AH226" s="307"/>
      <c r="AI226" s="307"/>
      <c r="AJ226" s="307"/>
      <c r="AK226" s="307"/>
      <c r="AL226" s="307"/>
      <c r="AM226" s="307"/>
      <c r="AN226" s="307"/>
      <c r="AO226" s="308"/>
    </row>
    <row r="227" spans="1:41" collapsed="1">
      <c r="A227" s="82"/>
      <c r="B227" s="134" t="s">
        <v>395</v>
      </c>
      <c r="C227" s="9"/>
      <c r="D227" s="9"/>
      <c r="E227" s="64"/>
      <c r="F227" s="64"/>
      <c r="G227" s="64"/>
      <c r="H227" s="64"/>
      <c r="I227" s="64"/>
      <c r="J227" s="64"/>
      <c r="K227" s="64"/>
      <c r="L227" s="64"/>
      <c r="M227" s="64"/>
      <c r="N227" s="64"/>
      <c r="O227" s="64"/>
      <c r="P227" s="64"/>
      <c r="Q227" s="173"/>
      <c r="R227" s="64"/>
      <c r="S227" s="64"/>
      <c r="T227" s="173"/>
      <c r="U227" s="64"/>
      <c r="V227" s="64"/>
      <c r="W227" s="64"/>
      <c r="X227" s="9"/>
      <c r="Y227" s="9"/>
      <c r="Z227" s="9"/>
      <c r="AD227" s="306"/>
      <c r="AE227" s="307"/>
      <c r="AF227" s="307"/>
      <c r="AG227" s="307"/>
      <c r="AH227" s="307"/>
      <c r="AI227" s="307"/>
      <c r="AJ227" s="307"/>
      <c r="AK227" s="307"/>
      <c r="AL227" s="307"/>
      <c r="AM227" s="307"/>
      <c r="AN227" s="307"/>
      <c r="AO227" s="308"/>
    </row>
    <row r="228" spans="1:41" hidden="1" outlineLevel="1">
      <c r="A228" s="7"/>
      <c r="B228" s="38"/>
      <c r="C228" s="38"/>
      <c r="D228" s="38"/>
      <c r="E228" s="50"/>
      <c r="F228" s="76"/>
      <c r="G228" s="76"/>
      <c r="H228" s="38"/>
      <c r="I228" s="76"/>
      <c r="J228" s="76"/>
      <c r="K228" s="38"/>
      <c r="L228" s="76"/>
      <c r="M228" s="76"/>
      <c r="N228" s="38"/>
      <c r="O228" s="76"/>
      <c r="P228" s="76"/>
      <c r="Q228" s="38"/>
      <c r="R228" s="76"/>
      <c r="S228" s="76"/>
      <c r="T228" s="38"/>
      <c r="U228" s="76"/>
      <c r="V228" s="76"/>
      <c r="W228" s="50"/>
      <c r="X228" s="38"/>
      <c r="Y228" s="38"/>
      <c r="Z228" s="38"/>
      <c r="AD228" s="306"/>
      <c r="AE228" s="307"/>
      <c r="AF228" s="307"/>
      <c r="AG228" s="307"/>
      <c r="AH228" s="307"/>
      <c r="AI228" s="307"/>
      <c r="AJ228" s="307"/>
      <c r="AK228" s="307"/>
      <c r="AL228" s="307"/>
      <c r="AM228" s="307"/>
      <c r="AN228" s="307"/>
      <c r="AO228" s="308"/>
    </row>
    <row r="229" spans="1:41" hidden="1" outlineLevel="1">
      <c r="A229" s="7"/>
      <c r="B229" s="38"/>
      <c r="C229" s="38"/>
      <c r="D229" s="38"/>
      <c r="E229" s="50"/>
      <c r="F229" s="76"/>
      <c r="G229" s="76"/>
      <c r="H229" s="38"/>
      <c r="I229" s="76"/>
      <c r="J229" s="76"/>
      <c r="K229" s="38"/>
      <c r="L229" s="76"/>
      <c r="M229" s="76"/>
      <c r="N229" s="38"/>
      <c r="O229" s="76"/>
      <c r="P229" s="76"/>
      <c r="Q229" s="38"/>
      <c r="R229" s="76"/>
      <c r="S229" s="76"/>
      <c r="T229" s="38"/>
      <c r="U229" s="76"/>
      <c r="V229" s="76"/>
      <c r="W229" s="50"/>
      <c r="X229" s="38"/>
      <c r="Y229" s="38"/>
      <c r="Z229" s="38"/>
      <c r="AD229" s="306"/>
      <c r="AE229" s="307"/>
      <c r="AF229" s="307"/>
      <c r="AG229" s="307"/>
      <c r="AH229" s="307"/>
      <c r="AI229" s="307"/>
      <c r="AJ229" s="307"/>
      <c r="AK229" s="307"/>
      <c r="AL229" s="307"/>
      <c r="AM229" s="307"/>
      <c r="AN229" s="307"/>
      <c r="AO229" s="308"/>
    </row>
    <row r="230" spans="1:41" hidden="1" outlineLevel="1">
      <c r="A230" s="7"/>
      <c r="B230" s="38"/>
      <c r="C230" s="38"/>
      <c r="D230" s="38"/>
      <c r="E230" s="50"/>
      <c r="F230" s="76"/>
      <c r="G230" s="76"/>
      <c r="H230" s="38"/>
      <c r="I230" s="76"/>
      <c r="J230" s="76"/>
      <c r="K230" s="38"/>
      <c r="L230" s="76"/>
      <c r="M230" s="76"/>
      <c r="N230" s="38"/>
      <c r="O230" s="76"/>
      <c r="P230" s="76"/>
      <c r="Q230" s="38"/>
      <c r="R230" s="76"/>
      <c r="S230" s="76"/>
      <c r="T230" s="38"/>
      <c r="U230" s="76"/>
      <c r="V230" s="76"/>
      <c r="W230" s="50"/>
      <c r="X230" s="38"/>
      <c r="Y230" s="38"/>
      <c r="Z230" s="38"/>
      <c r="AD230" s="306"/>
      <c r="AE230" s="307"/>
      <c r="AF230" s="307"/>
      <c r="AG230" s="307"/>
      <c r="AH230" s="307"/>
      <c r="AI230" s="307"/>
      <c r="AJ230" s="307"/>
      <c r="AK230" s="307"/>
      <c r="AL230" s="307"/>
      <c r="AM230" s="307"/>
      <c r="AN230" s="307"/>
      <c r="AO230" s="308"/>
    </row>
    <row r="231" spans="1:41" hidden="1" outlineLevel="1">
      <c r="A231" s="7"/>
      <c r="B231" s="38"/>
      <c r="C231" s="38"/>
      <c r="D231" s="38"/>
      <c r="E231" s="50"/>
      <c r="F231" s="76"/>
      <c r="G231" s="76"/>
      <c r="H231" s="38"/>
      <c r="I231" s="76"/>
      <c r="J231" s="76"/>
      <c r="K231" s="38"/>
      <c r="L231" s="76"/>
      <c r="M231" s="76"/>
      <c r="N231" s="38"/>
      <c r="O231" s="76"/>
      <c r="P231" s="76"/>
      <c r="Q231" s="38"/>
      <c r="R231" s="76"/>
      <c r="S231" s="76"/>
      <c r="T231" s="38"/>
      <c r="U231" s="76"/>
      <c r="V231" s="76"/>
      <c r="W231" s="50"/>
      <c r="X231" s="38"/>
      <c r="Y231" s="38"/>
      <c r="Z231" s="38"/>
      <c r="AD231" s="306"/>
      <c r="AE231" s="307"/>
      <c r="AF231" s="307"/>
      <c r="AG231" s="307"/>
      <c r="AH231" s="307"/>
      <c r="AI231" s="307"/>
      <c r="AJ231" s="307"/>
      <c r="AK231" s="307"/>
      <c r="AL231" s="307"/>
      <c r="AM231" s="307"/>
      <c r="AN231" s="307"/>
      <c r="AO231" s="308"/>
    </row>
    <row r="232" spans="1:41" hidden="1" outlineLevel="1">
      <c r="A232" s="7"/>
      <c r="B232" s="38"/>
      <c r="C232" s="38"/>
      <c r="D232" s="38"/>
      <c r="E232" s="50"/>
      <c r="F232" s="76"/>
      <c r="G232" s="76"/>
      <c r="H232" s="38"/>
      <c r="I232" s="76"/>
      <c r="J232" s="76"/>
      <c r="K232" s="38"/>
      <c r="L232" s="76"/>
      <c r="M232" s="76"/>
      <c r="N232" s="38"/>
      <c r="O232" s="76"/>
      <c r="P232" s="76"/>
      <c r="Q232" s="38"/>
      <c r="R232" s="76"/>
      <c r="S232" s="76"/>
      <c r="T232" s="38"/>
      <c r="U232" s="76"/>
      <c r="V232" s="76"/>
      <c r="W232" s="50"/>
      <c r="X232" s="38"/>
      <c r="Y232" s="38"/>
      <c r="Z232" s="38"/>
      <c r="AD232" s="306"/>
      <c r="AE232" s="307"/>
      <c r="AF232" s="307"/>
      <c r="AG232" s="307"/>
      <c r="AH232" s="307"/>
      <c r="AI232" s="307"/>
      <c r="AJ232" s="307"/>
      <c r="AK232" s="307"/>
      <c r="AL232" s="307"/>
      <c r="AM232" s="307"/>
      <c r="AN232" s="307"/>
      <c r="AO232" s="308"/>
    </row>
    <row r="233" spans="1:41" hidden="1" outlineLevel="1">
      <c r="A233" s="7"/>
      <c r="B233" s="38"/>
      <c r="C233" s="38"/>
      <c r="D233" s="38"/>
      <c r="E233" s="50"/>
      <c r="F233" s="76"/>
      <c r="G233" s="76"/>
      <c r="H233" s="38"/>
      <c r="I233" s="76"/>
      <c r="J233" s="76"/>
      <c r="K233" s="38"/>
      <c r="L233" s="76"/>
      <c r="M233" s="76"/>
      <c r="N233" s="38"/>
      <c r="O233" s="76"/>
      <c r="P233" s="76"/>
      <c r="Q233" s="38"/>
      <c r="R233" s="76"/>
      <c r="S233" s="76"/>
      <c r="T233" s="38"/>
      <c r="U233" s="76"/>
      <c r="V233" s="76"/>
      <c r="W233" s="50"/>
      <c r="X233" s="38"/>
      <c r="Y233" s="38"/>
      <c r="Z233" s="38"/>
      <c r="AD233" s="306"/>
      <c r="AE233" s="307"/>
      <c r="AF233" s="307"/>
      <c r="AG233" s="307"/>
      <c r="AH233" s="307"/>
      <c r="AI233" s="307"/>
      <c r="AJ233" s="307"/>
      <c r="AK233" s="307"/>
      <c r="AL233" s="307"/>
      <c r="AM233" s="307"/>
      <c r="AN233" s="307"/>
      <c r="AO233" s="308"/>
    </row>
    <row r="234" spans="1:41" hidden="1" outlineLevel="1">
      <c r="A234" s="7"/>
      <c r="B234" s="38"/>
      <c r="C234" s="38"/>
      <c r="D234" s="38"/>
      <c r="E234" s="50"/>
      <c r="F234" s="76"/>
      <c r="G234" s="76"/>
      <c r="H234" s="38"/>
      <c r="I234" s="76"/>
      <c r="J234" s="76"/>
      <c r="K234" s="38"/>
      <c r="L234" s="76"/>
      <c r="M234" s="76"/>
      <c r="N234" s="38"/>
      <c r="O234" s="76"/>
      <c r="P234" s="76"/>
      <c r="Q234" s="38"/>
      <c r="R234" s="76"/>
      <c r="S234" s="76"/>
      <c r="T234" s="38"/>
      <c r="U234" s="76"/>
      <c r="V234" s="76"/>
      <c r="W234" s="50"/>
      <c r="X234" s="38"/>
      <c r="Y234" s="38"/>
      <c r="Z234" s="38"/>
      <c r="AD234" s="306"/>
      <c r="AE234" s="307"/>
      <c r="AF234" s="307"/>
      <c r="AG234" s="307"/>
      <c r="AH234" s="307"/>
      <c r="AI234" s="307"/>
      <c r="AJ234" s="307"/>
      <c r="AK234" s="307"/>
      <c r="AL234" s="307"/>
      <c r="AM234" s="307"/>
      <c r="AN234" s="307"/>
      <c r="AO234" s="308"/>
    </row>
    <row r="235" spans="1:41" hidden="1" outlineLevel="1">
      <c r="A235" s="7"/>
      <c r="B235" s="61"/>
      <c r="C235" s="38"/>
      <c r="D235" s="38"/>
      <c r="E235" s="50"/>
      <c r="F235" s="76"/>
      <c r="G235" s="76"/>
      <c r="H235" s="38"/>
      <c r="I235" s="76"/>
      <c r="J235" s="76"/>
      <c r="K235" s="38"/>
      <c r="L235" s="76"/>
      <c r="M235" s="76"/>
      <c r="N235" s="38"/>
      <c r="O235" s="76"/>
      <c r="P235" s="76"/>
      <c r="Q235" s="38"/>
      <c r="R235" s="76"/>
      <c r="S235" s="76"/>
      <c r="T235" s="38"/>
      <c r="U235" s="76"/>
      <c r="V235" s="76"/>
      <c r="W235" s="50"/>
      <c r="X235" s="38"/>
      <c r="Y235" s="38"/>
      <c r="Z235" s="38"/>
      <c r="AD235" s="306"/>
      <c r="AE235" s="307"/>
      <c r="AF235" s="307"/>
      <c r="AG235" s="307"/>
      <c r="AH235" s="307"/>
      <c r="AI235" s="307"/>
      <c r="AJ235" s="307"/>
      <c r="AK235" s="307"/>
      <c r="AL235" s="307"/>
      <c r="AM235" s="307"/>
      <c r="AN235" s="307"/>
      <c r="AO235" s="308"/>
    </row>
    <row r="236" spans="1:41" collapsed="1">
      <c r="B236" s="63"/>
      <c r="W236" s="143"/>
      <c r="AD236" s="321"/>
      <c r="AE236" s="322"/>
      <c r="AF236" s="322"/>
      <c r="AG236" s="322"/>
      <c r="AH236" s="322"/>
      <c r="AI236" s="322"/>
      <c r="AJ236" s="322"/>
      <c r="AK236" s="322"/>
      <c r="AL236" s="322"/>
      <c r="AM236" s="322"/>
      <c r="AN236" s="322"/>
      <c r="AO236" s="323"/>
    </row>
    <row r="237" spans="1:41">
      <c r="B237" s="62"/>
    </row>
    <row r="238" spans="1:41">
      <c r="B238" s="62"/>
    </row>
    <row r="239" spans="1:41">
      <c r="B239" s="62"/>
    </row>
    <row r="240" spans="1:41">
      <c r="B240" s="62"/>
    </row>
    <row r="241" spans="2:2">
      <c r="B241" s="62"/>
    </row>
    <row r="242" spans="2:2">
      <c r="B242" s="62"/>
    </row>
    <row r="243" spans="2:2">
      <c r="B243" s="62"/>
    </row>
  </sheetData>
  <customSheetViews>
    <customSheetView guid="{756794A7-03D9-494C-B627-B880EEDC940D}" scale="90" hiddenRows="1" topLeftCell="D131">
      <selection activeCell="AG143" sqref="AG143"/>
      <pageMargins left="0.7" right="0.7" top="0.75" bottom="0.75" header="0.3" footer="0.3"/>
      <pageSetup orientation="portrait" r:id="rId1"/>
    </customSheetView>
    <customSheetView guid="{37F917DD-8552-46CB-8DE6-15AA9047997E}" scale="90" hiddenRows="1" topLeftCell="A45">
      <selection activeCell="D118" sqref="D118"/>
      <pageMargins left="0.7" right="0.7" top="0.75" bottom="0.75" header="0.3" footer="0.3"/>
      <pageSetup orientation="portrait" r:id="rId2"/>
    </customSheetView>
    <customSheetView guid="{A3EBC9DE-7CB9-459B-B992-627ACE6A4E0D}" scale="90" hiddenRows="1" topLeftCell="A10">
      <selection activeCell="A169" sqref="A169:XFD173"/>
      <pageMargins left="0.7" right="0.7" top="0.75" bottom="0.75" header="0.3" footer="0.3"/>
      <pageSetup orientation="portrait" r:id="rId3"/>
    </customSheetView>
    <customSheetView guid="{566B62D0-0D74-4555-8704-8EDC6194F6D6}" scale="90" hiddenRows="1" topLeftCell="A143">
      <selection activeCell="B134" sqref="B134"/>
      <pageMargins left="0.7" right="0.7" top="0.75" bottom="0.75" header="0.3" footer="0.3"/>
      <pageSetup orientation="portrait" r:id="rId4"/>
    </customSheetView>
    <customSheetView guid="{F62E6F20-ADC4-4058-9882-7F9403B4DBDC}" scale="90" hiddenRows="1" topLeftCell="A45">
      <selection activeCell="D118" sqref="D118"/>
      <pageMargins left="0.7" right="0.7" top="0.75" bottom="0.75" header="0.3" footer="0.3"/>
      <pageSetup orientation="portrait" r:id="rId5"/>
    </customSheetView>
    <customSheetView guid="{26A42C55-A95A-432C-811E-E12F0DDEEB89}" scale="90" hiddenRows="1" topLeftCell="A113">
      <selection activeCell="G126" sqref="G126"/>
      <pageMargins left="0.7" right="0.7" top="0.75" bottom="0.75" header="0.3" footer="0.3"/>
      <pageSetup orientation="portrait" r:id="rId6"/>
    </customSheetView>
    <customSheetView guid="{EC6B35CF-983D-41C8-9CE6-62336FE07FCE}" scale="90" hiddenRows="1" topLeftCell="A61">
      <selection activeCell="D118" sqref="D118"/>
      <pageMargins left="0.7" right="0.7" top="0.75" bottom="0.75" header="0.3" footer="0.3"/>
      <pageSetup orientation="portrait" r:id="rId7"/>
    </customSheetView>
    <customSheetView guid="{B0CF0D7C-A60C-459D-8538-D382A197E2BB}" scale="90" hiddenRows="1" topLeftCell="N10">
      <pane ySplit="5" topLeftCell="A87" activePane="bottomLeft" state="frozenSplit"/>
      <selection pane="bottomLeft" activeCell="X124" sqref="X124:X131"/>
      <pageMargins left="0.7" right="0.7" top="0.75" bottom="0.75" header="0.3" footer="0.3"/>
      <pageSetup orientation="portrait" r:id="rId8"/>
    </customSheetView>
    <customSheetView guid="{1413C5AC-09E0-483B-B969-F831C0B11C9A}" scale="90" hiddenRows="1" topLeftCell="A81">
      <selection activeCell="H81" sqref="H1:H1048576"/>
      <pageMargins left="0.7" right="0.7" top="0.75" bottom="0.75" header="0.3" footer="0.3"/>
      <pageSetup orientation="portrait" r:id="rId9"/>
    </customSheetView>
    <customSheetView guid="{744997F3-D7F3-447A-950E-25CCDE0ACA75}" scale="90" hiddenRows="1" topLeftCell="A122">
      <selection activeCell="I135" sqref="I135"/>
      <pageMargins left="0.7" right="0.7" top="0.75" bottom="0.75" header="0.3" footer="0.3"/>
      <pageSetup orientation="portrait" r:id="rId10"/>
    </customSheetView>
    <customSheetView guid="{83F0B8C3-AA7F-4E84-82F6-6AD96ADA2003}" scale="90" hiddenRows="1" topLeftCell="B1">
      <selection activeCell="K145" sqref="K145"/>
      <pageMargins left="0.7" right="0.7" top="0.75" bottom="0.75" header="0.3" footer="0.3"/>
      <pageSetup orientation="portrait" r:id="rId11"/>
    </customSheetView>
  </customSheetViews>
  <mergeCells count="15">
    <mergeCell ref="F15:W15"/>
    <mergeCell ref="A16:A17"/>
    <mergeCell ref="B16:B17"/>
    <mergeCell ref="C16:C17"/>
    <mergeCell ref="D16:D17"/>
    <mergeCell ref="E16:E17"/>
    <mergeCell ref="F16:H16"/>
    <mergeCell ref="O16:Q16"/>
    <mergeCell ref="U16:W16"/>
    <mergeCell ref="X16:X17"/>
    <mergeCell ref="Y16:Y17"/>
    <mergeCell ref="Z16:Z17"/>
    <mergeCell ref="I16:K16"/>
    <mergeCell ref="L16:N16"/>
    <mergeCell ref="R16:T16"/>
  </mergeCells>
  <conditionalFormatting sqref="H98:H106 H91:H96 H29:H40 H68:H83 H62:H66 H54:H60 H46:H52 H42:H44 H85:H89 K85:K89 K42:K44 K46:K52 K54:K60 K62:K66 K68:K83 K29:K40 K91:K96 K98:K106 N98:N106 N91:N96 N29:N40 N68:N83 N62:N66 N54:N60 N46:N52 N42:N44 N85:N89">
    <cfRule type="cellIs" dxfId="337" priority="182" operator="equal">
      <formula>"Cannot test"</formula>
    </cfRule>
    <cfRule type="cellIs" dxfId="336" priority="183" operator="equal">
      <formula>"Failed"</formula>
    </cfRule>
    <cfRule type="cellIs" dxfId="335" priority="184" operator="equal">
      <formula>"Passed"</formula>
    </cfRule>
  </conditionalFormatting>
  <conditionalFormatting sqref="H98:H106 H91:H96 H29:H40 H68:H83 H62:H66 H54:H60 H46:H52 H42:H44 H85:H89 K85:K89 K42:K44 K46:K52 K54:K60 K62:K66 K68:K83 K29:K40 K91:K96 K98:K106 N98:N106 N91:N96 N29:N40 N68:N83 N62:N66 N54:N60 N46:N52 N42:N44 N85:N89">
    <cfRule type="containsText" dxfId="334" priority="175" operator="containsText" text="N/A">
      <formula>NOT(ISERROR(SEARCH("N/A",H29)))</formula>
    </cfRule>
    <cfRule type="containsText" dxfId="333" priority="176" operator="containsText" text="Pending">
      <formula>NOT(ISERROR(SEARCH("Pending",H29)))</formula>
    </cfRule>
    <cfRule type="containsText" dxfId="332" priority="177" operator="containsText" text="Blocked">
      <formula>NOT(ISERROR(SEARCH("Blocked",H29)))</formula>
    </cfRule>
    <cfRule type="containsText" dxfId="331" priority="178" operator="containsText" text="Fail">
      <formula>NOT(ISERROR(SEARCH("Fail",H29)))</formula>
    </cfRule>
    <cfRule type="containsText" dxfId="330" priority="179" operator="containsText" text="Pass">
      <formula>NOT(ISERROR(SEARCH("Pass",H29)))</formula>
    </cfRule>
  </conditionalFormatting>
  <conditionalFormatting sqref="U26:V111 AD8:AD14 K3:K7 U113:V158 F20:G158 I110:J158 L110:M158 O113:P158 R113:S158 R160:S167 O160:P167 L160:M167 I160:J167 F160:G167 U160:V167 U169:V235 F169:G235 I169:J235 L169:M235 O169:P235 R169:S235">
    <cfRule type="cellIs" dxfId="329" priority="171" operator="equal">
      <formula>"InPr"</formula>
    </cfRule>
    <cfRule type="cellIs" dxfId="328" priority="172" operator="equal">
      <formula>"P"</formula>
    </cfRule>
    <cfRule type="cellIs" dxfId="327" priority="173" operator="equal">
      <formula>"B"</formula>
    </cfRule>
    <cfRule type="cellIs" dxfId="326" priority="174" operator="equal">
      <formula>"C"</formula>
    </cfRule>
    <cfRule type="cellIs" dxfId="325" priority="180" operator="equal">
      <formula>"NA"</formula>
    </cfRule>
    <cfRule type="cellIs" dxfId="324" priority="181" operator="equal">
      <formula>"R"</formula>
    </cfRule>
  </conditionalFormatting>
  <conditionalFormatting sqref="K2">
    <cfRule type="cellIs" dxfId="323" priority="165" operator="equal">
      <formula>"InPr"</formula>
    </cfRule>
    <cfRule type="cellIs" dxfId="322" priority="166" operator="equal">
      <formula>"P"</formula>
    </cfRule>
    <cfRule type="cellIs" dxfId="321" priority="167" operator="equal">
      <formula>"B"</formula>
    </cfRule>
    <cfRule type="cellIs" dxfId="320" priority="168" operator="equal">
      <formula>"C"</formula>
    </cfRule>
    <cfRule type="cellIs" dxfId="319" priority="169" operator="equal">
      <formula>"NA"</formula>
    </cfRule>
    <cfRule type="cellIs" dxfId="318" priority="170" operator="equal">
      <formula>"R"</formula>
    </cfRule>
  </conditionalFormatting>
  <conditionalFormatting sqref="U20:V25">
    <cfRule type="cellIs" dxfId="317" priority="141" operator="equal">
      <formula>"InPr"</formula>
    </cfRule>
    <cfRule type="cellIs" dxfId="316" priority="142" operator="equal">
      <formula>"P"</formula>
    </cfRule>
    <cfRule type="cellIs" dxfId="315" priority="143" operator="equal">
      <formula>"B"</formula>
    </cfRule>
    <cfRule type="cellIs" dxfId="314" priority="144" operator="equal">
      <formula>"C"</formula>
    </cfRule>
    <cfRule type="cellIs" dxfId="313" priority="145" operator="equal">
      <formula>"NA"</formula>
    </cfRule>
    <cfRule type="cellIs" dxfId="312" priority="146" operator="equal">
      <formula>"R"</formula>
    </cfRule>
  </conditionalFormatting>
  <conditionalFormatting sqref="Q98:Q106 Q91:Q96 Q29:Q40 Q68:Q83 Q62:Q66 Q54:Q60 Q46:Q52 Q42:Q44 Q85:Q89 T85:T89 T42:T44 T46:T52 T54:T60 T62:T66 T68:T83 T29:T40 T91:T96 T98:T106">
    <cfRule type="cellIs" dxfId="311" priority="138" operator="equal">
      <formula>"Cannot test"</formula>
    </cfRule>
    <cfRule type="cellIs" dxfId="310" priority="139" operator="equal">
      <formula>"Failed"</formula>
    </cfRule>
    <cfRule type="cellIs" dxfId="309" priority="140" operator="equal">
      <formula>"Passed"</formula>
    </cfRule>
  </conditionalFormatting>
  <conditionalFormatting sqref="Q98:Q106 Q91:Q96 Q29:Q40 Q68:Q83 Q62:Q66 Q54:Q60 Q46:Q52 Q42:Q44 Q85:Q89 T85:T89 T42:T44 T46:T52 T54:T60 T62:T66 T68:T83 T29:T40 T91:T96 T98:T106">
    <cfRule type="containsText" dxfId="308" priority="133" operator="containsText" text="N/A">
      <formula>NOT(ISERROR(SEARCH("N/A",Q29)))</formula>
    </cfRule>
    <cfRule type="containsText" dxfId="307" priority="134" operator="containsText" text="Pending">
      <formula>NOT(ISERROR(SEARCH("Pending",Q29)))</formula>
    </cfRule>
    <cfRule type="containsText" dxfId="306" priority="135" operator="containsText" text="Blocked">
      <formula>NOT(ISERROR(SEARCH("Blocked",Q29)))</formula>
    </cfRule>
    <cfRule type="containsText" dxfId="305" priority="136" operator="containsText" text="Fail">
      <formula>NOT(ISERROR(SEARCH("Fail",Q29)))</formula>
    </cfRule>
    <cfRule type="containsText" dxfId="304" priority="137" operator="containsText" text="Pass">
      <formula>NOT(ISERROR(SEARCH("Pass",Q29)))</formula>
    </cfRule>
  </conditionalFormatting>
  <conditionalFormatting sqref="W98:W106 W91:W96 W29:W40 W68:W83 W62:W66 W54:W60 W46:W52 W42:W44 W85:W89">
    <cfRule type="cellIs" dxfId="303" priority="130" operator="equal">
      <formula>"Cannot test"</formula>
    </cfRule>
    <cfRule type="cellIs" dxfId="302" priority="131" operator="equal">
      <formula>"Failed"</formula>
    </cfRule>
    <cfRule type="cellIs" dxfId="301" priority="132" operator="equal">
      <formula>"Passed"</formula>
    </cfRule>
  </conditionalFormatting>
  <conditionalFormatting sqref="W98:W106 W91:W96 W29:W40 W68:W83 W62:W66 W54:W60 W46:W52 W42:W44 W85:W89">
    <cfRule type="containsText" dxfId="300" priority="125" operator="containsText" text="N/A">
      <formula>NOT(ISERROR(SEARCH("N/A",W29)))</formula>
    </cfRule>
    <cfRule type="containsText" dxfId="299" priority="126" operator="containsText" text="Pending">
      <formula>NOT(ISERROR(SEARCH("Pending",W29)))</formula>
    </cfRule>
    <cfRule type="containsText" dxfId="298" priority="127" operator="containsText" text="Blocked">
      <formula>NOT(ISERROR(SEARCH("Blocked",W29)))</formula>
    </cfRule>
    <cfRule type="containsText" dxfId="297" priority="128" operator="containsText" text="Fail">
      <formula>NOT(ISERROR(SEARCH("Fail",W29)))</formula>
    </cfRule>
    <cfRule type="containsText" dxfId="296" priority="129" operator="containsText" text="Pass">
      <formula>NOT(ISERROR(SEARCH("Pass",W29)))</formula>
    </cfRule>
  </conditionalFormatting>
  <conditionalFormatting sqref="I20:I108">
    <cfRule type="cellIs" dxfId="295" priority="113" operator="equal">
      <formula>"InPr"</formula>
    </cfRule>
    <cfRule type="cellIs" dxfId="294" priority="114" operator="equal">
      <formula>"P"</formula>
    </cfRule>
    <cfRule type="cellIs" dxfId="293" priority="115" operator="equal">
      <formula>"B"</formula>
    </cfRule>
    <cfRule type="cellIs" dxfId="292" priority="116" operator="equal">
      <formula>"C"</formula>
    </cfRule>
    <cfRule type="cellIs" dxfId="291" priority="117" operator="equal">
      <formula>"NA"</formula>
    </cfRule>
    <cfRule type="cellIs" dxfId="290" priority="118" operator="equal">
      <formula>"R"</formula>
    </cfRule>
  </conditionalFormatting>
  <conditionalFormatting sqref="J20:J108">
    <cfRule type="cellIs" dxfId="289" priority="107" operator="equal">
      <formula>"InPr"</formula>
    </cfRule>
    <cfRule type="cellIs" dxfId="288" priority="108" operator="equal">
      <formula>"P"</formula>
    </cfRule>
    <cfRule type="cellIs" dxfId="287" priority="109" operator="equal">
      <formula>"B"</formula>
    </cfRule>
    <cfRule type="cellIs" dxfId="286" priority="110" operator="equal">
      <formula>"C"</formula>
    </cfRule>
    <cfRule type="cellIs" dxfId="285" priority="111" operator="equal">
      <formula>"NA"</formula>
    </cfRule>
    <cfRule type="cellIs" dxfId="284" priority="112" operator="equal">
      <formula>"R"</formula>
    </cfRule>
  </conditionalFormatting>
  <conditionalFormatting sqref="L20:L108">
    <cfRule type="cellIs" dxfId="283" priority="101" operator="equal">
      <formula>"InPr"</formula>
    </cfRule>
    <cfRule type="cellIs" dxfId="282" priority="102" operator="equal">
      <formula>"P"</formula>
    </cfRule>
    <cfRule type="cellIs" dxfId="281" priority="103" operator="equal">
      <formula>"B"</formula>
    </cfRule>
    <cfRule type="cellIs" dxfId="280" priority="104" operator="equal">
      <formula>"C"</formula>
    </cfRule>
    <cfRule type="cellIs" dxfId="279" priority="105" operator="equal">
      <formula>"NA"</formula>
    </cfRule>
    <cfRule type="cellIs" dxfId="278" priority="106" operator="equal">
      <formula>"R"</formula>
    </cfRule>
  </conditionalFormatting>
  <conditionalFormatting sqref="M20:M108">
    <cfRule type="cellIs" dxfId="277" priority="95" operator="equal">
      <formula>"InPr"</formula>
    </cfRule>
    <cfRule type="cellIs" dxfId="276" priority="96" operator="equal">
      <formula>"P"</formula>
    </cfRule>
    <cfRule type="cellIs" dxfId="275" priority="97" operator="equal">
      <formula>"B"</formula>
    </cfRule>
    <cfRule type="cellIs" dxfId="274" priority="98" operator="equal">
      <formula>"C"</formula>
    </cfRule>
    <cfRule type="cellIs" dxfId="273" priority="99" operator="equal">
      <formula>"NA"</formula>
    </cfRule>
    <cfRule type="cellIs" dxfId="272" priority="100" operator="equal">
      <formula>"R"</formula>
    </cfRule>
  </conditionalFormatting>
  <conditionalFormatting sqref="O20:O108 O110:O111">
    <cfRule type="cellIs" dxfId="271" priority="89" operator="equal">
      <formula>"InPr"</formula>
    </cfRule>
    <cfRule type="cellIs" dxfId="270" priority="90" operator="equal">
      <formula>"P"</formula>
    </cfRule>
    <cfRule type="cellIs" dxfId="269" priority="91" operator="equal">
      <formula>"B"</formula>
    </cfRule>
    <cfRule type="cellIs" dxfId="268" priority="92" operator="equal">
      <formula>"C"</formula>
    </cfRule>
    <cfRule type="cellIs" dxfId="267" priority="93" operator="equal">
      <formula>"NA"</formula>
    </cfRule>
    <cfRule type="cellIs" dxfId="266" priority="94" operator="equal">
      <formula>"R"</formula>
    </cfRule>
  </conditionalFormatting>
  <conditionalFormatting sqref="P20:P108 P110:P111">
    <cfRule type="cellIs" dxfId="265" priority="83" operator="equal">
      <formula>"InPr"</formula>
    </cfRule>
    <cfRule type="cellIs" dxfId="264" priority="84" operator="equal">
      <formula>"P"</formula>
    </cfRule>
    <cfRule type="cellIs" dxfId="263" priority="85" operator="equal">
      <formula>"B"</formula>
    </cfRule>
    <cfRule type="cellIs" dxfId="262" priority="86" operator="equal">
      <formula>"C"</formula>
    </cfRule>
    <cfRule type="cellIs" dxfId="261" priority="87" operator="equal">
      <formula>"NA"</formula>
    </cfRule>
    <cfRule type="cellIs" dxfId="260" priority="88" operator="equal">
      <formula>"R"</formula>
    </cfRule>
  </conditionalFormatting>
  <conditionalFormatting sqref="R20:R108 R110:R111">
    <cfRule type="cellIs" dxfId="259" priority="77" operator="equal">
      <formula>"InPr"</formula>
    </cfRule>
    <cfRule type="cellIs" dxfId="258" priority="78" operator="equal">
      <formula>"P"</formula>
    </cfRule>
    <cfRule type="cellIs" dxfId="257" priority="79" operator="equal">
      <formula>"B"</formula>
    </cfRule>
    <cfRule type="cellIs" dxfId="256" priority="80" operator="equal">
      <formula>"C"</formula>
    </cfRule>
    <cfRule type="cellIs" dxfId="255" priority="81" operator="equal">
      <formula>"NA"</formula>
    </cfRule>
    <cfRule type="cellIs" dxfId="254" priority="82" operator="equal">
      <formula>"R"</formula>
    </cfRule>
  </conditionalFormatting>
  <conditionalFormatting sqref="S20:S108 S110:S111">
    <cfRule type="cellIs" dxfId="253" priority="71" operator="equal">
      <formula>"InPr"</formula>
    </cfRule>
    <cfRule type="cellIs" dxfId="252" priority="72" operator="equal">
      <formula>"P"</formula>
    </cfRule>
    <cfRule type="cellIs" dxfId="251" priority="73" operator="equal">
      <formula>"B"</formula>
    </cfRule>
    <cfRule type="cellIs" dxfId="250" priority="74" operator="equal">
      <formula>"C"</formula>
    </cfRule>
    <cfRule type="cellIs" dxfId="249" priority="75" operator="equal">
      <formula>"NA"</formula>
    </cfRule>
    <cfRule type="cellIs" dxfId="248" priority="76" operator="equal">
      <formula>"R"</formula>
    </cfRule>
  </conditionalFormatting>
  <conditionalFormatting sqref="O112">
    <cfRule type="cellIs" dxfId="247" priority="65" operator="equal">
      <formula>"InPr"</formula>
    </cfRule>
    <cfRule type="cellIs" dxfId="246" priority="66" operator="equal">
      <formula>"P"</formula>
    </cfRule>
    <cfRule type="cellIs" dxfId="245" priority="67" operator="equal">
      <formula>"B"</formula>
    </cfRule>
    <cfRule type="cellIs" dxfId="244" priority="68" operator="equal">
      <formula>"C"</formula>
    </cfRule>
    <cfRule type="cellIs" dxfId="243" priority="69" operator="equal">
      <formula>"NA"</formula>
    </cfRule>
    <cfRule type="cellIs" dxfId="242" priority="70" operator="equal">
      <formula>"R"</formula>
    </cfRule>
  </conditionalFormatting>
  <conditionalFormatting sqref="P112">
    <cfRule type="cellIs" dxfId="241" priority="59" operator="equal">
      <formula>"InPr"</formula>
    </cfRule>
    <cfRule type="cellIs" dxfId="240" priority="60" operator="equal">
      <formula>"P"</formula>
    </cfRule>
    <cfRule type="cellIs" dxfId="239" priority="61" operator="equal">
      <formula>"B"</formula>
    </cfRule>
    <cfRule type="cellIs" dxfId="238" priority="62" operator="equal">
      <formula>"C"</formula>
    </cfRule>
    <cfRule type="cellIs" dxfId="237" priority="63" operator="equal">
      <formula>"NA"</formula>
    </cfRule>
    <cfRule type="cellIs" dxfId="236" priority="64" operator="equal">
      <formula>"R"</formula>
    </cfRule>
  </conditionalFormatting>
  <conditionalFormatting sqref="R112">
    <cfRule type="cellIs" dxfId="235" priority="53" operator="equal">
      <formula>"InPr"</formula>
    </cfRule>
    <cfRule type="cellIs" dxfId="234" priority="54" operator="equal">
      <formula>"P"</formula>
    </cfRule>
    <cfRule type="cellIs" dxfId="233" priority="55" operator="equal">
      <formula>"B"</formula>
    </cfRule>
    <cfRule type="cellIs" dxfId="232" priority="56" operator="equal">
      <formula>"C"</formula>
    </cfRule>
    <cfRule type="cellIs" dxfId="231" priority="57" operator="equal">
      <formula>"NA"</formula>
    </cfRule>
    <cfRule type="cellIs" dxfId="230" priority="58" operator="equal">
      <formula>"R"</formula>
    </cfRule>
  </conditionalFormatting>
  <conditionalFormatting sqref="S112">
    <cfRule type="cellIs" dxfId="229" priority="47" operator="equal">
      <formula>"InPr"</formula>
    </cfRule>
    <cfRule type="cellIs" dxfId="228" priority="48" operator="equal">
      <formula>"P"</formula>
    </cfRule>
    <cfRule type="cellIs" dxfId="227" priority="49" operator="equal">
      <formula>"B"</formula>
    </cfRule>
    <cfRule type="cellIs" dxfId="226" priority="50" operator="equal">
      <formula>"C"</formula>
    </cfRule>
    <cfRule type="cellIs" dxfId="225" priority="51" operator="equal">
      <formula>"NA"</formula>
    </cfRule>
    <cfRule type="cellIs" dxfId="224" priority="52" operator="equal">
      <formula>"R"</formula>
    </cfRule>
  </conditionalFormatting>
  <conditionalFormatting sqref="U112">
    <cfRule type="cellIs" dxfId="223" priority="41" operator="equal">
      <formula>"InPr"</formula>
    </cfRule>
    <cfRule type="cellIs" dxfId="222" priority="42" operator="equal">
      <formula>"P"</formula>
    </cfRule>
    <cfRule type="cellIs" dxfId="221" priority="43" operator="equal">
      <formula>"B"</formula>
    </cfRule>
    <cfRule type="cellIs" dxfId="220" priority="44" operator="equal">
      <formula>"C"</formula>
    </cfRule>
    <cfRule type="cellIs" dxfId="219" priority="45" operator="equal">
      <formula>"NA"</formula>
    </cfRule>
    <cfRule type="cellIs" dxfId="218" priority="46" operator="equal">
      <formula>"R"</formula>
    </cfRule>
  </conditionalFormatting>
  <conditionalFormatting sqref="V112">
    <cfRule type="cellIs" dxfId="217" priority="35" operator="equal">
      <formula>"InPr"</formula>
    </cfRule>
    <cfRule type="cellIs" dxfId="216" priority="36" operator="equal">
      <formula>"P"</formula>
    </cfRule>
    <cfRule type="cellIs" dxfId="215" priority="37" operator="equal">
      <formula>"B"</formula>
    </cfRule>
    <cfRule type="cellIs" dxfId="214" priority="38" operator="equal">
      <formula>"C"</formula>
    </cfRule>
    <cfRule type="cellIs" dxfId="213" priority="39" operator="equal">
      <formula>"NA"</formula>
    </cfRule>
    <cfRule type="cellIs" dxfId="212" priority="40" operator="equal">
      <formula>"R"</formula>
    </cfRule>
  </conditionalFormatting>
  <conditionalFormatting sqref="I109:J109">
    <cfRule type="cellIs" dxfId="211" priority="29" operator="equal">
      <formula>"InPr"</formula>
    </cfRule>
    <cfRule type="cellIs" dxfId="210" priority="30" operator="equal">
      <formula>"P"</formula>
    </cfRule>
    <cfRule type="cellIs" dxfId="209" priority="31" operator="equal">
      <formula>"B"</formula>
    </cfRule>
    <cfRule type="cellIs" dxfId="208" priority="32" operator="equal">
      <formula>"C"</formula>
    </cfRule>
    <cfRule type="cellIs" dxfId="207" priority="33" operator="equal">
      <formula>"NA"</formula>
    </cfRule>
    <cfRule type="cellIs" dxfId="206" priority="34" operator="equal">
      <formula>"R"</formula>
    </cfRule>
  </conditionalFormatting>
  <conditionalFormatting sqref="L109:M109">
    <cfRule type="cellIs" dxfId="205" priority="23" operator="equal">
      <formula>"InPr"</formula>
    </cfRule>
    <cfRule type="cellIs" dxfId="204" priority="24" operator="equal">
      <formula>"P"</formula>
    </cfRule>
    <cfRule type="cellIs" dxfId="203" priority="25" operator="equal">
      <formula>"B"</formula>
    </cfRule>
    <cfRule type="cellIs" dxfId="202" priority="26" operator="equal">
      <formula>"C"</formula>
    </cfRule>
    <cfRule type="cellIs" dxfId="201" priority="27" operator="equal">
      <formula>"NA"</formula>
    </cfRule>
    <cfRule type="cellIs" dxfId="200" priority="28" operator="equal">
      <formula>"R"</formula>
    </cfRule>
  </conditionalFormatting>
  <conditionalFormatting sqref="O109:P109">
    <cfRule type="cellIs" dxfId="199" priority="17" operator="equal">
      <formula>"InPr"</formula>
    </cfRule>
    <cfRule type="cellIs" dxfId="198" priority="18" operator="equal">
      <formula>"P"</formula>
    </cfRule>
    <cfRule type="cellIs" dxfId="197" priority="19" operator="equal">
      <formula>"B"</formula>
    </cfRule>
    <cfRule type="cellIs" dxfId="196" priority="20" operator="equal">
      <formula>"C"</formula>
    </cfRule>
    <cfRule type="cellIs" dxfId="195" priority="21" operator="equal">
      <formula>"NA"</formula>
    </cfRule>
    <cfRule type="cellIs" dxfId="194" priority="22" operator="equal">
      <formula>"R"</formula>
    </cfRule>
  </conditionalFormatting>
  <conditionalFormatting sqref="R109:S109">
    <cfRule type="cellIs" dxfId="193" priority="11" operator="equal">
      <formula>"InPr"</formula>
    </cfRule>
    <cfRule type="cellIs" dxfId="192" priority="12" operator="equal">
      <formula>"P"</formula>
    </cfRule>
    <cfRule type="cellIs" dxfId="191" priority="13" operator="equal">
      <formula>"B"</formula>
    </cfRule>
    <cfRule type="cellIs" dxfId="190" priority="14" operator="equal">
      <formula>"C"</formula>
    </cfRule>
    <cfRule type="cellIs" dxfId="189" priority="15" operator="equal">
      <formula>"NA"</formula>
    </cfRule>
    <cfRule type="cellIs" dxfId="188" priority="16" operator="equal">
      <formula>"R"</formula>
    </cfRule>
  </conditionalFormatting>
  <conditionalFormatting sqref="L159">
    <cfRule type="cellIs" dxfId="187" priority="6" operator="equal">
      <formula>"Both"</formula>
    </cfRule>
    <cfRule type="cellIs" dxfId="186" priority="7" operator="equal">
      <formula>"Both"</formula>
    </cfRule>
    <cfRule type="cellIs" dxfId="185" priority="8" operator="equal">
      <formula>"Android"</formula>
    </cfRule>
    <cfRule type="cellIs" dxfId="184" priority="9" operator="equal">
      <formula>"iOS"</formula>
    </cfRule>
    <cfRule type="cellIs" dxfId="183" priority="10" operator="equal">
      <formula>"Android"</formula>
    </cfRule>
  </conditionalFormatting>
  <conditionalFormatting sqref="L168">
    <cfRule type="cellIs" dxfId="182" priority="1" operator="equal">
      <formula>"Both"</formula>
    </cfRule>
    <cfRule type="cellIs" dxfId="181" priority="2" operator="equal">
      <formula>"Both"</formula>
    </cfRule>
    <cfRule type="cellIs" dxfId="180" priority="3" operator="equal">
      <formula>"Android"</formula>
    </cfRule>
    <cfRule type="cellIs" dxfId="179" priority="4" operator="equal">
      <formula>"iOS"</formula>
    </cfRule>
    <cfRule type="cellIs" dxfId="178" priority="5" operator="equal">
      <formula>"Android"</formula>
    </cfRule>
  </conditionalFormatting>
  <dataValidations count="4">
    <dataValidation type="list" allowBlank="1" showInputMessage="1" showErrorMessage="1" sqref="F169:G235 I169:J235 R169:S235 O169:P235 U169:V235 O20:P158 R20:S158 I20:J158 F20:G158 L20:M158 U20:V158 U160:V167 O160:P167 R160:S167 I160:J167 F160:G167 L160:M167 L169:M235">
      <formula1>"C,InPr,B,P,NA,R"</formula1>
    </dataValidation>
    <dataValidation type="list" allowBlank="1" showInputMessage="1" showErrorMessage="1" sqref="E20:E158 E160:E167 E169:E235">
      <formula1>"1,2,3"</formula1>
    </dataValidation>
    <dataValidation type="list" allowBlank="1" showInputMessage="1" showErrorMessage="1" sqref="K169:K235 T169:T235 W169:W235 N169:N235 H169:H235 N20:N158 W20:W158 T20:T158 K20:K158 Q20:Q158 H20:H158 H160:H167 N160:N167 W160:W167 T160:T167 K160:K167 Q160:Q167 Q169:Q235">
      <formula1>Owner</formula1>
    </dataValidation>
    <dataValidation type="list" allowBlank="1" showInputMessage="1" showErrorMessage="1" sqref="X20:X158 X160:X167 X169:X235">
      <formula1>Review</formula1>
    </dataValidation>
  </dataValidation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223"/>
  <sheetViews>
    <sheetView tabSelected="1" topLeftCell="A67" zoomScale="90" zoomScaleNormal="90" workbookViewId="0">
      <selection activeCell="I118" sqref="I118"/>
    </sheetView>
  </sheetViews>
  <sheetFormatPr defaultColWidth="9.140625" defaultRowHeight="15" outlineLevelRow="1"/>
  <cols>
    <col min="1" max="1" width="5.42578125" style="143" customWidth="1"/>
    <col min="2" max="2" width="40.140625" style="144" customWidth="1"/>
    <col min="3" max="3" width="11.7109375" style="144" customWidth="1"/>
    <col min="4" max="4" width="48.28515625" style="144" customWidth="1"/>
    <col min="5" max="5" width="6.42578125" style="144" customWidth="1"/>
    <col min="6" max="7" width="5.85546875" style="144" customWidth="1"/>
    <col min="8" max="8" width="8.140625" style="144" customWidth="1"/>
    <col min="9" max="10" width="5.7109375" style="144" customWidth="1"/>
    <col min="11" max="11" width="8.7109375" style="144" customWidth="1"/>
    <col min="12" max="12" width="6" style="144" customWidth="1"/>
    <col min="13" max="13" width="5.7109375" style="144" customWidth="1"/>
    <col min="14" max="14" width="8.85546875" style="144" customWidth="1"/>
    <col min="15" max="15" width="9" style="144" customWidth="1"/>
    <col min="16" max="16" width="12.28515625" style="144" customWidth="1"/>
    <col min="17" max="17" width="56.140625" style="144" customWidth="1"/>
    <col min="18" max="21" width="9.140625" style="144"/>
    <col min="22" max="22" width="13.5703125" style="144" customWidth="1"/>
    <col min="23" max="16384" width="9.140625" style="144"/>
  </cols>
  <sheetData>
    <row r="1" spans="1:17">
      <c r="B1" s="387"/>
      <c r="C1" s="387" t="s">
        <v>191</v>
      </c>
      <c r="K1" s="144" t="s">
        <v>411</v>
      </c>
    </row>
    <row r="2" spans="1:17" s="146" customFormat="1">
      <c r="A2" s="145"/>
      <c r="B2" s="389" t="s">
        <v>712</v>
      </c>
      <c r="C2" s="387">
        <f t="shared" ref="C2:C11" si="0">COUNTIFS($G$15:$G$287, "C", $H$15:$H$287, B2)+COUNTIFS($F$15:$F$287, "C", $H$15:$H$287, B2)+COUNTIFS($I$15:$I$287, "C", $K$15:$K$287, B2)+COUNTIFS($J$15:$J$287, "C", $K$15:$K$287, B2)+COUNTIFS($L$15:$L$287, "C", $N$15:$N$287, B2)+COUNTIFS($M$15:$M$287, "C", $N$15:$N$287, B2)</f>
        <v>0</v>
      </c>
      <c r="K2" s="71" t="s">
        <v>405</v>
      </c>
      <c r="L2" s="146" t="s">
        <v>2</v>
      </c>
    </row>
    <row r="3" spans="1:17" s="146" customFormat="1">
      <c r="A3" s="147"/>
      <c r="B3" s="2" t="s">
        <v>714</v>
      </c>
      <c r="C3" s="387">
        <f t="shared" si="0"/>
        <v>14</v>
      </c>
      <c r="K3" s="71" t="s">
        <v>406</v>
      </c>
      <c r="L3" s="146" t="s">
        <v>412</v>
      </c>
    </row>
    <row r="4" spans="1:17" s="146" customFormat="1">
      <c r="A4" s="148"/>
      <c r="B4" s="2" t="s">
        <v>715</v>
      </c>
      <c r="C4" s="387">
        <f t="shared" si="0"/>
        <v>1</v>
      </c>
      <c r="K4" s="71" t="s">
        <v>409</v>
      </c>
      <c r="L4" s="146" t="s">
        <v>413</v>
      </c>
    </row>
    <row r="5" spans="1:17" s="146" customFormat="1">
      <c r="A5" s="149"/>
      <c r="B5" s="2" t="s">
        <v>716</v>
      </c>
      <c r="C5" s="387">
        <f t="shared" si="0"/>
        <v>7</v>
      </c>
      <c r="K5" s="71" t="s">
        <v>410</v>
      </c>
      <c r="L5" s="146" t="s">
        <v>1</v>
      </c>
    </row>
    <row r="6" spans="1:17" s="146" customFormat="1">
      <c r="A6" s="150"/>
      <c r="B6" s="2" t="s">
        <v>717</v>
      </c>
      <c r="C6" s="387">
        <f t="shared" si="0"/>
        <v>0</v>
      </c>
      <c r="K6" s="71" t="s">
        <v>407</v>
      </c>
      <c r="L6" s="146" t="s">
        <v>414</v>
      </c>
    </row>
    <row r="7" spans="1:17" s="146" customFormat="1">
      <c r="A7" s="150"/>
      <c r="B7" s="2" t="s">
        <v>718</v>
      </c>
      <c r="C7" s="387">
        <f t="shared" si="0"/>
        <v>0</v>
      </c>
      <c r="K7" s="71" t="s">
        <v>408</v>
      </c>
      <c r="L7" s="146" t="s">
        <v>415</v>
      </c>
    </row>
    <row r="8" spans="1:17" s="146" customFormat="1">
      <c r="A8" s="151"/>
      <c r="B8" s="2" t="s">
        <v>719</v>
      </c>
      <c r="C8" s="387">
        <f t="shared" si="0"/>
        <v>0</v>
      </c>
    </row>
    <row r="9" spans="1:17" s="146" customFormat="1">
      <c r="A9" s="152"/>
      <c r="B9" s="2" t="s">
        <v>720</v>
      </c>
      <c r="C9" s="387">
        <f t="shared" si="0"/>
        <v>0</v>
      </c>
    </row>
    <row r="10" spans="1:17" s="146" customFormat="1">
      <c r="A10" s="152"/>
      <c r="B10" s="2" t="s">
        <v>721</v>
      </c>
      <c r="C10" s="387">
        <f t="shared" si="0"/>
        <v>7</v>
      </c>
    </row>
    <row r="11" spans="1:17" s="146" customFormat="1">
      <c r="A11" s="152"/>
      <c r="B11" s="2" t="s">
        <v>722</v>
      </c>
      <c r="C11" s="387">
        <f t="shared" si="0"/>
        <v>0</v>
      </c>
    </row>
    <row r="12" spans="1:17" s="146" customFormat="1">
      <c r="A12" s="152"/>
    </row>
    <row r="13" spans="1:17" s="146" customFormat="1">
      <c r="A13" s="152"/>
    </row>
    <row r="14" spans="1:17" ht="15.75" thickBot="1"/>
    <row r="15" spans="1:17" ht="15" customHeight="1" thickBot="1">
      <c r="F15" s="426" t="s">
        <v>404</v>
      </c>
      <c r="G15" s="427"/>
      <c r="H15" s="427"/>
      <c r="I15" s="427"/>
      <c r="J15" s="427"/>
      <c r="K15" s="427"/>
      <c r="L15" s="427"/>
      <c r="M15" s="427"/>
      <c r="N15" s="428"/>
    </row>
    <row r="16" spans="1:17" ht="15.75" thickBot="1">
      <c r="A16" s="423" t="s">
        <v>3</v>
      </c>
      <c r="B16" s="423" t="s">
        <v>396</v>
      </c>
      <c r="C16" s="423" t="s">
        <v>425</v>
      </c>
      <c r="D16" s="423" t="s">
        <v>6</v>
      </c>
      <c r="E16" s="424" t="s">
        <v>4</v>
      </c>
      <c r="F16" s="423" t="s">
        <v>707</v>
      </c>
      <c r="G16" s="423"/>
      <c r="H16" s="423"/>
      <c r="I16" s="423" t="s">
        <v>706</v>
      </c>
      <c r="J16" s="423"/>
      <c r="K16" s="423"/>
      <c r="L16" s="423" t="s">
        <v>708</v>
      </c>
      <c r="M16" s="423"/>
      <c r="N16" s="423"/>
      <c r="O16" s="418" t="s">
        <v>416</v>
      </c>
      <c r="P16" s="418" t="s">
        <v>417</v>
      </c>
      <c r="Q16" s="418" t="s">
        <v>10</v>
      </c>
    </row>
    <row r="17" spans="1:27" ht="55.5" customHeight="1" thickBot="1">
      <c r="A17" s="423"/>
      <c r="B17" s="423"/>
      <c r="C17" s="423"/>
      <c r="D17" s="423"/>
      <c r="E17" s="424"/>
      <c r="F17" s="86" t="s">
        <v>400</v>
      </c>
      <c r="G17" s="87" t="s">
        <v>401</v>
      </c>
      <c r="H17" s="88" t="s">
        <v>402</v>
      </c>
      <c r="I17" s="86" t="s">
        <v>400</v>
      </c>
      <c r="J17" s="87" t="s">
        <v>401</v>
      </c>
      <c r="K17" s="88" t="s">
        <v>402</v>
      </c>
      <c r="L17" s="86" t="s">
        <v>400</v>
      </c>
      <c r="M17" s="87" t="s">
        <v>401</v>
      </c>
      <c r="N17" s="88" t="s">
        <v>402</v>
      </c>
      <c r="O17" s="419"/>
      <c r="P17" s="419"/>
      <c r="Q17" s="419"/>
      <c r="U17" s="287" t="s">
        <v>400</v>
      </c>
      <c r="V17" s="288" t="s">
        <v>401</v>
      </c>
      <c r="W17" s="289" t="s">
        <v>400</v>
      </c>
      <c r="X17" s="288" t="s">
        <v>401</v>
      </c>
      <c r="Y17" s="289" t="s">
        <v>400</v>
      </c>
      <c r="Z17" s="293" t="s">
        <v>401</v>
      </c>
      <c r="AA17" s="290"/>
    </row>
    <row r="18" spans="1:27">
      <c r="A18" s="153"/>
      <c r="B18" s="154" t="s">
        <v>12</v>
      </c>
      <c r="C18" s="155"/>
      <c r="D18" s="154"/>
      <c r="E18" s="154"/>
      <c r="F18" s="155"/>
      <c r="G18" s="155"/>
      <c r="H18" s="155"/>
      <c r="I18" s="155"/>
      <c r="J18" s="155"/>
      <c r="K18" s="155"/>
      <c r="L18" s="155"/>
      <c r="M18" s="155"/>
      <c r="N18" s="155"/>
      <c r="O18" s="155"/>
      <c r="P18" s="155"/>
      <c r="Q18" s="155"/>
      <c r="U18" s="294"/>
      <c r="V18" s="295"/>
      <c r="W18" s="295"/>
      <c r="X18" s="295"/>
      <c r="Y18" s="295"/>
      <c r="Z18" s="296"/>
      <c r="AA18" s="290"/>
    </row>
    <row r="19" spans="1:27">
      <c r="A19" s="156"/>
      <c r="B19" s="136" t="s">
        <v>13</v>
      </c>
      <c r="C19" s="48"/>
      <c r="D19" s="136"/>
      <c r="E19" s="136"/>
      <c r="F19" s="48"/>
      <c r="G19" s="48"/>
      <c r="H19" s="48"/>
      <c r="I19" s="48"/>
      <c r="J19" s="48"/>
      <c r="K19" s="48"/>
      <c r="L19" s="48"/>
      <c r="M19" s="48"/>
      <c r="N19" s="48"/>
      <c r="O19" s="48"/>
      <c r="P19" s="48"/>
      <c r="Q19" s="48"/>
      <c r="U19" s="294"/>
      <c r="V19" s="295"/>
      <c r="W19" s="295"/>
      <c r="X19" s="295"/>
      <c r="Y19" s="295"/>
      <c r="Z19" s="296"/>
      <c r="AA19" s="290"/>
    </row>
    <row r="20" spans="1:27" hidden="1" outlineLevel="1">
      <c r="A20" s="157"/>
      <c r="B20" s="158"/>
      <c r="C20" s="158"/>
      <c r="D20" s="158"/>
      <c r="E20" s="65"/>
      <c r="F20" s="71"/>
      <c r="G20" s="71"/>
      <c r="H20" s="159"/>
      <c r="I20" s="71"/>
      <c r="J20" s="71"/>
      <c r="K20" s="160"/>
      <c r="L20" s="71"/>
      <c r="M20" s="71"/>
      <c r="N20" s="159"/>
      <c r="O20" s="161"/>
      <c r="P20" s="161"/>
      <c r="Q20" s="161"/>
      <c r="U20" s="294"/>
      <c r="V20" s="295"/>
      <c r="W20" s="295"/>
      <c r="X20" s="295"/>
      <c r="Y20" s="295"/>
      <c r="Z20" s="296"/>
      <c r="AA20" s="290"/>
    </row>
    <row r="21" spans="1:27" hidden="1" outlineLevel="1">
      <c r="A21" s="157"/>
      <c r="B21" s="158"/>
      <c r="C21" s="158"/>
      <c r="D21" s="158"/>
      <c r="E21" s="65"/>
      <c r="F21" s="71"/>
      <c r="G21" s="71"/>
      <c r="H21" s="159"/>
      <c r="I21" s="71"/>
      <c r="J21" s="71"/>
      <c r="K21" s="160"/>
      <c r="L21" s="71"/>
      <c r="M21" s="71"/>
      <c r="N21" s="159"/>
      <c r="O21" s="161"/>
      <c r="P21" s="161"/>
      <c r="Q21" s="161"/>
      <c r="U21" s="294"/>
      <c r="V21" s="295"/>
      <c r="W21" s="295"/>
      <c r="X21" s="295"/>
      <c r="Y21" s="295"/>
      <c r="Z21" s="296"/>
      <c r="AA21" s="290"/>
    </row>
    <row r="22" spans="1:27" hidden="1" outlineLevel="1">
      <c r="A22" s="157"/>
      <c r="B22" s="158"/>
      <c r="C22" s="158"/>
      <c r="D22" s="158"/>
      <c r="E22" s="65"/>
      <c r="F22" s="71"/>
      <c r="G22" s="71"/>
      <c r="H22" s="159"/>
      <c r="I22" s="71"/>
      <c r="J22" s="71"/>
      <c r="K22" s="160"/>
      <c r="L22" s="71"/>
      <c r="M22" s="71"/>
      <c r="N22" s="159"/>
      <c r="O22" s="158"/>
      <c r="P22" s="158"/>
      <c r="Q22" s="158"/>
      <c r="U22" s="294"/>
      <c r="V22" s="295"/>
      <c r="W22" s="295"/>
      <c r="X22" s="295"/>
      <c r="Y22" s="295"/>
      <c r="Z22" s="296"/>
      <c r="AA22" s="290"/>
    </row>
    <row r="23" spans="1:27" hidden="1" outlineLevel="1">
      <c r="A23" s="157"/>
      <c r="B23" s="158"/>
      <c r="C23" s="158"/>
      <c r="D23" s="158"/>
      <c r="E23" s="65"/>
      <c r="F23" s="71"/>
      <c r="G23" s="71"/>
      <c r="H23" s="159"/>
      <c r="I23" s="71"/>
      <c r="J23" s="71"/>
      <c r="K23" s="160"/>
      <c r="L23" s="71"/>
      <c r="M23" s="71"/>
      <c r="N23" s="159"/>
      <c r="O23" s="158"/>
      <c r="P23" s="158"/>
      <c r="Q23" s="158"/>
      <c r="U23" s="294"/>
      <c r="V23" s="295"/>
      <c r="W23" s="295"/>
      <c r="X23" s="295"/>
      <c r="Y23" s="295"/>
      <c r="Z23" s="296"/>
      <c r="AA23" s="290"/>
    </row>
    <row r="24" spans="1:27" hidden="1" outlineLevel="1">
      <c r="A24" s="157"/>
      <c r="B24" s="158"/>
      <c r="C24" s="158"/>
      <c r="D24" s="158"/>
      <c r="E24" s="65"/>
      <c r="F24" s="71"/>
      <c r="G24" s="71"/>
      <c r="H24" s="159"/>
      <c r="I24" s="71"/>
      <c r="J24" s="71"/>
      <c r="K24" s="160"/>
      <c r="L24" s="71"/>
      <c r="M24" s="71"/>
      <c r="N24" s="159"/>
      <c r="O24" s="158"/>
      <c r="P24" s="158"/>
      <c r="Q24" s="158"/>
      <c r="U24" s="294"/>
      <c r="V24" s="295"/>
      <c r="W24" s="295"/>
      <c r="X24" s="295"/>
      <c r="Y24" s="295"/>
      <c r="Z24" s="296"/>
      <c r="AA24" s="290"/>
    </row>
    <row r="25" spans="1:27" hidden="1" outlineLevel="1">
      <c r="A25" s="157"/>
      <c r="B25" s="158"/>
      <c r="C25" s="158"/>
      <c r="D25" s="158"/>
      <c r="E25" s="65"/>
      <c r="F25" s="71"/>
      <c r="G25" s="71"/>
      <c r="H25" s="159"/>
      <c r="I25" s="71"/>
      <c r="J25" s="71"/>
      <c r="K25" s="160"/>
      <c r="L25" s="71"/>
      <c r="M25" s="71"/>
      <c r="N25" s="159"/>
      <c r="O25" s="161"/>
      <c r="P25" s="161"/>
      <c r="Q25" s="161"/>
      <c r="U25" s="294"/>
      <c r="V25" s="295"/>
      <c r="W25" s="295"/>
      <c r="X25" s="295"/>
      <c r="Y25" s="295"/>
      <c r="Z25" s="296"/>
      <c r="AA25" s="290"/>
    </row>
    <row r="26" spans="1:27" hidden="1" outlineLevel="1">
      <c r="A26" s="157"/>
      <c r="B26" s="158"/>
      <c r="C26" s="158"/>
      <c r="D26" s="158"/>
      <c r="E26" s="65"/>
      <c r="F26" s="71"/>
      <c r="G26" s="71"/>
      <c r="H26" s="159"/>
      <c r="I26" s="71"/>
      <c r="J26" s="71"/>
      <c r="K26" s="160"/>
      <c r="L26" s="71"/>
      <c r="M26" s="71"/>
      <c r="N26" s="159"/>
      <c r="O26" s="161"/>
      <c r="P26" s="161"/>
      <c r="Q26" s="161"/>
      <c r="U26" s="294"/>
      <c r="V26" s="295"/>
      <c r="W26" s="295"/>
      <c r="X26" s="295"/>
      <c r="Y26" s="295"/>
      <c r="Z26" s="296"/>
      <c r="AA26" s="290"/>
    </row>
    <row r="27" spans="1:27" hidden="1" outlineLevel="1">
      <c r="A27" s="157"/>
      <c r="B27" s="158"/>
      <c r="C27" s="158"/>
      <c r="D27" s="158"/>
      <c r="E27" s="65"/>
      <c r="F27" s="71"/>
      <c r="G27" s="71"/>
      <c r="H27" s="159"/>
      <c r="I27" s="71"/>
      <c r="J27" s="71"/>
      <c r="K27" s="160"/>
      <c r="L27" s="71"/>
      <c r="M27" s="71"/>
      <c r="N27" s="159"/>
      <c r="O27" s="161"/>
      <c r="P27" s="161"/>
      <c r="Q27" s="161"/>
      <c r="U27" s="294"/>
      <c r="V27" s="295"/>
      <c r="W27" s="295"/>
      <c r="X27" s="295"/>
      <c r="Y27" s="295"/>
      <c r="Z27" s="296"/>
      <c r="AA27" s="290"/>
    </row>
    <row r="28" spans="1:27" collapsed="1">
      <c r="A28" s="156"/>
      <c r="B28" s="136" t="s">
        <v>43</v>
      </c>
      <c r="C28" s="48"/>
      <c r="D28" s="136"/>
      <c r="E28" s="48"/>
      <c r="F28" s="48"/>
      <c r="G28" s="48"/>
      <c r="H28" s="48"/>
      <c r="I28" s="48"/>
      <c r="J28" s="48"/>
      <c r="K28" s="110"/>
      <c r="L28" s="48"/>
      <c r="M28" s="48"/>
      <c r="N28" s="48"/>
      <c r="O28" s="48"/>
      <c r="P28" s="48"/>
      <c r="Q28" s="48"/>
      <c r="U28" s="294"/>
      <c r="V28" s="295"/>
      <c r="W28" s="295"/>
      <c r="X28" s="295"/>
      <c r="Y28" s="295"/>
      <c r="Z28" s="296"/>
      <c r="AA28" s="290"/>
    </row>
    <row r="29" spans="1:27" s="162" customFormat="1" hidden="1" outlineLevel="1">
      <c r="A29" s="57"/>
      <c r="B29" s="161"/>
      <c r="C29" s="161"/>
      <c r="D29" s="161"/>
      <c r="E29" s="66"/>
      <c r="F29" s="71"/>
      <c r="G29" s="71"/>
      <c r="H29" s="71"/>
      <c r="I29" s="71"/>
      <c r="J29" s="71"/>
      <c r="K29" s="66"/>
      <c r="L29" s="71"/>
      <c r="M29" s="71"/>
      <c r="N29" s="71"/>
      <c r="O29" s="161"/>
      <c r="P29" s="161"/>
      <c r="Q29" s="161"/>
      <c r="U29" s="297"/>
      <c r="V29" s="298"/>
      <c r="W29" s="298"/>
      <c r="X29" s="298"/>
      <c r="Y29" s="298"/>
      <c r="Z29" s="299"/>
      <c r="AA29" s="291"/>
    </row>
    <row r="30" spans="1:27" s="162" customFormat="1" hidden="1" outlineLevel="1">
      <c r="A30" s="57"/>
      <c r="B30" s="161"/>
      <c r="C30" s="161"/>
      <c r="D30" s="161"/>
      <c r="E30" s="66"/>
      <c r="F30" s="71"/>
      <c r="G30" s="71"/>
      <c r="H30" s="71"/>
      <c r="I30" s="71"/>
      <c r="J30" s="71"/>
      <c r="K30" s="66"/>
      <c r="L30" s="71"/>
      <c r="M30" s="71"/>
      <c r="N30" s="71"/>
      <c r="O30" s="161"/>
      <c r="P30" s="161"/>
      <c r="Q30" s="161"/>
      <c r="U30" s="297"/>
      <c r="V30" s="298"/>
      <c r="W30" s="298"/>
      <c r="X30" s="298"/>
      <c r="Y30" s="298"/>
      <c r="Z30" s="299"/>
      <c r="AA30" s="291"/>
    </row>
    <row r="31" spans="1:27" s="162" customFormat="1" hidden="1" outlineLevel="1">
      <c r="A31" s="57"/>
      <c r="B31" s="161"/>
      <c r="C31" s="161"/>
      <c r="D31" s="161"/>
      <c r="E31" s="66"/>
      <c r="F31" s="71"/>
      <c r="G31" s="71"/>
      <c r="H31" s="71"/>
      <c r="I31" s="71"/>
      <c r="J31" s="71"/>
      <c r="K31" s="66"/>
      <c r="L31" s="71"/>
      <c r="M31" s="71"/>
      <c r="N31" s="71"/>
      <c r="O31" s="161"/>
      <c r="P31" s="161"/>
      <c r="Q31" s="161"/>
      <c r="U31" s="297"/>
      <c r="V31" s="298"/>
      <c r="W31" s="298"/>
      <c r="X31" s="298"/>
      <c r="Y31" s="298"/>
      <c r="Z31" s="299"/>
      <c r="AA31" s="291"/>
    </row>
    <row r="32" spans="1:27" s="162" customFormat="1" hidden="1" outlineLevel="1">
      <c r="A32" s="57"/>
      <c r="B32" s="161"/>
      <c r="C32" s="161"/>
      <c r="D32" s="161"/>
      <c r="E32" s="66"/>
      <c r="F32" s="71"/>
      <c r="G32" s="71"/>
      <c r="H32" s="71"/>
      <c r="I32" s="71"/>
      <c r="J32" s="71"/>
      <c r="K32" s="66"/>
      <c r="L32" s="71"/>
      <c r="M32" s="71"/>
      <c r="N32" s="71"/>
      <c r="O32" s="161"/>
      <c r="P32" s="161"/>
      <c r="Q32" s="161"/>
      <c r="U32" s="297"/>
      <c r="V32" s="298"/>
      <c r="W32" s="298"/>
      <c r="X32" s="298"/>
      <c r="Y32" s="298"/>
      <c r="Z32" s="299"/>
      <c r="AA32" s="291"/>
    </row>
    <row r="33" spans="1:27" s="162" customFormat="1" hidden="1" outlineLevel="1">
      <c r="A33" s="57"/>
      <c r="B33" s="161"/>
      <c r="C33" s="161"/>
      <c r="D33" s="161"/>
      <c r="E33" s="66"/>
      <c r="F33" s="71"/>
      <c r="G33" s="71"/>
      <c r="H33" s="71"/>
      <c r="I33" s="71"/>
      <c r="J33" s="71"/>
      <c r="K33" s="66"/>
      <c r="L33" s="71"/>
      <c r="M33" s="71"/>
      <c r="N33" s="71"/>
      <c r="O33" s="161"/>
      <c r="P33" s="161"/>
      <c r="Q33" s="161"/>
      <c r="U33" s="297"/>
      <c r="V33" s="298"/>
      <c r="W33" s="298"/>
      <c r="X33" s="298"/>
      <c r="Y33" s="298"/>
      <c r="Z33" s="299"/>
      <c r="AA33" s="291"/>
    </row>
    <row r="34" spans="1:27" s="162" customFormat="1" hidden="1" outlineLevel="1">
      <c r="A34" s="57"/>
      <c r="B34" s="161"/>
      <c r="C34" s="161"/>
      <c r="D34" s="161"/>
      <c r="E34" s="66"/>
      <c r="F34" s="71"/>
      <c r="G34" s="71"/>
      <c r="H34" s="71"/>
      <c r="I34" s="71"/>
      <c r="J34" s="71"/>
      <c r="K34" s="66"/>
      <c r="L34" s="71"/>
      <c r="M34" s="71"/>
      <c r="N34" s="71"/>
      <c r="O34" s="161"/>
      <c r="P34" s="161"/>
      <c r="Q34" s="161"/>
      <c r="U34" s="297"/>
      <c r="V34" s="298"/>
      <c r="W34" s="298"/>
      <c r="X34" s="298"/>
      <c r="Y34" s="298"/>
      <c r="Z34" s="299"/>
      <c r="AA34" s="291"/>
    </row>
    <row r="35" spans="1:27" s="162" customFormat="1" hidden="1" outlineLevel="1">
      <c r="A35" s="57"/>
      <c r="B35" s="161"/>
      <c r="C35" s="161"/>
      <c r="D35" s="161"/>
      <c r="E35" s="66"/>
      <c r="F35" s="71"/>
      <c r="G35" s="71"/>
      <c r="H35" s="71"/>
      <c r="I35" s="71"/>
      <c r="J35" s="71"/>
      <c r="K35" s="66"/>
      <c r="L35" s="71"/>
      <c r="M35" s="71"/>
      <c r="N35" s="71"/>
      <c r="O35" s="161"/>
      <c r="P35" s="161"/>
      <c r="Q35" s="161"/>
      <c r="U35" s="297"/>
      <c r="V35" s="298"/>
      <c r="W35" s="298"/>
      <c r="X35" s="298"/>
      <c r="Y35" s="298"/>
      <c r="Z35" s="299"/>
      <c r="AA35" s="291"/>
    </row>
    <row r="36" spans="1:27" s="162" customFormat="1" hidden="1" outlineLevel="1">
      <c r="A36" s="57"/>
      <c r="B36" s="161"/>
      <c r="C36" s="161"/>
      <c r="D36" s="161"/>
      <c r="E36" s="66"/>
      <c r="F36" s="71"/>
      <c r="G36" s="71"/>
      <c r="H36" s="71"/>
      <c r="I36" s="71"/>
      <c r="J36" s="71"/>
      <c r="K36" s="66"/>
      <c r="L36" s="71"/>
      <c r="M36" s="71"/>
      <c r="N36" s="71"/>
      <c r="O36" s="161"/>
      <c r="P36" s="161"/>
      <c r="Q36" s="161"/>
      <c r="U36" s="297"/>
      <c r="V36" s="298"/>
      <c r="W36" s="298"/>
      <c r="X36" s="298"/>
      <c r="Y36" s="298"/>
      <c r="Z36" s="299"/>
      <c r="AA36" s="291"/>
    </row>
    <row r="37" spans="1:27" s="162" customFormat="1" hidden="1" outlineLevel="1">
      <c r="A37" s="57"/>
      <c r="B37" s="161"/>
      <c r="C37" s="161"/>
      <c r="D37" s="161"/>
      <c r="E37" s="66"/>
      <c r="F37" s="71"/>
      <c r="G37" s="71"/>
      <c r="H37" s="71"/>
      <c r="I37" s="71"/>
      <c r="J37" s="71"/>
      <c r="K37" s="66"/>
      <c r="L37" s="71"/>
      <c r="M37" s="71"/>
      <c r="N37" s="71"/>
      <c r="O37" s="161"/>
      <c r="P37" s="161"/>
      <c r="Q37" s="161"/>
      <c r="U37" s="297"/>
      <c r="V37" s="298"/>
      <c r="W37" s="298"/>
      <c r="X37" s="298"/>
      <c r="Y37" s="298"/>
      <c r="Z37" s="299"/>
      <c r="AA37" s="291"/>
    </row>
    <row r="38" spans="1:27" s="162" customFormat="1" hidden="1" outlineLevel="1">
      <c r="A38" s="57"/>
      <c r="B38" s="161"/>
      <c r="C38" s="161"/>
      <c r="D38" s="161"/>
      <c r="E38" s="66"/>
      <c r="F38" s="71"/>
      <c r="G38" s="71"/>
      <c r="H38" s="71"/>
      <c r="I38" s="71"/>
      <c r="J38" s="71"/>
      <c r="K38" s="66"/>
      <c r="L38" s="71"/>
      <c r="M38" s="71"/>
      <c r="N38" s="71"/>
      <c r="O38" s="161"/>
      <c r="P38" s="161"/>
      <c r="Q38" s="161"/>
      <c r="U38" s="297"/>
      <c r="V38" s="298"/>
      <c r="W38" s="298"/>
      <c r="X38" s="298"/>
      <c r="Y38" s="298"/>
      <c r="Z38" s="299"/>
      <c r="AA38" s="291"/>
    </row>
    <row r="39" spans="1:27" s="162" customFormat="1" hidden="1" outlineLevel="1">
      <c r="A39" s="57"/>
      <c r="B39" s="161"/>
      <c r="C39" s="161"/>
      <c r="D39" s="161"/>
      <c r="E39" s="66"/>
      <c r="F39" s="71"/>
      <c r="G39" s="71"/>
      <c r="H39" s="71"/>
      <c r="I39" s="71"/>
      <c r="J39" s="71"/>
      <c r="K39" s="66"/>
      <c r="L39" s="71"/>
      <c r="M39" s="71"/>
      <c r="N39" s="71"/>
      <c r="O39" s="161"/>
      <c r="P39" s="161"/>
      <c r="Q39" s="161"/>
      <c r="U39" s="297"/>
      <c r="V39" s="298"/>
      <c r="W39" s="298"/>
      <c r="X39" s="298"/>
      <c r="Y39" s="298"/>
      <c r="Z39" s="299"/>
      <c r="AA39" s="291"/>
    </row>
    <row r="40" spans="1:27" s="162" customFormat="1" hidden="1" outlineLevel="1">
      <c r="A40" s="57"/>
      <c r="B40" s="161"/>
      <c r="C40" s="161"/>
      <c r="D40" s="161"/>
      <c r="E40" s="66"/>
      <c r="F40" s="71"/>
      <c r="G40" s="71"/>
      <c r="H40" s="71"/>
      <c r="I40" s="71"/>
      <c r="J40" s="71"/>
      <c r="K40" s="66"/>
      <c r="L40" s="71"/>
      <c r="M40" s="71"/>
      <c r="N40" s="71"/>
      <c r="O40" s="161"/>
      <c r="P40" s="161"/>
      <c r="Q40" s="161"/>
      <c r="U40" s="297"/>
      <c r="V40" s="298"/>
      <c r="W40" s="298"/>
      <c r="X40" s="298"/>
      <c r="Y40" s="298"/>
      <c r="Z40" s="299"/>
      <c r="AA40" s="291"/>
    </row>
    <row r="41" spans="1:27" collapsed="1">
      <c r="A41" s="156"/>
      <c r="B41" s="136" t="s">
        <v>80</v>
      </c>
      <c r="C41" s="48"/>
      <c r="D41" s="136"/>
      <c r="E41" s="77"/>
      <c r="F41" s="48"/>
      <c r="G41" s="48"/>
      <c r="H41" s="48"/>
      <c r="I41" s="48"/>
      <c r="J41" s="48"/>
      <c r="K41" s="110"/>
      <c r="L41" s="48"/>
      <c r="M41" s="48"/>
      <c r="N41" s="48"/>
      <c r="O41" s="48"/>
      <c r="P41" s="48"/>
      <c r="Q41" s="48"/>
      <c r="U41" s="294"/>
      <c r="V41" s="295"/>
      <c r="W41" s="295"/>
      <c r="X41" s="295"/>
      <c r="Y41" s="295"/>
      <c r="Z41" s="296"/>
      <c r="AA41" s="290"/>
    </row>
    <row r="42" spans="1:27" hidden="1" outlineLevel="1">
      <c r="A42" s="50"/>
      <c r="B42" s="163"/>
      <c r="C42" s="163"/>
      <c r="D42" s="163"/>
      <c r="E42" s="67"/>
      <c r="F42" s="72"/>
      <c r="G42" s="72"/>
      <c r="H42" s="71"/>
      <c r="I42" s="72"/>
      <c r="J42" s="72"/>
      <c r="K42" s="66"/>
      <c r="L42" s="72"/>
      <c r="M42" s="72"/>
      <c r="N42" s="71"/>
      <c r="O42" s="161"/>
      <c r="P42" s="161"/>
      <c r="Q42" s="161"/>
      <c r="U42" s="294"/>
      <c r="V42" s="295"/>
      <c r="W42" s="295"/>
      <c r="X42" s="295"/>
      <c r="Y42" s="295"/>
      <c r="Z42" s="296"/>
      <c r="AA42" s="290"/>
    </row>
    <row r="43" spans="1:27" hidden="1" outlineLevel="1">
      <c r="A43" s="50"/>
      <c r="B43" s="163"/>
      <c r="C43" s="163"/>
      <c r="D43" s="163"/>
      <c r="E43" s="67"/>
      <c r="F43" s="72"/>
      <c r="G43" s="72"/>
      <c r="H43" s="71"/>
      <c r="I43" s="72"/>
      <c r="J43" s="72"/>
      <c r="K43" s="66"/>
      <c r="L43" s="72"/>
      <c r="M43" s="72"/>
      <c r="N43" s="71"/>
      <c r="O43" s="161"/>
      <c r="P43" s="161"/>
      <c r="Q43" s="161"/>
      <c r="U43" s="294"/>
      <c r="V43" s="295"/>
      <c r="W43" s="295"/>
      <c r="X43" s="295"/>
      <c r="Y43" s="295"/>
      <c r="Z43" s="296"/>
      <c r="AA43" s="290"/>
    </row>
    <row r="44" spans="1:27" hidden="1" outlineLevel="1">
      <c r="A44" s="50"/>
      <c r="B44" s="163"/>
      <c r="C44" s="163"/>
      <c r="D44" s="163"/>
      <c r="E44" s="67"/>
      <c r="F44" s="72"/>
      <c r="G44" s="72"/>
      <c r="H44" s="71"/>
      <c r="I44" s="72"/>
      <c r="J44" s="72"/>
      <c r="K44" s="66"/>
      <c r="L44" s="72"/>
      <c r="M44" s="72"/>
      <c r="N44" s="71"/>
      <c r="O44" s="163"/>
      <c r="P44" s="163"/>
      <c r="Q44" s="163"/>
      <c r="U44" s="294"/>
      <c r="V44" s="295"/>
      <c r="W44" s="295"/>
      <c r="X44" s="295"/>
      <c r="Y44" s="295"/>
      <c r="Z44" s="296"/>
      <c r="AA44" s="290"/>
    </row>
    <row r="45" spans="1:27" collapsed="1">
      <c r="A45" s="156"/>
      <c r="B45" s="136" t="s">
        <v>83</v>
      </c>
      <c r="C45" s="48"/>
      <c r="D45" s="136"/>
      <c r="E45" s="77"/>
      <c r="F45" s="48"/>
      <c r="G45" s="48"/>
      <c r="H45" s="48"/>
      <c r="I45" s="48"/>
      <c r="J45" s="48"/>
      <c r="K45" s="110"/>
      <c r="L45" s="48"/>
      <c r="M45" s="48"/>
      <c r="N45" s="48"/>
      <c r="O45" s="48"/>
      <c r="P45" s="48"/>
      <c r="Q45" s="48"/>
      <c r="U45" s="294"/>
      <c r="V45" s="295"/>
      <c r="W45" s="295"/>
      <c r="X45" s="295"/>
      <c r="Y45" s="295"/>
      <c r="Z45" s="296"/>
      <c r="AA45" s="290"/>
    </row>
    <row r="46" spans="1:27" hidden="1" outlineLevel="1">
      <c r="A46" s="50"/>
      <c r="B46" s="163"/>
      <c r="C46" s="163"/>
      <c r="D46" s="163"/>
      <c r="E46" s="67"/>
      <c r="F46" s="72"/>
      <c r="G46" s="72"/>
      <c r="H46" s="71"/>
      <c r="I46" s="72"/>
      <c r="J46" s="72"/>
      <c r="K46" s="66"/>
      <c r="L46" s="72"/>
      <c r="M46" s="72"/>
      <c r="N46" s="71"/>
      <c r="O46" s="163"/>
      <c r="P46" s="163"/>
      <c r="Q46" s="163"/>
      <c r="U46" s="294"/>
      <c r="V46" s="295"/>
      <c r="W46" s="295"/>
      <c r="X46" s="295"/>
      <c r="Y46" s="295"/>
      <c r="Z46" s="296"/>
      <c r="AA46" s="290"/>
    </row>
    <row r="47" spans="1:27" hidden="1" outlineLevel="1">
      <c r="A47" s="50"/>
      <c r="B47" s="163"/>
      <c r="C47" s="163"/>
      <c r="D47" s="163"/>
      <c r="E47" s="67"/>
      <c r="F47" s="72"/>
      <c r="G47" s="72"/>
      <c r="H47" s="71"/>
      <c r="I47" s="72"/>
      <c r="J47" s="72"/>
      <c r="K47" s="66"/>
      <c r="L47" s="72"/>
      <c r="M47" s="72"/>
      <c r="N47" s="71"/>
      <c r="O47" s="163"/>
      <c r="P47" s="163"/>
      <c r="Q47" s="163"/>
      <c r="U47" s="294"/>
      <c r="V47" s="295"/>
      <c r="W47" s="295"/>
      <c r="X47" s="295"/>
      <c r="Y47" s="295"/>
      <c r="Z47" s="296"/>
      <c r="AA47" s="290"/>
    </row>
    <row r="48" spans="1:27" hidden="1" outlineLevel="1">
      <c r="A48" s="50"/>
      <c r="B48" s="163"/>
      <c r="C48" s="163"/>
      <c r="D48" s="163"/>
      <c r="E48" s="67"/>
      <c r="F48" s="72"/>
      <c r="G48" s="72"/>
      <c r="H48" s="71"/>
      <c r="I48" s="72"/>
      <c r="J48" s="72"/>
      <c r="K48" s="66"/>
      <c r="L48" s="72"/>
      <c r="M48" s="72"/>
      <c r="N48" s="71"/>
      <c r="O48" s="163"/>
      <c r="P48" s="163"/>
      <c r="Q48" s="163"/>
      <c r="U48" s="294"/>
      <c r="V48" s="295"/>
      <c r="W48" s="295"/>
      <c r="X48" s="295"/>
      <c r="Y48" s="295"/>
      <c r="Z48" s="296"/>
      <c r="AA48" s="290"/>
    </row>
    <row r="49" spans="1:27" hidden="1" outlineLevel="1">
      <c r="A49" s="50"/>
      <c r="B49" s="163"/>
      <c r="C49" s="163"/>
      <c r="D49" s="163"/>
      <c r="E49" s="67"/>
      <c r="F49" s="72"/>
      <c r="G49" s="72"/>
      <c r="H49" s="71"/>
      <c r="I49" s="72"/>
      <c r="J49" s="72"/>
      <c r="K49" s="66"/>
      <c r="L49" s="72"/>
      <c r="M49" s="72"/>
      <c r="N49" s="71"/>
      <c r="O49" s="163"/>
      <c r="P49" s="163"/>
      <c r="Q49" s="163"/>
      <c r="U49" s="294"/>
      <c r="V49" s="295"/>
      <c r="W49" s="295"/>
      <c r="X49" s="295"/>
      <c r="Y49" s="295"/>
      <c r="Z49" s="296"/>
      <c r="AA49" s="290"/>
    </row>
    <row r="50" spans="1:27" hidden="1" outlineLevel="1">
      <c r="A50" s="50"/>
      <c r="B50" s="163"/>
      <c r="C50" s="163"/>
      <c r="D50" s="163"/>
      <c r="E50" s="67"/>
      <c r="F50" s="72"/>
      <c r="G50" s="72"/>
      <c r="H50" s="71"/>
      <c r="I50" s="72"/>
      <c r="J50" s="72"/>
      <c r="K50" s="66"/>
      <c r="L50" s="72"/>
      <c r="M50" s="72"/>
      <c r="N50" s="71"/>
      <c r="O50" s="163"/>
      <c r="P50" s="163"/>
      <c r="Q50" s="163"/>
      <c r="U50" s="294"/>
      <c r="V50" s="295"/>
      <c r="W50" s="295"/>
      <c r="X50" s="295"/>
      <c r="Y50" s="295"/>
      <c r="Z50" s="296"/>
      <c r="AA50" s="290"/>
    </row>
    <row r="51" spans="1:27" hidden="1" outlineLevel="1">
      <c r="A51" s="50"/>
      <c r="B51" s="163"/>
      <c r="C51" s="163"/>
      <c r="D51" s="163"/>
      <c r="E51" s="67"/>
      <c r="F51" s="72"/>
      <c r="G51" s="72"/>
      <c r="H51" s="71"/>
      <c r="I51" s="72"/>
      <c r="J51" s="72"/>
      <c r="K51" s="66"/>
      <c r="L51" s="72"/>
      <c r="M51" s="72"/>
      <c r="N51" s="71"/>
      <c r="O51" s="163"/>
      <c r="P51" s="163"/>
      <c r="Q51" s="163"/>
      <c r="U51" s="294"/>
      <c r="V51" s="295"/>
      <c r="W51" s="295"/>
      <c r="X51" s="295"/>
      <c r="Y51" s="295"/>
      <c r="Z51" s="296"/>
      <c r="AA51" s="290"/>
    </row>
    <row r="52" spans="1:27" hidden="1" outlineLevel="1">
      <c r="A52" s="50"/>
      <c r="B52" s="163"/>
      <c r="C52" s="163"/>
      <c r="D52" s="163"/>
      <c r="E52" s="67"/>
      <c r="F52" s="72"/>
      <c r="G52" s="72"/>
      <c r="H52" s="71"/>
      <c r="I52" s="72"/>
      <c r="J52" s="72"/>
      <c r="K52" s="66"/>
      <c r="L52" s="72"/>
      <c r="M52" s="72"/>
      <c r="N52" s="71"/>
      <c r="O52" s="163"/>
      <c r="P52" s="163"/>
      <c r="Q52" s="163"/>
      <c r="U52" s="294"/>
      <c r="V52" s="295"/>
      <c r="W52" s="295"/>
      <c r="X52" s="295"/>
      <c r="Y52" s="295"/>
      <c r="Z52" s="296"/>
      <c r="AA52" s="290"/>
    </row>
    <row r="53" spans="1:27" collapsed="1">
      <c r="A53" s="156"/>
      <c r="B53" s="136" t="s">
        <v>101</v>
      </c>
      <c r="C53" s="48"/>
      <c r="D53" s="136"/>
      <c r="E53" s="77"/>
      <c r="F53" s="48"/>
      <c r="G53" s="48"/>
      <c r="H53" s="48"/>
      <c r="I53" s="48"/>
      <c r="J53" s="48"/>
      <c r="K53" s="110"/>
      <c r="L53" s="48"/>
      <c r="M53" s="48"/>
      <c r="N53" s="48"/>
      <c r="O53" s="48"/>
      <c r="P53" s="48"/>
      <c r="Q53" s="48"/>
      <c r="U53" s="294"/>
      <c r="V53" s="295"/>
      <c r="W53" s="295"/>
      <c r="X53" s="295"/>
      <c r="Y53" s="295"/>
      <c r="Z53" s="296"/>
      <c r="AA53" s="290"/>
    </row>
    <row r="54" spans="1:27" hidden="1" outlineLevel="1">
      <c r="A54" s="50"/>
      <c r="B54" s="163"/>
      <c r="C54" s="163"/>
      <c r="D54" s="163"/>
      <c r="E54" s="67"/>
      <c r="F54" s="72"/>
      <c r="G54" s="72"/>
      <c r="H54" s="71"/>
      <c r="I54" s="72"/>
      <c r="J54" s="72"/>
      <c r="K54" s="66"/>
      <c r="L54" s="72"/>
      <c r="M54" s="72"/>
      <c r="N54" s="71"/>
      <c r="O54" s="163"/>
      <c r="P54" s="163"/>
      <c r="Q54" s="163"/>
      <c r="U54" s="294"/>
      <c r="V54" s="295"/>
      <c r="W54" s="295"/>
      <c r="X54" s="295"/>
      <c r="Y54" s="295"/>
      <c r="Z54" s="296"/>
      <c r="AA54" s="290"/>
    </row>
    <row r="55" spans="1:27" hidden="1" outlineLevel="1">
      <c r="A55" s="50"/>
      <c r="B55" s="163"/>
      <c r="C55" s="163"/>
      <c r="D55" s="163"/>
      <c r="E55" s="67"/>
      <c r="F55" s="72"/>
      <c r="G55" s="72"/>
      <c r="H55" s="71"/>
      <c r="I55" s="72"/>
      <c r="J55" s="72"/>
      <c r="K55" s="66"/>
      <c r="L55" s="72"/>
      <c r="M55" s="72"/>
      <c r="N55" s="71"/>
      <c r="O55" s="163"/>
      <c r="P55" s="163"/>
      <c r="Q55" s="163"/>
      <c r="U55" s="294"/>
      <c r="V55" s="295"/>
      <c r="W55" s="295"/>
      <c r="X55" s="295"/>
      <c r="Y55" s="295"/>
      <c r="Z55" s="296"/>
      <c r="AA55" s="290"/>
    </row>
    <row r="56" spans="1:27" hidden="1" outlineLevel="1">
      <c r="A56" s="50"/>
      <c r="B56" s="163"/>
      <c r="C56" s="163"/>
      <c r="D56" s="163"/>
      <c r="E56" s="67"/>
      <c r="F56" s="72"/>
      <c r="G56" s="72"/>
      <c r="H56" s="71"/>
      <c r="I56" s="72"/>
      <c r="J56" s="72"/>
      <c r="K56" s="66"/>
      <c r="L56" s="72"/>
      <c r="M56" s="72"/>
      <c r="N56" s="71"/>
      <c r="O56" s="163"/>
      <c r="P56" s="163"/>
      <c r="Q56" s="163"/>
      <c r="U56" s="294"/>
      <c r="V56" s="295"/>
      <c r="W56" s="295"/>
      <c r="X56" s="295"/>
      <c r="Y56" s="295"/>
      <c r="Z56" s="296"/>
      <c r="AA56" s="290"/>
    </row>
    <row r="57" spans="1:27" hidden="1" outlineLevel="1">
      <c r="A57" s="50"/>
      <c r="B57" s="163"/>
      <c r="C57" s="163"/>
      <c r="D57" s="163"/>
      <c r="E57" s="67"/>
      <c r="F57" s="72"/>
      <c r="G57" s="72"/>
      <c r="H57" s="71"/>
      <c r="I57" s="72"/>
      <c r="J57" s="72"/>
      <c r="K57" s="66"/>
      <c r="L57" s="72"/>
      <c r="M57" s="72"/>
      <c r="N57" s="71"/>
      <c r="O57" s="163"/>
      <c r="P57" s="163"/>
      <c r="Q57" s="163"/>
      <c r="U57" s="294"/>
      <c r="V57" s="295"/>
      <c r="W57" s="295"/>
      <c r="X57" s="295"/>
      <c r="Y57" s="295"/>
      <c r="Z57" s="296"/>
      <c r="AA57" s="290"/>
    </row>
    <row r="58" spans="1:27" hidden="1" outlineLevel="1">
      <c r="A58" s="50"/>
      <c r="B58" s="163"/>
      <c r="C58" s="163"/>
      <c r="D58" s="163"/>
      <c r="E58" s="67"/>
      <c r="F58" s="72"/>
      <c r="G58" s="72"/>
      <c r="H58" s="71"/>
      <c r="I58" s="72"/>
      <c r="J58" s="72"/>
      <c r="K58" s="66"/>
      <c r="L58" s="72"/>
      <c r="M58" s="72"/>
      <c r="N58" s="71"/>
      <c r="O58" s="163"/>
      <c r="P58" s="163"/>
      <c r="Q58" s="163"/>
      <c r="U58" s="294"/>
      <c r="V58" s="295"/>
      <c r="W58" s="295"/>
      <c r="X58" s="295"/>
      <c r="Y58" s="295"/>
      <c r="Z58" s="296"/>
      <c r="AA58" s="290"/>
    </row>
    <row r="59" spans="1:27" hidden="1" outlineLevel="1">
      <c r="A59" s="50"/>
      <c r="B59" s="163"/>
      <c r="C59" s="163"/>
      <c r="D59" s="163"/>
      <c r="E59" s="67"/>
      <c r="F59" s="72"/>
      <c r="G59" s="72"/>
      <c r="H59" s="71"/>
      <c r="I59" s="72"/>
      <c r="J59" s="72"/>
      <c r="K59" s="66"/>
      <c r="L59" s="72"/>
      <c r="M59" s="72"/>
      <c r="N59" s="71"/>
      <c r="O59" s="163"/>
      <c r="P59" s="163"/>
      <c r="Q59" s="163"/>
      <c r="U59" s="294"/>
      <c r="V59" s="295"/>
      <c r="W59" s="295"/>
      <c r="X59" s="295"/>
      <c r="Y59" s="295"/>
      <c r="Z59" s="296"/>
      <c r="AA59" s="290"/>
    </row>
    <row r="60" spans="1:27" hidden="1" outlineLevel="1">
      <c r="A60" s="50"/>
      <c r="B60" s="163"/>
      <c r="C60" s="163"/>
      <c r="D60" s="163"/>
      <c r="E60" s="67"/>
      <c r="F60" s="72"/>
      <c r="G60" s="72"/>
      <c r="H60" s="71"/>
      <c r="I60" s="72"/>
      <c r="J60" s="72"/>
      <c r="K60" s="66"/>
      <c r="L60" s="72"/>
      <c r="M60" s="72"/>
      <c r="N60" s="71"/>
      <c r="O60" s="163"/>
      <c r="P60" s="163"/>
      <c r="Q60" s="163"/>
      <c r="U60" s="294"/>
      <c r="V60" s="295"/>
      <c r="W60" s="295"/>
      <c r="X60" s="295"/>
      <c r="Y60" s="295"/>
      <c r="Z60" s="296"/>
      <c r="AA60" s="290"/>
    </row>
    <row r="61" spans="1:27" collapsed="1">
      <c r="A61" s="156"/>
      <c r="B61" s="136" t="s">
        <v>116</v>
      </c>
      <c r="C61" s="48"/>
      <c r="D61" s="136"/>
      <c r="E61" s="77"/>
      <c r="F61" s="48"/>
      <c r="G61" s="48"/>
      <c r="H61" s="48"/>
      <c r="I61" s="48"/>
      <c r="J61" s="48"/>
      <c r="K61" s="110"/>
      <c r="L61" s="48"/>
      <c r="M61" s="48"/>
      <c r="N61" s="48"/>
      <c r="O61" s="48"/>
      <c r="P61" s="48"/>
      <c r="Q61" s="48"/>
      <c r="U61" s="294"/>
      <c r="V61" s="295"/>
      <c r="W61" s="295"/>
      <c r="X61" s="295"/>
      <c r="Y61" s="295"/>
      <c r="Z61" s="296"/>
      <c r="AA61" s="290"/>
    </row>
    <row r="62" spans="1:27" hidden="1" outlineLevel="1">
      <c r="A62" s="50"/>
      <c r="B62" s="163"/>
      <c r="C62" s="163"/>
      <c r="D62" s="163"/>
      <c r="E62" s="67"/>
      <c r="F62" s="72"/>
      <c r="G62" s="72"/>
      <c r="H62" s="71"/>
      <c r="I62" s="72"/>
      <c r="J62" s="72"/>
      <c r="K62" s="66"/>
      <c r="L62" s="72"/>
      <c r="M62" s="72"/>
      <c r="N62" s="71"/>
      <c r="O62" s="163"/>
      <c r="P62" s="163"/>
      <c r="Q62" s="163"/>
      <c r="U62" s="294"/>
      <c r="V62" s="295"/>
      <c r="W62" s="295"/>
      <c r="X62" s="295"/>
      <c r="Y62" s="295"/>
      <c r="Z62" s="296"/>
      <c r="AA62" s="290"/>
    </row>
    <row r="63" spans="1:27" hidden="1" outlineLevel="1">
      <c r="A63" s="50"/>
      <c r="B63" s="163"/>
      <c r="C63" s="163"/>
      <c r="D63" s="163"/>
      <c r="E63" s="67"/>
      <c r="F63" s="72"/>
      <c r="G63" s="72"/>
      <c r="H63" s="71"/>
      <c r="I63" s="72"/>
      <c r="J63" s="72"/>
      <c r="K63" s="66"/>
      <c r="L63" s="72"/>
      <c r="M63" s="72"/>
      <c r="N63" s="71"/>
      <c r="O63" s="163"/>
      <c r="P63" s="163"/>
      <c r="Q63" s="163"/>
      <c r="U63" s="294"/>
      <c r="V63" s="295"/>
      <c r="W63" s="295"/>
      <c r="X63" s="295"/>
      <c r="Y63" s="295"/>
      <c r="Z63" s="296"/>
      <c r="AA63" s="290"/>
    </row>
    <row r="64" spans="1:27" hidden="1" outlineLevel="1">
      <c r="A64" s="50"/>
      <c r="B64" s="163"/>
      <c r="C64" s="163"/>
      <c r="D64" s="163"/>
      <c r="E64" s="67"/>
      <c r="F64" s="72"/>
      <c r="G64" s="72"/>
      <c r="H64" s="71"/>
      <c r="I64" s="72"/>
      <c r="J64" s="72"/>
      <c r="K64" s="66"/>
      <c r="L64" s="72"/>
      <c r="M64" s="72"/>
      <c r="N64" s="71"/>
      <c r="O64" s="163"/>
      <c r="P64" s="163"/>
      <c r="Q64" s="163"/>
      <c r="U64" s="294"/>
      <c r="V64" s="295"/>
      <c r="W64" s="295"/>
      <c r="X64" s="295"/>
      <c r="Y64" s="295"/>
      <c r="Z64" s="296"/>
      <c r="AA64" s="290"/>
    </row>
    <row r="65" spans="1:27" hidden="1" outlineLevel="1">
      <c r="A65" s="50"/>
      <c r="B65" s="163"/>
      <c r="C65" s="163"/>
      <c r="D65" s="163"/>
      <c r="E65" s="67"/>
      <c r="F65" s="72"/>
      <c r="G65" s="72"/>
      <c r="H65" s="71"/>
      <c r="I65" s="72"/>
      <c r="J65" s="72"/>
      <c r="K65" s="66"/>
      <c r="L65" s="72"/>
      <c r="M65" s="72"/>
      <c r="N65" s="71"/>
      <c r="O65" s="163"/>
      <c r="P65" s="163"/>
      <c r="Q65" s="163"/>
      <c r="U65" s="294"/>
      <c r="V65" s="295"/>
      <c r="W65" s="295"/>
      <c r="X65" s="295"/>
      <c r="Y65" s="295"/>
      <c r="Z65" s="296"/>
      <c r="AA65" s="290"/>
    </row>
    <row r="66" spans="1:27" hidden="1" outlineLevel="1">
      <c r="A66" s="50"/>
      <c r="B66" s="163"/>
      <c r="C66" s="163"/>
      <c r="D66" s="163"/>
      <c r="E66" s="67"/>
      <c r="F66" s="72"/>
      <c r="G66" s="72"/>
      <c r="H66" s="71"/>
      <c r="I66" s="72"/>
      <c r="J66" s="72"/>
      <c r="K66" s="66"/>
      <c r="L66" s="72"/>
      <c r="M66" s="72"/>
      <c r="N66" s="71"/>
      <c r="O66" s="163"/>
      <c r="P66" s="163"/>
      <c r="Q66" s="163"/>
      <c r="U66" s="294"/>
      <c r="V66" s="295"/>
      <c r="W66" s="295"/>
      <c r="X66" s="295"/>
      <c r="Y66" s="295"/>
      <c r="Z66" s="296"/>
      <c r="AA66" s="290"/>
    </row>
    <row r="67" spans="1:27" collapsed="1">
      <c r="A67" s="156"/>
      <c r="B67" s="136" t="s">
        <v>131</v>
      </c>
      <c r="C67" s="48"/>
      <c r="D67" s="136"/>
      <c r="E67" s="77"/>
      <c r="F67" s="48"/>
      <c r="G67" s="48"/>
      <c r="H67" s="48"/>
      <c r="I67" s="48"/>
      <c r="J67" s="48"/>
      <c r="K67" s="110"/>
      <c r="L67" s="48"/>
      <c r="M67" s="48"/>
      <c r="N67" s="48"/>
      <c r="O67" s="48"/>
      <c r="P67" s="48"/>
      <c r="Q67" s="48"/>
      <c r="U67" s="294"/>
      <c r="V67" s="295"/>
      <c r="W67" s="295"/>
      <c r="X67" s="295"/>
      <c r="Y67" s="295"/>
      <c r="Z67" s="296"/>
      <c r="AA67" s="290"/>
    </row>
    <row r="68" spans="1:27" hidden="1" outlineLevel="1">
      <c r="A68" s="50"/>
      <c r="B68" s="163"/>
      <c r="C68" s="163"/>
      <c r="D68" s="163"/>
      <c r="E68" s="67"/>
      <c r="F68" s="72"/>
      <c r="G68" s="72"/>
      <c r="H68" s="71"/>
      <c r="I68" s="72"/>
      <c r="J68" s="72"/>
      <c r="K68" s="66"/>
      <c r="L68" s="72"/>
      <c r="M68" s="72"/>
      <c r="N68" s="71"/>
      <c r="O68" s="163"/>
      <c r="P68" s="163"/>
      <c r="Q68" s="163"/>
      <c r="U68" s="294"/>
      <c r="V68" s="295"/>
      <c r="W68" s="295"/>
      <c r="X68" s="295"/>
      <c r="Y68" s="295"/>
      <c r="Z68" s="296"/>
      <c r="AA68" s="290"/>
    </row>
    <row r="69" spans="1:27" hidden="1" outlineLevel="1">
      <c r="A69" s="50"/>
      <c r="B69" s="163"/>
      <c r="C69" s="163"/>
      <c r="D69" s="163"/>
      <c r="E69" s="67"/>
      <c r="F69" s="72"/>
      <c r="G69" s="72"/>
      <c r="H69" s="71"/>
      <c r="I69" s="72"/>
      <c r="J69" s="72"/>
      <c r="K69" s="66"/>
      <c r="L69" s="72"/>
      <c r="M69" s="72"/>
      <c r="N69" s="71"/>
      <c r="O69" s="163"/>
      <c r="P69" s="163"/>
      <c r="Q69" s="163"/>
      <c r="U69" s="294"/>
      <c r="V69" s="295"/>
      <c r="W69" s="295"/>
      <c r="X69" s="295"/>
      <c r="Y69" s="295"/>
      <c r="Z69" s="296"/>
      <c r="AA69" s="290"/>
    </row>
    <row r="70" spans="1:27" hidden="1" outlineLevel="1">
      <c r="A70" s="50"/>
      <c r="B70" s="163"/>
      <c r="C70" s="163"/>
      <c r="D70" s="163"/>
      <c r="E70" s="67"/>
      <c r="F70" s="72"/>
      <c r="G70" s="72"/>
      <c r="H70" s="71"/>
      <c r="I70" s="72"/>
      <c r="J70" s="72"/>
      <c r="K70" s="66"/>
      <c r="L70" s="72"/>
      <c r="M70" s="72"/>
      <c r="N70" s="71"/>
      <c r="O70" s="163"/>
      <c r="P70" s="163"/>
      <c r="Q70" s="163"/>
      <c r="U70" s="294"/>
      <c r="V70" s="295"/>
      <c r="W70" s="295"/>
      <c r="X70" s="295"/>
      <c r="Y70" s="295"/>
      <c r="Z70" s="296"/>
      <c r="AA70" s="290"/>
    </row>
    <row r="71" spans="1:27" hidden="1" outlineLevel="1">
      <c r="A71" s="50"/>
      <c r="B71" s="163"/>
      <c r="C71" s="163"/>
      <c r="D71" s="163"/>
      <c r="E71" s="67"/>
      <c r="F71" s="72"/>
      <c r="G71" s="72"/>
      <c r="H71" s="71"/>
      <c r="I71" s="72"/>
      <c r="J71" s="72"/>
      <c r="K71" s="66"/>
      <c r="L71" s="72"/>
      <c r="M71" s="72"/>
      <c r="N71" s="71"/>
      <c r="O71" s="163"/>
      <c r="P71" s="163"/>
      <c r="Q71" s="163"/>
      <c r="U71" s="294"/>
      <c r="V71" s="295"/>
      <c r="W71" s="295"/>
      <c r="X71" s="295"/>
      <c r="Y71" s="295"/>
      <c r="Z71" s="296"/>
      <c r="AA71" s="290"/>
    </row>
    <row r="72" spans="1:27" hidden="1" outlineLevel="1">
      <c r="A72" s="50"/>
      <c r="B72" s="163"/>
      <c r="C72" s="163"/>
      <c r="D72" s="163"/>
      <c r="E72" s="67"/>
      <c r="F72" s="72"/>
      <c r="G72" s="72"/>
      <c r="H72" s="71"/>
      <c r="I72" s="72"/>
      <c r="J72" s="72"/>
      <c r="K72" s="66"/>
      <c r="L72" s="72"/>
      <c r="M72" s="72"/>
      <c r="N72" s="71"/>
      <c r="O72" s="163"/>
      <c r="P72" s="163"/>
      <c r="Q72" s="163"/>
      <c r="U72" s="294"/>
      <c r="V72" s="295"/>
      <c r="W72" s="295"/>
      <c r="X72" s="295"/>
      <c r="Y72" s="295"/>
      <c r="Z72" s="296"/>
      <c r="AA72" s="290"/>
    </row>
    <row r="73" spans="1:27" hidden="1" outlineLevel="1">
      <c r="A73" s="50"/>
      <c r="B73" s="163"/>
      <c r="C73" s="163"/>
      <c r="D73" s="163"/>
      <c r="E73" s="67"/>
      <c r="F73" s="72"/>
      <c r="G73" s="72"/>
      <c r="H73" s="71"/>
      <c r="I73" s="72"/>
      <c r="J73" s="72"/>
      <c r="K73" s="66"/>
      <c r="L73" s="72"/>
      <c r="M73" s="72"/>
      <c r="N73" s="71"/>
      <c r="O73" s="163"/>
      <c r="P73" s="163"/>
      <c r="Q73" s="163"/>
      <c r="U73" s="294"/>
      <c r="V73" s="295"/>
      <c r="W73" s="295"/>
      <c r="X73" s="295"/>
      <c r="Y73" s="295"/>
      <c r="Z73" s="296"/>
      <c r="AA73" s="290"/>
    </row>
    <row r="74" spans="1:27" hidden="1" outlineLevel="1">
      <c r="A74" s="50"/>
      <c r="B74" s="163"/>
      <c r="C74" s="163"/>
      <c r="D74" s="163"/>
      <c r="E74" s="67"/>
      <c r="F74" s="72"/>
      <c r="G74" s="72"/>
      <c r="H74" s="71"/>
      <c r="I74" s="72"/>
      <c r="J74" s="72"/>
      <c r="K74" s="66"/>
      <c r="L74" s="72"/>
      <c r="M74" s="72"/>
      <c r="N74" s="71"/>
      <c r="O74" s="163"/>
      <c r="P74" s="163"/>
      <c r="Q74" s="163"/>
      <c r="U74" s="294"/>
      <c r="V74" s="295"/>
      <c r="W74" s="295"/>
      <c r="X74" s="295"/>
      <c r="Y74" s="295"/>
      <c r="Z74" s="296"/>
      <c r="AA74" s="290"/>
    </row>
    <row r="75" spans="1:27" hidden="1" outlineLevel="1">
      <c r="A75" s="50"/>
      <c r="B75" s="163"/>
      <c r="C75" s="163"/>
      <c r="D75" s="163"/>
      <c r="E75" s="67"/>
      <c r="F75" s="72"/>
      <c r="G75" s="72"/>
      <c r="H75" s="71"/>
      <c r="I75" s="72"/>
      <c r="J75" s="72"/>
      <c r="K75" s="66"/>
      <c r="L75" s="72"/>
      <c r="M75" s="72"/>
      <c r="N75" s="71"/>
      <c r="O75" s="163"/>
      <c r="P75" s="163"/>
      <c r="Q75" s="163"/>
      <c r="U75" s="294"/>
      <c r="V75" s="295"/>
      <c r="W75" s="295"/>
      <c r="X75" s="295"/>
      <c r="Y75" s="295"/>
      <c r="Z75" s="296"/>
      <c r="AA75" s="290"/>
    </row>
    <row r="76" spans="1:27" hidden="1" outlineLevel="1">
      <c r="A76" s="50"/>
      <c r="B76" s="163"/>
      <c r="C76" s="163"/>
      <c r="D76" s="163"/>
      <c r="E76" s="67"/>
      <c r="F76" s="72"/>
      <c r="G76" s="72"/>
      <c r="H76" s="71"/>
      <c r="I76" s="72"/>
      <c r="J76" s="72"/>
      <c r="K76" s="66"/>
      <c r="L76" s="72"/>
      <c r="M76" s="72"/>
      <c r="N76" s="71"/>
      <c r="O76" s="163"/>
      <c r="P76" s="163"/>
      <c r="Q76" s="163"/>
      <c r="U76" s="294"/>
      <c r="V76" s="295"/>
      <c r="W76" s="295"/>
      <c r="X76" s="295"/>
      <c r="Y76" s="295"/>
      <c r="Z76" s="296"/>
      <c r="AA76" s="290"/>
    </row>
    <row r="77" spans="1:27" hidden="1" outlineLevel="1">
      <c r="A77" s="50"/>
      <c r="B77" s="163"/>
      <c r="C77" s="163"/>
      <c r="D77" s="163"/>
      <c r="E77" s="67"/>
      <c r="F77" s="72"/>
      <c r="G77" s="72"/>
      <c r="H77" s="71"/>
      <c r="I77" s="72"/>
      <c r="J77" s="72"/>
      <c r="K77" s="66"/>
      <c r="L77" s="72"/>
      <c r="M77" s="72"/>
      <c r="N77" s="71"/>
      <c r="O77" s="163"/>
      <c r="P77" s="163"/>
      <c r="Q77" s="163"/>
      <c r="U77" s="294"/>
      <c r="V77" s="295"/>
      <c r="W77" s="295"/>
      <c r="X77" s="295"/>
      <c r="Y77" s="295"/>
      <c r="Z77" s="296"/>
      <c r="AA77" s="290"/>
    </row>
    <row r="78" spans="1:27" hidden="1" outlineLevel="1">
      <c r="A78" s="50"/>
      <c r="B78" s="163"/>
      <c r="C78" s="163"/>
      <c r="D78" s="163"/>
      <c r="E78" s="67"/>
      <c r="F78" s="72"/>
      <c r="G78" s="72"/>
      <c r="H78" s="71"/>
      <c r="I78" s="72"/>
      <c r="J78" s="72"/>
      <c r="K78" s="66"/>
      <c r="L78" s="72"/>
      <c r="M78" s="72"/>
      <c r="N78" s="71"/>
      <c r="O78" s="163"/>
      <c r="P78" s="163"/>
      <c r="Q78" s="163"/>
      <c r="U78" s="294"/>
      <c r="V78" s="295"/>
      <c r="W78" s="295"/>
      <c r="X78" s="295"/>
      <c r="Y78" s="295"/>
      <c r="Z78" s="296"/>
      <c r="AA78" s="290"/>
    </row>
    <row r="79" spans="1:27" hidden="1" outlineLevel="1">
      <c r="A79" s="50"/>
      <c r="B79" s="163"/>
      <c r="C79" s="163"/>
      <c r="D79" s="163"/>
      <c r="E79" s="67"/>
      <c r="F79" s="72"/>
      <c r="G79" s="72"/>
      <c r="H79" s="71"/>
      <c r="I79" s="72"/>
      <c r="J79" s="72"/>
      <c r="K79" s="66"/>
      <c r="L79" s="72"/>
      <c r="M79" s="72"/>
      <c r="N79" s="71"/>
      <c r="O79" s="163"/>
      <c r="P79" s="163"/>
      <c r="Q79" s="163"/>
      <c r="U79" s="294"/>
      <c r="V79" s="295"/>
      <c r="W79" s="295"/>
      <c r="X79" s="295"/>
      <c r="Y79" s="295"/>
      <c r="Z79" s="296"/>
      <c r="AA79" s="290"/>
    </row>
    <row r="80" spans="1:27" hidden="1" outlineLevel="1">
      <c r="A80" s="50"/>
      <c r="B80" s="163"/>
      <c r="C80" s="163"/>
      <c r="D80" s="163"/>
      <c r="E80" s="67"/>
      <c r="F80" s="72"/>
      <c r="G80" s="72"/>
      <c r="H80" s="71"/>
      <c r="I80" s="72"/>
      <c r="J80" s="72"/>
      <c r="K80" s="66"/>
      <c r="L80" s="72"/>
      <c r="M80" s="72"/>
      <c r="N80" s="71"/>
      <c r="O80" s="163"/>
      <c r="P80" s="163"/>
      <c r="Q80" s="163"/>
      <c r="U80" s="294"/>
      <c r="V80" s="295"/>
      <c r="W80" s="295"/>
      <c r="X80" s="295"/>
      <c r="Y80" s="295"/>
      <c r="Z80" s="296"/>
      <c r="AA80" s="290"/>
    </row>
    <row r="81" spans="1:27" hidden="1" outlineLevel="1">
      <c r="A81" s="50"/>
      <c r="B81" s="163"/>
      <c r="C81" s="163"/>
      <c r="D81" s="163"/>
      <c r="E81" s="67"/>
      <c r="F81" s="72"/>
      <c r="G81" s="72"/>
      <c r="H81" s="71"/>
      <c r="I81" s="72"/>
      <c r="J81" s="72"/>
      <c r="K81" s="66"/>
      <c r="L81" s="72"/>
      <c r="M81" s="72"/>
      <c r="N81" s="71"/>
      <c r="O81" s="163"/>
      <c r="P81" s="163"/>
      <c r="Q81" s="163"/>
      <c r="U81" s="294"/>
      <c r="V81" s="295"/>
      <c r="W81" s="295"/>
      <c r="X81" s="295"/>
      <c r="Y81" s="295"/>
      <c r="Z81" s="296"/>
      <c r="AA81" s="290"/>
    </row>
    <row r="82" spans="1:27" hidden="1" outlineLevel="1">
      <c r="A82" s="50"/>
      <c r="B82" s="164"/>
      <c r="C82" s="163"/>
      <c r="D82" s="164"/>
      <c r="E82" s="67"/>
      <c r="F82" s="72"/>
      <c r="G82" s="72"/>
      <c r="H82" s="71"/>
      <c r="I82" s="72"/>
      <c r="J82" s="72"/>
      <c r="K82" s="66"/>
      <c r="L82" s="72"/>
      <c r="M82" s="72"/>
      <c r="N82" s="71"/>
      <c r="O82" s="163"/>
      <c r="P82" s="163"/>
      <c r="Q82" s="163"/>
      <c r="U82" s="294"/>
      <c r="V82" s="295"/>
      <c r="W82" s="295"/>
      <c r="X82" s="295"/>
      <c r="Y82" s="295"/>
      <c r="Z82" s="296"/>
      <c r="AA82" s="290"/>
    </row>
    <row r="83" spans="1:27" hidden="1" outlineLevel="1">
      <c r="A83" s="50"/>
      <c r="B83" s="164"/>
      <c r="C83" s="163"/>
      <c r="D83" s="164"/>
      <c r="E83" s="67"/>
      <c r="F83" s="72"/>
      <c r="G83" s="72"/>
      <c r="H83" s="71"/>
      <c r="I83" s="72"/>
      <c r="J83" s="72"/>
      <c r="K83" s="66"/>
      <c r="L83" s="72"/>
      <c r="M83" s="72"/>
      <c r="N83" s="71"/>
      <c r="O83" s="163"/>
      <c r="P83" s="163"/>
      <c r="Q83" s="163"/>
      <c r="U83" s="294"/>
      <c r="V83" s="295"/>
      <c r="W83" s="295"/>
      <c r="X83" s="295"/>
      <c r="Y83" s="295"/>
      <c r="Z83" s="296"/>
      <c r="AA83" s="290"/>
    </row>
    <row r="84" spans="1:27" collapsed="1">
      <c r="A84" s="156"/>
      <c r="B84" s="136" t="s">
        <v>172</v>
      </c>
      <c r="C84" s="48"/>
      <c r="D84" s="136"/>
      <c r="E84" s="77"/>
      <c r="F84" s="48"/>
      <c r="G84" s="48"/>
      <c r="H84" s="48"/>
      <c r="I84" s="48"/>
      <c r="J84" s="48"/>
      <c r="K84" s="110"/>
      <c r="L84" s="48"/>
      <c r="M84" s="48"/>
      <c r="N84" s="48"/>
      <c r="O84" s="48"/>
      <c r="P84" s="48"/>
      <c r="Q84" s="48"/>
      <c r="U84" s="294"/>
      <c r="V84" s="295"/>
      <c r="W84" s="295"/>
      <c r="X84" s="295"/>
      <c r="Y84" s="295"/>
      <c r="Z84" s="296"/>
      <c r="AA84" s="290"/>
    </row>
    <row r="85" spans="1:27" hidden="1" outlineLevel="1">
      <c r="A85" s="50"/>
      <c r="B85" s="163"/>
      <c r="C85" s="163"/>
      <c r="D85" s="163"/>
      <c r="E85" s="67"/>
      <c r="F85" s="72"/>
      <c r="G85" s="72"/>
      <c r="H85" s="71"/>
      <c r="I85" s="72"/>
      <c r="J85" s="72"/>
      <c r="K85" s="66"/>
      <c r="L85" s="72"/>
      <c r="M85" s="72"/>
      <c r="N85" s="71"/>
      <c r="O85" s="163"/>
      <c r="P85" s="163"/>
      <c r="Q85" s="163"/>
      <c r="U85" s="294"/>
      <c r="V85" s="295"/>
      <c r="W85" s="295"/>
      <c r="X85" s="295"/>
      <c r="Y85" s="295"/>
      <c r="Z85" s="296"/>
      <c r="AA85" s="290"/>
    </row>
    <row r="86" spans="1:27" hidden="1" outlineLevel="1">
      <c r="A86" s="50"/>
      <c r="B86" s="163"/>
      <c r="C86" s="163"/>
      <c r="D86" s="163"/>
      <c r="E86" s="67"/>
      <c r="F86" s="72"/>
      <c r="G86" s="72"/>
      <c r="H86" s="71"/>
      <c r="I86" s="72"/>
      <c r="J86" s="72"/>
      <c r="K86" s="66"/>
      <c r="L86" s="72"/>
      <c r="M86" s="72"/>
      <c r="N86" s="71"/>
      <c r="O86" s="163"/>
      <c r="P86" s="163"/>
      <c r="Q86" s="163"/>
      <c r="U86" s="294"/>
      <c r="V86" s="295"/>
      <c r="W86" s="295"/>
      <c r="X86" s="295"/>
      <c r="Y86" s="295"/>
      <c r="Z86" s="296"/>
      <c r="AA86" s="290"/>
    </row>
    <row r="87" spans="1:27" hidden="1" outlineLevel="1">
      <c r="A87" s="50"/>
      <c r="B87" s="163"/>
      <c r="C87" s="163"/>
      <c r="D87" s="163"/>
      <c r="E87" s="67"/>
      <c r="F87" s="72"/>
      <c r="G87" s="72"/>
      <c r="H87" s="71"/>
      <c r="I87" s="72"/>
      <c r="J87" s="72"/>
      <c r="K87" s="66"/>
      <c r="L87" s="72"/>
      <c r="M87" s="72"/>
      <c r="N87" s="71"/>
      <c r="O87" s="163"/>
      <c r="P87" s="163"/>
      <c r="Q87" s="163"/>
      <c r="U87" s="294"/>
      <c r="V87" s="295"/>
      <c r="W87" s="295"/>
      <c r="X87" s="295"/>
      <c r="Y87" s="295"/>
      <c r="Z87" s="296"/>
      <c r="AA87" s="290"/>
    </row>
    <row r="88" spans="1:27" hidden="1" outlineLevel="1">
      <c r="A88" s="50"/>
      <c r="B88" s="163"/>
      <c r="C88" s="163"/>
      <c r="D88" s="163"/>
      <c r="E88" s="67"/>
      <c r="F88" s="72"/>
      <c r="G88" s="72"/>
      <c r="H88" s="71"/>
      <c r="I88" s="72"/>
      <c r="J88" s="72"/>
      <c r="K88" s="66"/>
      <c r="L88" s="72"/>
      <c r="M88" s="72"/>
      <c r="N88" s="71"/>
      <c r="O88" s="163"/>
      <c r="P88" s="163"/>
      <c r="Q88" s="163"/>
      <c r="U88" s="294"/>
      <c r="V88" s="295"/>
      <c r="W88" s="295"/>
      <c r="X88" s="295"/>
      <c r="Y88" s="295"/>
      <c r="Z88" s="296"/>
      <c r="AA88" s="290"/>
    </row>
    <row r="89" spans="1:27" s="170" customFormat="1" hidden="1" outlineLevel="1">
      <c r="A89" s="165"/>
      <c r="B89" s="166"/>
      <c r="C89" s="167"/>
      <c r="D89" s="166"/>
      <c r="E89" s="78"/>
      <c r="F89" s="73"/>
      <c r="G89" s="73"/>
      <c r="H89" s="73"/>
      <c r="I89" s="73"/>
      <c r="J89" s="73"/>
      <c r="K89" s="168"/>
      <c r="L89" s="73"/>
      <c r="M89" s="73"/>
      <c r="N89" s="73"/>
      <c r="O89" s="169"/>
      <c r="P89" s="169"/>
      <c r="Q89" s="169"/>
      <c r="U89" s="300"/>
      <c r="V89" s="301"/>
      <c r="W89" s="301"/>
      <c r="X89" s="301"/>
      <c r="Y89" s="301"/>
      <c r="Z89" s="302"/>
      <c r="AA89" s="292"/>
    </row>
    <row r="90" spans="1:27" collapsed="1">
      <c r="A90" s="156"/>
      <c r="B90" s="136" t="s">
        <v>191</v>
      </c>
      <c r="C90" s="48"/>
      <c r="D90" s="136"/>
      <c r="E90" s="77"/>
      <c r="F90" s="48"/>
      <c r="G90" s="48"/>
      <c r="H90" s="48"/>
      <c r="I90" s="48"/>
      <c r="J90" s="48"/>
      <c r="K90" s="110"/>
      <c r="L90" s="48"/>
      <c r="M90" s="48"/>
      <c r="N90" s="48"/>
      <c r="O90" s="48"/>
      <c r="P90" s="48"/>
      <c r="Q90" s="48"/>
      <c r="U90" s="294"/>
      <c r="V90" s="295"/>
      <c r="W90" s="295"/>
      <c r="X90" s="295"/>
      <c r="Y90" s="295"/>
      <c r="Z90" s="296"/>
      <c r="AA90" s="290"/>
    </row>
    <row r="91" spans="1:27" hidden="1" outlineLevel="1">
      <c r="A91" s="50"/>
      <c r="B91" s="163"/>
      <c r="C91" s="163"/>
      <c r="D91" s="163"/>
      <c r="E91" s="67"/>
      <c r="F91" s="72"/>
      <c r="G91" s="72"/>
      <c r="H91" s="71"/>
      <c r="I91" s="72"/>
      <c r="J91" s="72"/>
      <c r="K91" s="66"/>
      <c r="L91" s="72"/>
      <c r="M91" s="72"/>
      <c r="N91" s="71"/>
      <c r="O91" s="163"/>
      <c r="P91" s="163"/>
      <c r="Q91" s="163"/>
      <c r="U91" s="294"/>
      <c r="V91" s="295"/>
      <c r="W91" s="295"/>
      <c r="X91" s="295"/>
      <c r="Y91" s="295"/>
      <c r="Z91" s="296"/>
      <c r="AA91" s="290"/>
    </row>
    <row r="92" spans="1:27" hidden="1" outlineLevel="1">
      <c r="A92" s="50"/>
      <c r="B92" s="163"/>
      <c r="C92" s="163"/>
      <c r="D92" s="163"/>
      <c r="E92" s="67"/>
      <c r="F92" s="72"/>
      <c r="G92" s="72"/>
      <c r="H92" s="71"/>
      <c r="I92" s="72"/>
      <c r="J92" s="72"/>
      <c r="K92" s="66"/>
      <c r="L92" s="72"/>
      <c r="M92" s="72"/>
      <c r="N92" s="71"/>
      <c r="O92" s="163"/>
      <c r="P92" s="163"/>
      <c r="Q92" s="163"/>
      <c r="U92" s="294"/>
      <c r="V92" s="295"/>
      <c r="W92" s="295"/>
      <c r="X92" s="295"/>
      <c r="Y92" s="295"/>
      <c r="Z92" s="296"/>
      <c r="AA92" s="290"/>
    </row>
    <row r="93" spans="1:27" hidden="1" outlineLevel="1">
      <c r="A93" s="50"/>
      <c r="B93" s="163"/>
      <c r="C93" s="163"/>
      <c r="D93" s="163"/>
      <c r="E93" s="67"/>
      <c r="F93" s="72"/>
      <c r="G93" s="72"/>
      <c r="H93" s="71"/>
      <c r="I93" s="72"/>
      <c r="J93" s="72"/>
      <c r="K93" s="66"/>
      <c r="L93" s="72"/>
      <c r="M93" s="72"/>
      <c r="N93" s="71"/>
      <c r="O93" s="163"/>
      <c r="P93" s="163"/>
      <c r="Q93" s="163"/>
      <c r="U93" s="294"/>
      <c r="V93" s="295"/>
      <c r="W93" s="295"/>
      <c r="X93" s="295"/>
      <c r="Y93" s="295"/>
      <c r="Z93" s="296"/>
      <c r="AA93" s="290"/>
    </row>
    <row r="94" spans="1:27" hidden="1" outlineLevel="1">
      <c r="A94" s="50"/>
      <c r="B94" s="163"/>
      <c r="C94" s="163"/>
      <c r="D94" s="163"/>
      <c r="E94" s="67"/>
      <c r="F94" s="72"/>
      <c r="G94" s="72"/>
      <c r="H94" s="71"/>
      <c r="I94" s="72"/>
      <c r="J94" s="72"/>
      <c r="K94" s="66"/>
      <c r="L94" s="72"/>
      <c r="M94" s="72"/>
      <c r="N94" s="71"/>
      <c r="O94" s="163"/>
      <c r="P94" s="163"/>
      <c r="Q94" s="163"/>
      <c r="U94" s="294"/>
      <c r="V94" s="295"/>
      <c r="W94" s="295"/>
      <c r="X94" s="295"/>
      <c r="Y94" s="295"/>
      <c r="Z94" s="296"/>
      <c r="AA94" s="290"/>
    </row>
    <row r="95" spans="1:27" hidden="1" outlineLevel="1">
      <c r="A95" s="50"/>
      <c r="B95" s="163"/>
      <c r="C95" s="163"/>
      <c r="D95" s="163"/>
      <c r="E95" s="67"/>
      <c r="F95" s="72"/>
      <c r="G95" s="72"/>
      <c r="H95" s="71"/>
      <c r="I95" s="72"/>
      <c r="J95" s="72"/>
      <c r="K95" s="66"/>
      <c r="L95" s="72"/>
      <c r="M95" s="72"/>
      <c r="N95" s="71"/>
      <c r="O95" s="163"/>
      <c r="P95" s="163"/>
      <c r="Q95" s="163"/>
      <c r="U95" s="294"/>
      <c r="V95" s="295"/>
      <c r="W95" s="295"/>
      <c r="X95" s="295"/>
      <c r="Y95" s="295"/>
      <c r="Z95" s="296"/>
      <c r="AA95" s="290"/>
    </row>
    <row r="96" spans="1:27" hidden="1" outlineLevel="1">
      <c r="A96" s="50"/>
      <c r="B96" s="163"/>
      <c r="C96" s="163"/>
      <c r="D96" s="163"/>
      <c r="E96" s="67"/>
      <c r="F96" s="72"/>
      <c r="G96" s="72"/>
      <c r="H96" s="71"/>
      <c r="I96" s="72"/>
      <c r="J96" s="72"/>
      <c r="K96" s="66"/>
      <c r="L96" s="72"/>
      <c r="M96" s="72"/>
      <c r="N96" s="71"/>
      <c r="O96" s="163"/>
      <c r="P96" s="163"/>
      <c r="Q96" s="163"/>
      <c r="U96" s="294"/>
      <c r="V96" s="295"/>
      <c r="W96" s="295"/>
      <c r="X96" s="295"/>
      <c r="Y96" s="295"/>
      <c r="Z96" s="296"/>
      <c r="AA96" s="290"/>
    </row>
    <row r="97" spans="1:27" collapsed="1">
      <c r="A97" s="156"/>
      <c r="B97" s="136" t="s">
        <v>206</v>
      </c>
      <c r="C97" s="48"/>
      <c r="D97" s="136"/>
      <c r="E97" s="48"/>
      <c r="F97" s="48"/>
      <c r="G97" s="48"/>
      <c r="H97" s="48"/>
      <c r="I97" s="48"/>
      <c r="J97" s="48"/>
      <c r="K97" s="110"/>
      <c r="L97" s="48"/>
      <c r="M97" s="48"/>
      <c r="N97" s="48"/>
      <c r="O97" s="48"/>
      <c r="P97" s="48"/>
      <c r="Q97" s="48"/>
      <c r="U97" s="294"/>
      <c r="V97" s="295"/>
      <c r="W97" s="295"/>
      <c r="X97" s="295"/>
      <c r="Y97" s="295"/>
      <c r="Z97" s="296"/>
      <c r="AA97" s="290"/>
    </row>
    <row r="98" spans="1:27" hidden="1" outlineLevel="1">
      <c r="A98" s="50"/>
      <c r="B98" s="163"/>
      <c r="C98" s="163"/>
      <c r="D98" s="163"/>
      <c r="E98" s="67"/>
      <c r="F98" s="72"/>
      <c r="G98" s="72"/>
      <c r="H98" s="71"/>
      <c r="I98" s="72"/>
      <c r="J98" s="72"/>
      <c r="K98" s="66"/>
      <c r="L98" s="72"/>
      <c r="M98" s="72"/>
      <c r="N98" s="71"/>
      <c r="O98" s="163"/>
      <c r="P98" s="163"/>
      <c r="Q98" s="163"/>
      <c r="U98" s="294"/>
      <c r="V98" s="295"/>
      <c r="W98" s="295"/>
      <c r="X98" s="295"/>
      <c r="Y98" s="295"/>
      <c r="Z98" s="296"/>
      <c r="AA98" s="290"/>
    </row>
    <row r="99" spans="1:27" hidden="1" outlineLevel="1">
      <c r="A99" s="50"/>
      <c r="B99" s="163"/>
      <c r="C99" s="163"/>
      <c r="D99" s="164"/>
      <c r="E99" s="79"/>
      <c r="F99" s="72"/>
      <c r="G99" s="72"/>
      <c r="H99" s="71"/>
      <c r="I99" s="72"/>
      <c r="J99" s="72"/>
      <c r="K99" s="66"/>
      <c r="L99" s="72"/>
      <c r="M99" s="72"/>
      <c r="N99" s="71"/>
      <c r="O99" s="163"/>
      <c r="P99" s="163"/>
      <c r="Q99" s="163"/>
      <c r="U99" s="294"/>
      <c r="V99" s="295"/>
      <c r="W99" s="295"/>
      <c r="X99" s="295"/>
      <c r="Y99" s="295"/>
      <c r="Z99" s="296"/>
      <c r="AA99" s="290"/>
    </row>
    <row r="100" spans="1:27" hidden="1" outlineLevel="1">
      <c r="A100" s="50"/>
      <c r="B100" s="163"/>
      <c r="C100" s="163"/>
      <c r="D100" s="164"/>
      <c r="E100" s="79"/>
      <c r="F100" s="72"/>
      <c r="G100" s="72"/>
      <c r="H100" s="71"/>
      <c r="I100" s="72"/>
      <c r="J100" s="72"/>
      <c r="K100" s="66"/>
      <c r="L100" s="72"/>
      <c r="M100" s="72"/>
      <c r="N100" s="71"/>
      <c r="O100" s="163"/>
      <c r="P100" s="163"/>
      <c r="Q100" s="163"/>
      <c r="U100" s="294"/>
      <c r="V100" s="295"/>
      <c r="W100" s="295"/>
      <c r="X100" s="295"/>
      <c r="Y100" s="295"/>
      <c r="Z100" s="296"/>
      <c r="AA100" s="290"/>
    </row>
    <row r="101" spans="1:27" hidden="1" outlineLevel="1">
      <c r="A101" s="50"/>
      <c r="B101" s="163"/>
      <c r="C101" s="163"/>
      <c r="D101" s="164"/>
      <c r="E101" s="79"/>
      <c r="F101" s="72"/>
      <c r="G101" s="72"/>
      <c r="H101" s="71"/>
      <c r="I101" s="72"/>
      <c r="J101" s="72"/>
      <c r="K101" s="66"/>
      <c r="L101" s="72"/>
      <c r="M101" s="72"/>
      <c r="N101" s="71"/>
      <c r="O101" s="163"/>
      <c r="P101" s="163"/>
      <c r="Q101" s="163"/>
      <c r="U101" s="294"/>
      <c r="V101" s="295"/>
      <c r="W101" s="295"/>
      <c r="X101" s="295"/>
      <c r="Y101" s="295"/>
      <c r="Z101" s="296"/>
      <c r="AA101" s="290"/>
    </row>
    <row r="102" spans="1:27" hidden="1" outlineLevel="1">
      <c r="A102" s="50"/>
      <c r="B102" s="163"/>
      <c r="C102" s="163"/>
      <c r="D102" s="163"/>
      <c r="E102" s="68"/>
      <c r="F102" s="72"/>
      <c r="G102" s="72"/>
      <c r="H102" s="71"/>
      <c r="I102" s="72"/>
      <c r="J102" s="72"/>
      <c r="K102" s="66"/>
      <c r="L102" s="72"/>
      <c r="M102" s="72"/>
      <c r="N102" s="71"/>
      <c r="O102" s="163"/>
      <c r="P102" s="163"/>
      <c r="Q102" s="163"/>
      <c r="U102" s="294"/>
      <c r="V102" s="295"/>
      <c r="W102" s="295"/>
      <c r="X102" s="295"/>
      <c r="Y102" s="295"/>
      <c r="Z102" s="296"/>
      <c r="AA102" s="290"/>
    </row>
    <row r="103" spans="1:27" hidden="1" outlineLevel="1">
      <c r="A103" s="50"/>
      <c r="B103" s="163"/>
      <c r="C103" s="163"/>
      <c r="D103" s="163"/>
      <c r="E103" s="67"/>
      <c r="F103" s="72"/>
      <c r="G103" s="72"/>
      <c r="H103" s="71"/>
      <c r="I103" s="72"/>
      <c r="J103" s="72"/>
      <c r="K103" s="66"/>
      <c r="L103" s="72"/>
      <c r="M103" s="72"/>
      <c r="N103" s="71"/>
      <c r="O103" s="163"/>
      <c r="P103" s="163"/>
      <c r="Q103" s="163"/>
      <c r="U103" s="294"/>
      <c r="V103" s="295"/>
      <c r="W103" s="295"/>
      <c r="X103" s="295"/>
      <c r="Y103" s="295"/>
      <c r="Z103" s="296"/>
      <c r="AA103" s="290"/>
    </row>
    <row r="104" spans="1:27" hidden="1" outlineLevel="1">
      <c r="A104" s="50"/>
      <c r="B104" s="163"/>
      <c r="C104" s="163"/>
      <c r="D104" s="163"/>
      <c r="E104" s="67"/>
      <c r="F104" s="72"/>
      <c r="G104" s="72"/>
      <c r="H104" s="71"/>
      <c r="I104" s="72"/>
      <c r="J104" s="72"/>
      <c r="K104" s="66"/>
      <c r="L104" s="72"/>
      <c r="M104" s="72"/>
      <c r="N104" s="71"/>
      <c r="O104" s="163"/>
      <c r="P104" s="163"/>
      <c r="Q104" s="163"/>
      <c r="U104" s="294"/>
      <c r="V104" s="295"/>
      <c r="W104" s="295"/>
      <c r="X104" s="295"/>
      <c r="Y104" s="295"/>
      <c r="Z104" s="296"/>
      <c r="AA104" s="290"/>
    </row>
    <row r="105" spans="1:27" hidden="1" outlineLevel="1">
      <c r="A105" s="50"/>
      <c r="B105" s="163"/>
      <c r="C105" s="163"/>
      <c r="D105" s="163"/>
      <c r="E105" s="67"/>
      <c r="F105" s="72"/>
      <c r="G105" s="72"/>
      <c r="H105" s="71"/>
      <c r="I105" s="72"/>
      <c r="J105" s="72"/>
      <c r="K105" s="66"/>
      <c r="L105" s="72"/>
      <c r="M105" s="72"/>
      <c r="N105" s="71"/>
      <c r="O105" s="163"/>
      <c r="P105" s="163"/>
      <c r="Q105" s="163"/>
      <c r="U105" s="294"/>
      <c r="V105" s="295"/>
      <c r="W105" s="295"/>
      <c r="X105" s="295"/>
      <c r="Y105" s="295"/>
      <c r="Z105" s="296"/>
      <c r="AA105" s="290"/>
    </row>
    <row r="106" spans="1:27" hidden="1" outlineLevel="1">
      <c r="A106" s="50"/>
      <c r="B106" s="163"/>
      <c r="C106" s="163"/>
      <c r="D106" s="163"/>
      <c r="E106" s="67"/>
      <c r="F106" s="72"/>
      <c r="G106" s="72"/>
      <c r="H106" s="71"/>
      <c r="I106" s="72"/>
      <c r="J106" s="72"/>
      <c r="K106" s="66"/>
      <c r="L106" s="72"/>
      <c r="M106" s="72"/>
      <c r="N106" s="71"/>
      <c r="O106" s="163"/>
      <c r="P106" s="163"/>
      <c r="Q106" s="163"/>
      <c r="U106" s="294"/>
      <c r="V106" s="295"/>
      <c r="W106" s="295"/>
      <c r="X106" s="295"/>
      <c r="Y106" s="295"/>
      <c r="Z106" s="296"/>
      <c r="AA106" s="290"/>
    </row>
    <row r="107" spans="1:27" collapsed="1">
      <c r="A107" s="171"/>
      <c r="B107" s="172" t="s">
        <v>230</v>
      </c>
      <c r="C107" s="64"/>
      <c r="D107" s="172"/>
      <c r="E107" s="64"/>
      <c r="F107" s="64"/>
      <c r="G107" s="64"/>
      <c r="H107" s="64"/>
      <c r="I107" s="64"/>
      <c r="J107" s="64"/>
      <c r="K107" s="173"/>
      <c r="L107" s="64"/>
      <c r="M107" s="64"/>
      <c r="N107" s="64"/>
      <c r="O107" s="64"/>
      <c r="P107" s="64"/>
      <c r="Q107" s="64"/>
      <c r="U107" s="294"/>
      <c r="V107" s="295"/>
      <c r="W107" s="295"/>
      <c r="X107" s="295"/>
      <c r="Y107" s="295"/>
      <c r="Z107" s="296"/>
      <c r="AA107" s="290"/>
    </row>
    <row r="108" spans="1:27">
      <c r="A108" s="47"/>
      <c r="B108" s="47" t="s">
        <v>823</v>
      </c>
      <c r="C108" s="48"/>
      <c r="D108" s="47"/>
      <c r="E108" s="48"/>
      <c r="F108" s="48"/>
      <c r="G108" s="48"/>
      <c r="H108" s="48"/>
      <c r="I108" s="48"/>
      <c r="J108" s="48"/>
      <c r="K108" s="110"/>
      <c r="L108" s="48"/>
      <c r="M108" s="48"/>
      <c r="N108" s="48"/>
      <c r="O108" s="48"/>
      <c r="P108" s="48"/>
      <c r="Q108" s="48"/>
      <c r="U108" s="294"/>
      <c r="V108" s="295"/>
      <c r="W108" s="295"/>
      <c r="X108" s="295"/>
      <c r="Y108" s="295"/>
      <c r="Z108" s="296"/>
      <c r="AA108" s="290"/>
    </row>
    <row r="109" spans="1:27" ht="30" outlineLevel="1">
      <c r="A109" s="50"/>
      <c r="B109" s="163" t="s">
        <v>492</v>
      </c>
      <c r="C109" s="164"/>
      <c r="D109" s="164" t="s">
        <v>492</v>
      </c>
      <c r="E109" s="138"/>
      <c r="F109" s="72"/>
      <c r="G109" s="72"/>
      <c r="H109" s="185"/>
      <c r="I109" s="72" t="s">
        <v>405</v>
      </c>
      <c r="J109" s="72" t="s">
        <v>407</v>
      </c>
      <c r="K109" s="192" t="s">
        <v>714</v>
      </c>
      <c r="L109" s="72"/>
      <c r="M109" s="72"/>
      <c r="N109" s="185"/>
      <c r="O109" s="163" t="s">
        <v>821</v>
      </c>
      <c r="P109" s="163"/>
      <c r="Q109" s="163" t="s">
        <v>883</v>
      </c>
      <c r="U109" s="294"/>
      <c r="V109" s="295"/>
      <c r="W109" s="295" t="s">
        <v>811</v>
      </c>
      <c r="X109" s="295"/>
      <c r="Y109" s="295"/>
      <c r="Z109" s="296"/>
      <c r="AA109" s="290"/>
    </row>
    <row r="110" spans="1:27" ht="30" outlineLevel="1">
      <c r="A110" s="50"/>
      <c r="B110" s="163" t="s">
        <v>495</v>
      </c>
      <c r="C110" s="164"/>
      <c r="D110" s="164" t="s">
        <v>495</v>
      </c>
      <c r="E110" s="138"/>
      <c r="F110" s="72"/>
      <c r="G110" s="72"/>
      <c r="H110" s="185"/>
      <c r="I110" s="72" t="s">
        <v>405</v>
      </c>
      <c r="J110" s="72" t="s">
        <v>407</v>
      </c>
      <c r="K110" s="192" t="s">
        <v>714</v>
      </c>
      <c r="L110" s="72"/>
      <c r="M110" s="72"/>
      <c r="N110" s="185"/>
      <c r="O110" s="163" t="s">
        <v>821</v>
      </c>
      <c r="P110" s="163"/>
      <c r="Q110" s="163" t="s">
        <v>883</v>
      </c>
      <c r="U110" s="294"/>
      <c r="V110" s="295"/>
      <c r="W110" s="295" t="s">
        <v>815</v>
      </c>
      <c r="X110" s="295"/>
      <c r="Y110" s="295"/>
      <c r="Z110" s="296"/>
      <c r="AA110" s="290"/>
    </row>
    <row r="111" spans="1:27" ht="30" outlineLevel="1">
      <c r="A111" s="50"/>
      <c r="B111" s="163"/>
      <c r="C111" s="164"/>
      <c r="D111" s="164" t="s">
        <v>507</v>
      </c>
      <c r="E111" s="138"/>
      <c r="F111" s="72"/>
      <c r="G111" s="72"/>
      <c r="H111" s="185"/>
      <c r="I111" s="72"/>
      <c r="J111" s="72"/>
      <c r="K111" s="185"/>
      <c r="L111" s="72" t="s">
        <v>405</v>
      </c>
      <c r="M111" s="72" t="s">
        <v>407</v>
      </c>
      <c r="N111" s="185" t="s">
        <v>715</v>
      </c>
      <c r="O111" s="163"/>
      <c r="P111" s="163"/>
      <c r="Q111" s="163"/>
      <c r="U111" s="294"/>
      <c r="V111" s="295"/>
      <c r="W111" s="295"/>
      <c r="X111" s="295"/>
      <c r="Y111" s="295" t="s">
        <v>811</v>
      </c>
      <c r="Z111" s="296"/>
      <c r="AA111" s="290"/>
    </row>
    <row r="112" spans="1:27" outlineLevel="1">
      <c r="A112" s="50"/>
      <c r="B112" s="163"/>
      <c r="C112" s="164"/>
      <c r="D112" s="164"/>
      <c r="E112" s="138"/>
      <c r="F112" s="72"/>
      <c r="G112" s="72"/>
      <c r="H112" s="185"/>
      <c r="I112" s="72"/>
      <c r="J112" s="72"/>
      <c r="K112" s="185"/>
      <c r="L112" s="72"/>
      <c r="M112" s="72"/>
      <c r="N112" s="187"/>
      <c r="O112" s="163"/>
      <c r="P112" s="163"/>
      <c r="Q112" s="163"/>
      <c r="U112" s="294"/>
      <c r="V112" s="295"/>
      <c r="W112" s="295"/>
      <c r="X112" s="295"/>
      <c r="Y112" s="295"/>
      <c r="Z112" s="296"/>
      <c r="AA112" s="290"/>
    </row>
    <row r="113" spans="1:27" outlineLevel="1">
      <c r="A113" s="50"/>
      <c r="B113" s="163"/>
      <c r="C113" s="164"/>
      <c r="D113" s="164"/>
      <c r="E113" s="138"/>
      <c r="F113" s="72"/>
      <c r="G113" s="72"/>
      <c r="H113" s="185"/>
      <c r="I113" s="72"/>
      <c r="J113" s="72"/>
      <c r="K113" s="185"/>
      <c r="L113" s="72"/>
      <c r="M113" s="72"/>
      <c r="N113" s="187"/>
      <c r="O113" s="163"/>
      <c r="P113" s="163"/>
      <c r="Q113" s="163"/>
      <c r="U113" s="294"/>
      <c r="V113" s="295"/>
      <c r="W113" s="295"/>
      <c r="X113" s="295"/>
      <c r="Y113" s="295"/>
      <c r="Z113" s="296"/>
      <c r="AA113" s="290"/>
    </row>
    <row r="114" spans="1:27">
      <c r="A114" s="47"/>
      <c r="B114" s="47" t="s">
        <v>259</v>
      </c>
      <c r="C114" s="48"/>
      <c r="D114" s="47"/>
      <c r="E114" s="48"/>
      <c r="F114" s="48"/>
      <c r="G114" s="48"/>
      <c r="H114" s="48"/>
      <c r="I114" s="48"/>
      <c r="J114" s="48"/>
      <c r="K114" s="110"/>
      <c r="L114" s="48"/>
      <c r="M114" s="48"/>
      <c r="N114" s="48"/>
      <c r="O114" s="48"/>
      <c r="P114" s="48"/>
      <c r="Q114" s="48"/>
      <c r="U114" s="294"/>
      <c r="V114" s="295"/>
      <c r="W114" s="295"/>
      <c r="X114" s="295"/>
      <c r="Y114" s="295"/>
      <c r="Z114" s="296"/>
      <c r="AA114" s="290"/>
    </row>
    <row r="115" spans="1:27" s="162" customFormat="1" ht="45" outlineLevel="1">
      <c r="A115" s="57"/>
      <c r="B115" s="176" t="s">
        <v>868</v>
      </c>
      <c r="C115" s="175"/>
      <c r="D115" s="176" t="s">
        <v>513</v>
      </c>
      <c r="E115" s="139"/>
      <c r="F115" s="74"/>
      <c r="G115" s="74"/>
      <c r="H115" s="188"/>
      <c r="I115" s="74"/>
      <c r="J115" s="74"/>
      <c r="K115" s="191" t="s">
        <v>714</v>
      </c>
      <c r="L115" s="74" t="s">
        <v>405</v>
      </c>
      <c r="M115" s="74" t="s">
        <v>407</v>
      </c>
      <c r="N115" s="191" t="s">
        <v>716</v>
      </c>
      <c r="O115" s="174"/>
      <c r="P115" s="174"/>
      <c r="Q115" s="174"/>
      <c r="U115" s="297"/>
      <c r="V115" s="298"/>
      <c r="W115" s="298"/>
      <c r="X115" s="298"/>
      <c r="Y115" s="298" t="s">
        <v>811</v>
      </c>
      <c r="Z115" s="299"/>
      <c r="AA115" s="291"/>
    </row>
    <row r="116" spans="1:27" s="162" customFormat="1" ht="30" outlineLevel="1">
      <c r="A116" s="57"/>
      <c r="B116" s="176" t="s">
        <v>517</v>
      </c>
      <c r="C116" s="175"/>
      <c r="D116" s="176" t="s">
        <v>517</v>
      </c>
      <c r="E116" s="139"/>
      <c r="F116" s="74"/>
      <c r="G116" s="74"/>
      <c r="H116" s="188"/>
      <c r="I116" s="74"/>
      <c r="J116" s="74"/>
      <c r="K116" s="191" t="s">
        <v>714</v>
      </c>
      <c r="L116" s="74" t="s">
        <v>405</v>
      </c>
      <c r="M116" s="74" t="s">
        <v>407</v>
      </c>
      <c r="N116" s="191" t="s">
        <v>716</v>
      </c>
      <c r="O116" s="178"/>
      <c r="P116" s="178"/>
      <c r="Q116" s="178"/>
      <c r="U116" s="297"/>
      <c r="V116" s="298"/>
      <c r="W116" s="298"/>
      <c r="X116" s="298"/>
      <c r="Y116" s="298" t="s">
        <v>815</v>
      </c>
      <c r="Z116" s="299"/>
      <c r="AA116" s="291"/>
    </row>
    <row r="117" spans="1:27" s="162" customFormat="1" ht="30" outlineLevel="1">
      <c r="A117" s="57"/>
      <c r="B117" s="161" t="s">
        <v>869</v>
      </c>
      <c r="C117" s="175"/>
      <c r="D117" s="176" t="s">
        <v>520</v>
      </c>
      <c r="E117" s="139"/>
      <c r="F117" s="74" t="s">
        <v>405</v>
      </c>
      <c r="G117" s="74"/>
      <c r="H117" s="188" t="s">
        <v>721</v>
      </c>
      <c r="I117" s="74"/>
      <c r="J117" s="74"/>
      <c r="K117" s="191" t="s">
        <v>714</v>
      </c>
      <c r="L117" s="74" t="s">
        <v>405</v>
      </c>
      <c r="M117" s="74" t="s">
        <v>407</v>
      </c>
      <c r="N117" s="191" t="s">
        <v>716</v>
      </c>
      <c r="O117" s="178" t="s">
        <v>821</v>
      </c>
      <c r="P117" s="178"/>
      <c r="Q117" s="178"/>
      <c r="U117" s="297" t="s">
        <v>815</v>
      </c>
      <c r="V117" s="298"/>
      <c r="W117" s="298"/>
      <c r="X117" s="298"/>
      <c r="Y117" s="298" t="s">
        <v>809</v>
      </c>
      <c r="Z117" s="299"/>
      <c r="AA117" s="291"/>
    </row>
    <row r="118" spans="1:27" s="162" customFormat="1" ht="30" outlineLevel="1">
      <c r="A118" s="57"/>
      <c r="B118" s="161" t="s">
        <v>522</v>
      </c>
      <c r="C118" s="175"/>
      <c r="D118" s="179" t="s">
        <v>522</v>
      </c>
      <c r="E118" s="139"/>
      <c r="F118" s="74" t="s">
        <v>405</v>
      </c>
      <c r="G118" s="74"/>
      <c r="H118" s="186" t="s">
        <v>721</v>
      </c>
      <c r="I118" s="74"/>
      <c r="J118" s="74"/>
      <c r="K118" s="192"/>
      <c r="L118" s="74" t="s">
        <v>407</v>
      </c>
      <c r="M118" s="74" t="s">
        <v>407</v>
      </c>
      <c r="N118" s="192"/>
      <c r="O118" s="178" t="s">
        <v>821</v>
      </c>
      <c r="P118" s="178"/>
      <c r="Q118" s="178"/>
      <c r="U118" s="297" t="s">
        <v>809</v>
      </c>
      <c r="V118" s="298"/>
      <c r="W118" s="298"/>
      <c r="X118" s="298"/>
      <c r="Y118" s="298"/>
      <c r="Z118" s="299"/>
      <c r="AA118" s="291"/>
    </row>
    <row r="119" spans="1:27" s="162" customFormat="1" ht="30" outlineLevel="1">
      <c r="A119" s="57"/>
      <c r="B119" s="161" t="s">
        <v>526</v>
      </c>
      <c r="C119" s="175"/>
      <c r="D119" s="179" t="s">
        <v>526</v>
      </c>
      <c r="E119" s="139"/>
      <c r="F119" s="74" t="s">
        <v>405</v>
      </c>
      <c r="G119" s="74"/>
      <c r="H119" s="186" t="s">
        <v>721</v>
      </c>
      <c r="I119" s="74"/>
      <c r="J119" s="74"/>
      <c r="K119" s="192"/>
      <c r="L119" s="74" t="s">
        <v>407</v>
      </c>
      <c r="M119" s="74" t="s">
        <v>407</v>
      </c>
      <c r="N119" s="192"/>
      <c r="O119" s="178" t="s">
        <v>821</v>
      </c>
      <c r="P119" s="178"/>
      <c r="Q119" s="178"/>
      <c r="U119" s="297" t="s">
        <v>809</v>
      </c>
      <c r="V119" s="298"/>
      <c r="W119" s="298"/>
      <c r="X119" s="298"/>
      <c r="Y119" s="298"/>
      <c r="Z119" s="299"/>
      <c r="AA119" s="291"/>
    </row>
    <row r="120" spans="1:27" s="162" customFormat="1" ht="30" outlineLevel="1">
      <c r="A120" s="57"/>
      <c r="B120" s="161" t="s">
        <v>888</v>
      </c>
      <c r="C120" s="175"/>
      <c r="D120" s="179" t="s">
        <v>529</v>
      </c>
      <c r="E120" s="139"/>
      <c r="F120" s="74" t="s">
        <v>405</v>
      </c>
      <c r="G120" s="74"/>
      <c r="H120" s="186" t="s">
        <v>721</v>
      </c>
      <c r="I120" s="74"/>
      <c r="J120" s="74"/>
      <c r="K120" s="192"/>
      <c r="L120" s="74" t="s">
        <v>407</v>
      </c>
      <c r="M120" s="74" t="s">
        <v>407</v>
      </c>
      <c r="N120" s="192"/>
      <c r="O120" s="178" t="s">
        <v>821</v>
      </c>
      <c r="P120" s="178"/>
      <c r="Q120" s="178"/>
      <c r="U120" s="297" t="s">
        <v>809</v>
      </c>
      <c r="V120" s="298"/>
      <c r="W120" s="298"/>
      <c r="X120" s="298"/>
      <c r="Y120" s="298"/>
      <c r="Z120" s="299"/>
      <c r="AA120" s="291"/>
    </row>
    <row r="121" spans="1:27" s="162" customFormat="1" ht="30" outlineLevel="1">
      <c r="A121" s="57"/>
      <c r="B121" s="176" t="s">
        <v>891</v>
      </c>
      <c r="C121" s="175"/>
      <c r="D121" s="179" t="s">
        <v>532</v>
      </c>
      <c r="E121" s="139"/>
      <c r="F121" s="74" t="s">
        <v>405</v>
      </c>
      <c r="G121" s="74"/>
      <c r="H121" s="186" t="s">
        <v>721</v>
      </c>
      <c r="I121" s="74"/>
      <c r="J121" s="74"/>
      <c r="K121" s="192"/>
      <c r="L121" s="74" t="s">
        <v>407</v>
      </c>
      <c r="M121" s="74" t="s">
        <v>407</v>
      </c>
      <c r="N121" s="192"/>
      <c r="O121" s="178"/>
      <c r="P121" s="178"/>
      <c r="Q121" s="178"/>
      <c r="U121" s="297" t="s">
        <v>809</v>
      </c>
      <c r="V121" s="298"/>
      <c r="W121" s="298"/>
      <c r="X121" s="298"/>
      <c r="Y121" s="298"/>
      <c r="Z121" s="299"/>
      <c r="AA121" s="291"/>
    </row>
    <row r="122" spans="1:27" s="162" customFormat="1" ht="30" outlineLevel="1">
      <c r="A122" s="57"/>
      <c r="B122" s="161"/>
      <c r="C122" s="175"/>
      <c r="D122" s="179" t="s">
        <v>535</v>
      </c>
      <c r="E122" s="139"/>
      <c r="F122" s="74"/>
      <c r="G122" s="74"/>
      <c r="H122" s="186"/>
      <c r="I122" s="74"/>
      <c r="J122" s="74"/>
      <c r="K122" s="192"/>
      <c r="L122" s="74" t="s">
        <v>407</v>
      </c>
      <c r="M122" s="74" t="s">
        <v>407</v>
      </c>
      <c r="N122" s="192"/>
      <c r="O122" s="178"/>
      <c r="P122" s="178"/>
      <c r="Q122" s="178"/>
      <c r="U122" s="297"/>
      <c r="V122" s="298"/>
      <c r="W122" s="298"/>
      <c r="X122" s="298"/>
      <c r="Y122" s="298"/>
      <c r="Z122" s="299"/>
      <c r="AA122" s="291"/>
    </row>
    <row r="123" spans="1:27" s="162" customFormat="1" ht="30" outlineLevel="1">
      <c r="A123" s="57"/>
      <c r="B123" s="176" t="s">
        <v>870</v>
      </c>
      <c r="C123" s="175"/>
      <c r="D123" s="179" t="s">
        <v>547</v>
      </c>
      <c r="E123" s="139"/>
      <c r="F123" s="74" t="s">
        <v>405</v>
      </c>
      <c r="G123" s="74"/>
      <c r="H123" s="186" t="s">
        <v>721</v>
      </c>
      <c r="I123" s="74" t="s">
        <v>405</v>
      </c>
      <c r="J123" s="74" t="s">
        <v>407</v>
      </c>
      <c r="K123" s="192" t="s">
        <v>714</v>
      </c>
      <c r="L123" s="74" t="s">
        <v>405</v>
      </c>
      <c r="M123" s="74" t="s">
        <v>407</v>
      </c>
      <c r="N123" s="191" t="s">
        <v>716</v>
      </c>
      <c r="O123" s="178" t="s">
        <v>821</v>
      </c>
      <c r="P123" s="178"/>
      <c r="Q123" s="178"/>
      <c r="U123" s="297" t="s">
        <v>809</v>
      </c>
      <c r="V123" s="298"/>
      <c r="W123" s="298" t="s">
        <v>809</v>
      </c>
      <c r="X123" s="298"/>
      <c r="Y123" s="298" t="s">
        <v>809</v>
      </c>
      <c r="Z123" s="299"/>
      <c r="AA123" s="291"/>
    </row>
    <row r="124" spans="1:27" s="162" customFormat="1" ht="45" outlineLevel="1">
      <c r="A124" s="57"/>
      <c r="B124" s="161" t="s">
        <v>870</v>
      </c>
      <c r="C124" s="175"/>
      <c r="D124" s="179" t="s">
        <v>550</v>
      </c>
      <c r="E124" s="139"/>
      <c r="F124" s="74" t="s">
        <v>406</v>
      </c>
      <c r="G124" s="74"/>
      <c r="H124" s="186" t="s">
        <v>721</v>
      </c>
      <c r="I124" s="74" t="s">
        <v>405</v>
      </c>
      <c r="J124" s="74" t="s">
        <v>407</v>
      </c>
      <c r="K124" s="192" t="s">
        <v>714</v>
      </c>
      <c r="L124" s="74" t="s">
        <v>405</v>
      </c>
      <c r="M124" s="74" t="s">
        <v>407</v>
      </c>
      <c r="N124" s="191" t="s">
        <v>716</v>
      </c>
      <c r="O124" s="178" t="s">
        <v>821</v>
      </c>
      <c r="P124" s="178"/>
      <c r="Q124" s="178"/>
      <c r="U124" s="297" t="s">
        <v>809</v>
      </c>
      <c r="V124" s="298"/>
      <c r="W124" s="298" t="s">
        <v>809</v>
      </c>
      <c r="X124" s="298"/>
      <c r="Y124" s="298" t="s">
        <v>809</v>
      </c>
      <c r="Z124" s="299"/>
      <c r="AA124" s="291"/>
    </row>
    <row r="125" spans="1:27" s="162" customFormat="1" ht="45" outlineLevel="1">
      <c r="A125" s="57"/>
      <c r="B125" s="161" t="s">
        <v>870</v>
      </c>
      <c r="C125" s="175"/>
      <c r="D125" s="179" t="s">
        <v>552</v>
      </c>
      <c r="E125" s="139"/>
      <c r="F125" s="74" t="s">
        <v>405</v>
      </c>
      <c r="G125" s="74"/>
      <c r="H125" s="186" t="s">
        <v>721</v>
      </c>
      <c r="I125" s="74" t="s">
        <v>405</v>
      </c>
      <c r="J125" s="74" t="s">
        <v>407</v>
      </c>
      <c r="K125" s="192" t="s">
        <v>714</v>
      </c>
      <c r="L125" s="74" t="s">
        <v>405</v>
      </c>
      <c r="M125" s="74" t="s">
        <v>407</v>
      </c>
      <c r="N125" s="191" t="s">
        <v>716</v>
      </c>
      <c r="O125" s="178" t="s">
        <v>821</v>
      </c>
      <c r="P125" s="178"/>
      <c r="Q125" s="178"/>
      <c r="U125" s="297" t="s">
        <v>809</v>
      </c>
      <c r="V125" s="298"/>
      <c r="W125" s="298" t="s">
        <v>809</v>
      </c>
      <c r="X125" s="298"/>
      <c r="Y125" s="298" t="s">
        <v>809</v>
      </c>
      <c r="Z125" s="299"/>
      <c r="AA125" s="291"/>
    </row>
    <row r="126" spans="1:27" s="162" customFormat="1" ht="45" outlineLevel="1">
      <c r="A126" s="57"/>
      <c r="B126" s="161" t="s">
        <v>886</v>
      </c>
      <c r="C126" s="175"/>
      <c r="D126" s="179" t="s">
        <v>564</v>
      </c>
      <c r="E126" s="139"/>
      <c r="F126" s="74"/>
      <c r="G126" s="74"/>
      <c r="H126" s="186"/>
      <c r="I126" s="74" t="s">
        <v>405</v>
      </c>
      <c r="J126" s="74" t="s">
        <v>407</v>
      </c>
      <c r="K126" s="192" t="s">
        <v>714</v>
      </c>
      <c r="L126" s="74"/>
      <c r="M126" s="74"/>
      <c r="N126" s="191" t="s">
        <v>716</v>
      </c>
      <c r="O126" s="178" t="s">
        <v>821</v>
      </c>
      <c r="P126" s="178"/>
      <c r="Q126" s="178"/>
      <c r="U126" s="297"/>
      <c r="V126" s="298"/>
      <c r="W126" s="298" t="s">
        <v>809</v>
      </c>
      <c r="X126" s="298"/>
      <c r="Y126" s="298"/>
      <c r="Z126" s="299"/>
      <c r="AA126" s="291"/>
    </row>
    <row r="127" spans="1:27" s="162" customFormat="1" ht="45" outlineLevel="1">
      <c r="A127" s="57"/>
      <c r="B127" s="161" t="s">
        <v>886</v>
      </c>
      <c r="C127" s="175"/>
      <c r="D127" s="179" t="s">
        <v>570</v>
      </c>
      <c r="E127" s="139"/>
      <c r="F127" s="74"/>
      <c r="G127" s="74"/>
      <c r="H127" s="186"/>
      <c r="I127" s="74" t="s">
        <v>405</v>
      </c>
      <c r="J127" s="74" t="s">
        <v>407</v>
      </c>
      <c r="K127" s="192" t="s">
        <v>714</v>
      </c>
      <c r="L127" s="74"/>
      <c r="M127" s="74"/>
      <c r="N127" s="191" t="s">
        <v>716</v>
      </c>
      <c r="O127" s="178" t="s">
        <v>821</v>
      </c>
      <c r="P127" s="178"/>
      <c r="Q127" s="178"/>
      <c r="U127" s="297"/>
      <c r="V127" s="298"/>
      <c r="W127" s="298" t="s">
        <v>809</v>
      </c>
      <c r="X127" s="298"/>
      <c r="Y127" s="298"/>
      <c r="Z127" s="299"/>
      <c r="AA127" s="291"/>
    </row>
    <row r="128" spans="1:27" s="162" customFormat="1" ht="45" outlineLevel="1">
      <c r="A128" s="57"/>
      <c r="B128" s="161" t="s">
        <v>886</v>
      </c>
      <c r="C128" s="175"/>
      <c r="D128" s="179" t="s">
        <v>576</v>
      </c>
      <c r="E128" s="139"/>
      <c r="F128" s="74"/>
      <c r="G128" s="74"/>
      <c r="H128" s="186"/>
      <c r="I128" s="74" t="s">
        <v>405</v>
      </c>
      <c r="J128" s="74" t="s">
        <v>407</v>
      </c>
      <c r="K128" s="192" t="s">
        <v>714</v>
      </c>
      <c r="L128" s="74"/>
      <c r="M128" s="74"/>
      <c r="N128" s="191" t="s">
        <v>716</v>
      </c>
      <c r="O128" s="178" t="s">
        <v>821</v>
      </c>
      <c r="P128" s="178"/>
      <c r="Q128" s="178"/>
      <c r="U128" s="297"/>
      <c r="V128" s="298"/>
      <c r="W128" s="298" t="s">
        <v>809</v>
      </c>
      <c r="X128" s="298"/>
      <c r="Y128" s="298"/>
      <c r="Z128" s="299"/>
      <c r="AA128" s="291"/>
    </row>
    <row r="129" spans="1:27" s="162" customFormat="1" ht="30" outlineLevel="1">
      <c r="A129" s="57"/>
      <c r="B129" s="161" t="s">
        <v>605</v>
      </c>
      <c r="C129" s="175"/>
      <c r="D129" s="179" t="s">
        <v>605</v>
      </c>
      <c r="E129" s="139"/>
      <c r="F129" s="74"/>
      <c r="G129" s="74"/>
      <c r="H129" s="186"/>
      <c r="I129" s="74"/>
      <c r="J129" s="74"/>
      <c r="K129" s="192"/>
      <c r="L129" s="74" t="s">
        <v>405</v>
      </c>
      <c r="M129" s="74" t="s">
        <v>407</v>
      </c>
      <c r="N129" s="192" t="s">
        <v>716</v>
      </c>
      <c r="O129" s="178" t="s">
        <v>821</v>
      </c>
      <c r="P129" s="178"/>
      <c r="Q129" s="178"/>
      <c r="U129" s="297"/>
      <c r="V129" s="298"/>
      <c r="W129" s="298"/>
      <c r="X129" s="298"/>
      <c r="Y129" s="298" t="s">
        <v>809</v>
      </c>
      <c r="Z129" s="299"/>
      <c r="AA129" s="291"/>
    </row>
    <row r="130" spans="1:27" s="162" customFormat="1" outlineLevel="1">
      <c r="A130" s="57"/>
      <c r="B130" s="161"/>
      <c r="C130" s="175"/>
      <c r="D130" s="179"/>
      <c r="E130" s="139"/>
      <c r="F130" s="74"/>
      <c r="G130" s="74"/>
      <c r="H130" s="186"/>
      <c r="I130" s="74"/>
      <c r="J130" s="74"/>
      <c r="K130" s="192"/>
      <c r="L130" s="74"/>
      <c r="M130" s="74"/>
      <c r="N130" s="192"/>
      <c r="O130" s="178"/>
      <c r="P130" s="178"/>
      <c r="Q130" s="178"/>
      <c r="U130" s="297"/>
      <c r="V130" s="298"/>
      <c r="W130" s="298"/>
      <c r="X130" s="298"/>
      <c r="Y130" s="298"/>
      <c r="Z130" s="299"/>
      <c r="AA130" s="291"/>
    </row>
    <row r="131" spans="1:27" outlineLevel="1">
      <c r="A131" s="50"/>
      <c r="B131" s="178"/>
      <c r="C131" s="178"/>
      <c r="D131" s="164"/>
      <c r="E131" s="140"/>
      <c r="F131" s="72"/>
      <c r="G131" s="72"/>
      <c r="H131" s="189"/>
      <c r="I131" s="72"/>
      <c r="J131" s="72"/>
      <c r="K131" s="193"/>
      <c r="L131" s="72"/>
      <c r="M131" s="72"/>
      <c r="N131" s="193"/>
      <c r="O131" s="178"/>
      <c r="P131" s="178"/>
      <c r="Q131" s="178"/>
      <c r="U131" s="294"/>
      <c r="V131" s="295"/>
      <c r="W131" s="295"/>
      <c r="X131" s="295"/>
      <c r="Y131" s="295"/>
      <c r="Z131" s="296"/>
      <c r="AA131" s="290"/>
    </row>
    <row r="132" spans="1:27">
      <c r="A132" s="47"/>
      <c r="B132" s="47" t="s">
        <v>825</v>
      </c>
      <c r="C132" s="48"/>
      <c r="D132" s="48"/>
      <c r="E132" s="48"/>
      <c r="F132" s="48"/>
      <c r="G132" s="48"/>
      <c r="H132" s="48"/>
      <c r="I132" s="48"/>
      <c r="J132" s="48"/>
      <c r="K132" s="110"/>
      <c r="L132" s="48"/>
      <c r="M132" s="48"/>
      <c r="N132" s="48"/>
      <c r="O132" s="48"/>
      <c r="P132" s="48"/>
      <c r="Q132" s="48"/>
      <c r="U132" s="294"/>
      <c r="V132" s="295"/>
      <c r="W132" s="295"/>
      <c r="X132" s="295"/>
      <c r="Y132" s="295"/>
      <c r="Z132" s="296"/>
      <c r="AA132" s="290"/>
    </row>
    <row r="133" spans="1:27" ht="30" outlineLevel="1">
      <c r="A133" s="50"/>
      <c r="B133" s="163" t="s">
        <v>607</v>
      </c>
      <c r="C133" s="180"/>
      <c r="D133" s="164" t="s">
        <v>607</v>
      </c>
      <c r="E133" s="80"/>
      <c r="F133" s="75"/>
      <c r="G133" s="75"/>
      <c r="H133" s="178"/>
      <c r="I133" s="75" t="s">
        <v>405</v>
      </c>
      <c r="J133" s="75" t="s">
        <v>405</v>
      </c>
      <c r="K133" s="50" t="s">
        <v>714</v>
      </c>
      <c r="L133" s="75"/>
      <c r="M133" s="75"/>
      <c r="N133" s="50"/>
      <c r="O133" s="178"/>
      <c r="P133" s="178"/>
      <c r="Q133" s="178"/>
      <c r="U133" s="294"/>
      <c r="V133" s="295"/>
      <c r="W133" s="295" t="s">
        <v>809</v>
      </c>
      <c r="X133" s="295" t="s">
        <v>809</v>
      </c>
      <c r="Y133" s="295"/>
      <c r="Z133" s="296"/>
      <c r="AA133" s="290"/>
    </row>
    <row r="134" spans="1:27" ht="45" outlineLevel="1">
      <c r="A134" s="50"/>
      <c r="B134" s="163" t="s">
        <v>887</v>
      </c>
      <c r="C134" s="180"/>
      <c r="D134" s="164" t="s">
        <v>611</v>
      </c>
      <c r="E134" s="80"/>
      <c r="F134" s="75"/>
      <c r="G134" s="75"/>
      <c r="H134" s="178"/>
      <c r="I134" s="75" t="s">
        <v>405</v>
      </c>
      <c r="J134" s="75" t="s">
        <v>405</v>
      </c>
      <c r="K134" s="50" t="s">
        <v>714</v>
      </c>
      <c r="L134" s="75"/>
      <c r="M134" s="75"/>
      <c r="N134" s="50"/>
      <c r="O134" s="178"/>
      <c r="P134" s="178"/>
      <c r="Q134" s="178"/>
      <c r="U134" s="294"/>
      <c r="V134" s="295"/>
      <c r="W134" s="295" t="s">
        <v>809</v>
      </c>
      <c r="X134" s="295" t="s">
        <v>809</v>
      </c>
      <c r="Y134" s="295"/>
      <c r="Z134" s="296"/>
      <c r="AA134" s="290"/>
    </row>
    <row r="135" spans="1:27" ht="45" outlineLevel="1">
      <c r="A135" s="50"/>
      <c r="B135" s="163" t="s">
        <v>887</v>
      </c>
      <c r="C135" s="180"/>
      <c r="D135" s="164" t="s">
        <v>613</v>
      </c>
      <c r="E135" s="80"/>
      <c r="F135" s="75"/>
      <c r="G135" s="75"/>
      <c r="H135" s="178"/>
      <c r="I135" s="75" t="s">
        <v>405</v>
      </c>
      <c r="J135" s="75" t="s">
        <v>405</v>
      </c>
      <c r="K135" s="50" t="s">
        <v>714</v>
      </c>
      <c r="L135" s="75"/>
      <c r="M135" s="75"/>
      <c r="N135" s="50"/>
      <c r="O135" s="178"/>
      <c r="P135" s="178"/>
      <c r="Q135" s="178"/>
      <c r="U135" s="294"/>
      <c r="V135" s="295"/>
      <c r="W135" s="295" t="s">
        <v>809</v>
      </c>
      <c r="X135" s="295" t="s">
        <v>809</v>
      </c>
      <c r="Y135" s="295"/>
      <c r="Z135" s="296"/>
      <c r="AA135" s="290"/>
    </row>
    <row r="136" spans="1:27" outlineLevel="1">
      <c r="A136" s="50"/>
      <c r="B136" s="163"/>
      <c r="C136" s="180"/>
      <c r="D136" s="164"/>
      <c r="E136" s="80"/>
      <c r="F136" s="75"/>
      <c r="G136" s="75"/>
      <c r="H136" s="178"/>
      <c r="I136" s="75"/>
      <c r="J136" s="75"/>
      <c r="K136" s="50"/>
      <c r="L136" s="75"/>
      <c r="M136" s="75"/>
      <c r="N136" s="50"/>
      <c r="O136" s="178"/>
      <c r="P136" s="178"/>
      <c r="Q136" s="178"/>
      <c r="U136" s="294"/>
      <c r="V136" s="295"/>
      <c r="W136" s="295"/>
      <c r="X136" s="295"/>
      <c r="Y136" s="295"/>
      <c r="Z136" s="296"/>
      <c r="AA136" s="290"/>
    </row>
    <row r="137" spans="1:27" outlineLevel="1">
      <c r="A137" s="50"/>
      <c r="B137" s="163"/>
      <c r="C137" s="180"/>
      <c r="D137" s="164"/>
      <c r="E137" s="70"/>
      <c r="F137" s="75"/>
      <c r="G137" s="75"/>
      <c r="H137" s="178"/>
      <c r="I137" s="75"/>
      <c r="J137" s="75"/>
      <c r="K137" s="50"/>
      <c r="L137" s="75"/>
      <c r="M137" s="75"/>
      <c r="N137" s="50"/>
      <c r="O137" s="178"/>
      <c r="P137" s="178"/>
      <c r="Q137" s="178"/>
      <c r="U137" s="294"/>
      <c r="V137" s="295"/>
      <c r="W137" s="295"/>
      <c r="X137" s="295"/>
      <c r="Y137" s="295"/>
      <c r="Z137" s="296"/>
      <c r="AA137" s="290"/>
    </row>
    <row r="138" spans="1:27">
      <c r="A138" s="47"/>
      <c r="B138" s="47" t="s">
        <v>355</v>
      </c>
      <c r="C138" s="48"/>
      <c r="D138" s="48"/>
      <c r="E138" s="48"/>
      <c r="F138" s="48"/>
      <c r="G138" s="48"/>
      <c r="H138" s="48"/>
      <c r="I138" s="48"/>
      <c r="J138" s="48"/>
      <c r="K138" s="110"/>
      <c r="L138" s="48"/>
      <c r="M138" s="48"/>
      <c r="N138" s="48"/>
      <c r="O138" s="56"/>
      <c r="P138" s="56"/>
      <c r="Q138" s="56"/>
      <c r="U138" s="294"/>
      <c r="V138" s="295"/>
      <c r="W138" s="295"/>
      <c r="X138" s="295"/>
      <c r="Y138" s="295"/>
      <c r="Z138" s="296"/>
      <c r="AA138" s="290"/>
    </row>
    <row r="139" spans="1:27" hidden="1" outlineLevel="1">
      <c r="A139" s="50"/>
      <c r="B139" s="163"/>
      <c r="C139" s="180"/>
      <c r="D139" s="164"/>
      <c r="E139" s="70"/>
      <c r="F139" s="75"/>
      <c r="G139" s="75"/>
      <c r="H139" s="178"/>
      <c r="I139" s="75"/>
      <c r="J139" s="75"/>
      <c r="K139" s="50"/>
      <c r="L139" s="75"/>
      <c r="M139" s="75"/>
      <c r="N139" s="50"/>
      <c r="O139" s="178"/>
      <c r="P139" s="178"/>
      <c r="Q139" s="178"/>
      <c r="U139" s="294"/>
      <c r="V139" s="295"/>
      <c r="W139" s="295"/>
      <c r="X139" s="295"/>
      <c r="Y139" s="295"/>
      <c r="Z139" s="296"/>
      <c r="AA139" s="290"/>
    </row>
    <row r="140" spans="1:27" hidden="1" outlineLevel="1">
      <c r="A140" s="50"/>
      <c r="B140" s="163"/>
      <c r="C140" s="180"/>
      <c r="D140" s="164"/>
      <c r="E140" s="70"/>
      <c r="F140" s="72"/>
      <c r="G140" s="72"/>
      <c r="H140" s="178"/>
      <c r="I140" s="72"/>
      <c r="J140" s="72"/>
      <c r="K140" s="50"/>
      <c r="L140" s="72"/>
      <c r="M140" s="72"/>
      <c r="N140" s="50"/>
      <c r="O140" s="178"/>
      <c r="P140" s="178"/>
      <c r="Q140" s="178"/>
      <c r="U140" s="294"/>
      <c r="V140" s="295"/>
      <c r="W140" s="295"/>
      <c r="X140" s="295"/>
      <c r="Y140" s="295"/>
      <c r="Z140" s="296"/>
      <c r="AA140" s="290"/>
    </row>
    <row r="141" spans="1:27" collapsed="1">
      <c r="A141" s="47"/>
      <c r="B141" s="47" t="s">
        <v>636</v>
      </c>
      <c r="C141" s="48"/>
      <c r="D141" s="48"/>
      <c r="E141" s="48"/>
      <c r="F141" s="48"/>
      <c r="G141" s="48"/>
      <c r="H141" s="48"/>
      <c r="I141" s="48"/>
      <c r="J141" s="48"/>
      <c r="K141" s="110"/>
      <c r="L141" s="48"/>
      <c r="M141" s="48"/>
      <c r="N141" s="48"/>
      <c r="O141" s="56"/>
      <c r="P141" s="56"/>
      <c r="Q141" s="56"/>
      <c r="U141" s="294"/>
      <c r="V141" s="295"/>
      <c r="W141" s="295"/>
      <c r="X141" s="295"/>
      <c r="Y141" s="295"/>
      <c r="Z141" s="296"/>
      <c r="AA141" s="290"/>
    </row>
    <row r="142" spans="1:27" s="162" customFormat="1" ht="30" outlineLevel="1">
      <c r="A142" s="57"/>
      <c r="B142" s="161"/>
      <c r="C142" s="175"/>
      <c r="D142" s="176" t="s">
        <v>828</v>
      </c>
      <c r="E142" s="69"/>
      <c r="F142" s="74"/>
      <c r="G142" s="74"/>
      <c r="H142" s="177"/>
      <c r="I142" s="74"/>
      <c r="J142" s="74"/>
      <c r="K142" s="57"/>
      <c r="L142" s="74"/>
      <c r="M142" s="74"/>
      <c r="N142" s="57"/>
      <c r="O142" s="177"/>
      <c r="P142" s="177"/>
      <c r="Q142" s="177"/>
      <c r="U142" s="297"/>
      <c r="V142" s="298"/>
      <c r="W142" s="298"/>
      <c r="X142" s="298"/>
      <c r="Y142" s="298"/>
      <c r="Z142" s="299"/>
      <c r="AA142" s="291"/>
    </row>
    <row r="143" spans="1:27" s="162" customFormat="1" outlineLevel="1">
      <c r="A143" s="57"/>
      <c r="B143" s="161"/>
      <c r="C143" s="175"/>
      <c r="D143" s="176" t="s">
        <v>831</v>
      </c>
      <c r="E143" s="69"/>
      <c r="F143" s="74"/>
      <c r="G143" s="74"/>
      <c r="H143" s="177"/>
      <c r="I143" s="74"/>
      <c r="J143" s="74"/>
      <c r="K143" s="57"/>
      <c r="L143" s="74"/>
      <c r="M143" s="74"/>
      <c r="N143" s="57"/>
      <c r="O143" s="177"/>
      <c r="P143" s="177"/>
      <c r="Q143" s="177"/>
      <c r="U143" s="297"/>
      <c r="V143" s="298"/>
      <c r="W143" s="298"/>
      <c r="X143" s="298"/>
      <c r="Y143" s="298"/>
      <c r="Z143" s="299"/>
      <c r="AA143" s="291"/>
    </row>
    <row r="144" spans="1:27" s="162" customFormat="1" ht="30" outlineLevel="1">
      <c r="A144" s="57"/>
      <c r="B144" s="161"/>
      <c r="C144" s="179"/>
      <c r="D144" s="176" t="s">
        <v>833</v>
      </c>
      <c r="E144" s="69"/>
      <c r="F144" s="74"/>
      <c r="G144" s="74"/>
      <c r="H144" s="177"/>
      <c r="I144" s="74"/>
      <c r="J144" s="74"/>
      <c r="K144" s="57"/>
      <c r="L144" s="74"/>
      <c r="M144" s="74"/>
      <c r="N144" s="57"/>
      <c r="O144" s="177"/>
      <c r="P144" s="177"/>
      <c r="Q144" s="177"/>
      <c r="U144" s="297"/>
      <c r="V144" s="298"/>
      <c r="W144" s="298"/>
      <c r="X144" s="298"/>
      <c r="Y144" s="298"/>
      <c r="Z144" s="299"/>
      <c r="AA144" s="291"/>
    </row>
    <row r="145" spans="1:27" s="162" customFormat="1" ht="30" outlineLevel="1">
      <c r="A145" s="57"/>
      <c r="B145" s="161"/>
      <c r="C145" s="179"/>
      <c r="D145" s="176" t="s">
        <v>836</v>
      </c>
      <c r="E145" s="69"/>
      <c r="F145" s="74"/>
      <c r="G145" s="74"/>
      <c r="H145" s="177"/>
      <c r="I145" s="74"/>
      <c r="J145" s="74"/>
      <c r="K145" s="57"/>
      <c r="L145" s="74"/>
      <c r="M145" s="74"/>
      <c r="N145" s="57"/>
      <c r="O145" s="177"/>
      <c r="P145" s="177"/>
      <c r="Q145" s="177"/>
      <c r="U145" s="297"/>
      <c r="V145" s="298"/>
      <c r="W145" s="298"/>
      <c r="X145" s="298"/>
      <c r="Y145" s="298"/>
      <c r="Z145" s="299"/>
      <c r="AA145" s="291"/>
    </row>
    <row r="146" spans="1:27" s="162" customFormat="1" ht="30" outlineLevel="1">
      <c r="A146" s="57"/>
      <c r="B146" s="161"/>
      <c r="C146" s="179"/>
      <c r="D146" s="176" t="s">
        <v>839</v>
      </c>
      <c r="E146" s="69"/>
      <c r="F146" s="74"/>
      <c r="G146" s="74"/>
      <c r="H146" s="177"/>
      <c r="I146" s="74"/>
      <c r="J146" s="74"/>
      <c r="K146" s="57"/>
      <c r="L146" s="74"/>
      <c r="M146" s="74"/>
      <c r="N146" s="57"/>
      <c r="O146" s="177"/>
      <c r="P146" s="177"/>
      <c r="Q146" s="177"/>
      <c r="U146" s="297"/>
      <c r="V146" s="298"/>
      <c r="W146" s="298"/>
      <c r="X146" s="298"/>
      <c r="Y146" s="298"/>
      <c r="Z146" s="299"/>
      <c r="AA146" s="291"/>
    </row>
    <row r="147" spans="1:27" s="162" customFormat="1" outlineLevel="1">
      <c r="A147" s="57"/>
      <c r="B147" s="161"/>
      <c r="C147" s="175"/>
      <c r="D147" s="176"/>
      <c r="E147" s="69"/>
      <c r="F147" s="74"/>
      <c r="G147" s="74"/>
      <c r="H147" s="177"/>
      <c r="I147" s="74"/>
      <c r="J147" s="74"/>
      <c r="K147" s="57"/>
      <c r="L147" s="74"/>
      <c r="M147" s="74"/>
      <c r="N147" s="57"/>
      <c r="O147" s="177"/>
      <c r="P147" s="177"/>
      <c r="Q147" s="177"/>
      <c r="U147" s="297"/>
      <c r="V147" s="298"/>
      <c r="W147" s="298"/>
      <c r="X147" s="298"/>
      <c r="Y147" s="298"/>
      <c r="Z147" s="299"/>
      <c r="AA147" s="291"/>
    </row>
    <row r="148" spans="1:27">
      <c r="A148" s="47"/>
      <c r="B148" s="47" t="s">
        <v>851</v>
      </c>
      <c r="C148" s="48"/>
      <c r="D148" s="48"/>
      <c r="E148" s="48"/>
      <c r="F148" s="48"/>
      <c r="G148" s="48"/>
      <c r="H148" s="48"/>
      <c r="I148" s="48"/>
      <c r="J148" s="48"/>
      <c r="K148" s="110"/>
      <c r="L148" s="48"/>
      <c r="M148" s="48"/>
      <c r="N148" s="48"/>
      <c r="O148" s="56"/>
      <c r="P148" s="56"/>
      <c r="Q148" s="56"/>
      <c r="U148" s="294"/>
      <c r="V148" s="295"/>
      <c r="W148" s="295"/>
      <c r="X148" s="295"/>
      <c r="Y148" s="295"/>
      <c r="Z148" s="296"/>
      <c r="AA148" s="290"/>
    </row>
    <row r="149" spans="1:27" s="162" customFormat="1" ht="45" outlineLevel="1">
      <c r="A149" s="57"/>
      <c r="B149" s="161"/>
      <c r="C149" s="175"/>
      <c r="D149" s="176" t="s">
        <v>857</v>
      </c>
      <c r="E149" s="69"/>
      <c r="F149" s="74"/>
      <c r="G149" s="74"/>
      <c r="H149" s="177"/>
      <c r="I149" s="74"/>
      <c r="J149" s="74"/>
      <c r="K149" s="57" t="s">
        <v>714</v>
      </c>
      <c r="L149" s="74"/>
      <c r="M149" s="74"/>
      <c r="N149" s="57"/>
      <c r="O149" s="177"/>
      <c r="P149" s="177"/>
      <c r="Q149" s="177"/>
      <c r="U149" s="297"/>
      <c r="V149" s="298"/>
      <c r="W149" s="298"/>
      <c r="X149" s="298"/>
      <c r="Y149" s="298"/>
      <c r="Z149" s="299"/>
      <c r="AA149" s="291"/>
    </row>
    <row r="150" spans="1:27" ht="45" outlineLevel="1">
      <c r="A150" s="50"/>
      <c r="B150" s="163"/>
      <c r="C150" s="180"/>
      <c r="D150" s="164" t="s">
        <v>860</v>
      </c>
      <c r="E150" s="70"/>
      <c r="F150" s="75"/>
      <c r="G150" s="75"/>
      <c r="H150" s="178"/>
      <c r="I150" s="75"/>
      <c r="J150" s="75"/>
      <c r="K150" s="50" t="s">
        <v>714</v>
      </c>
      <c r="L150" s="75"/>
      <c r="M150" s="75"/>
      <c r="N150" s="50"/>
      <c r="O150" s="178"/>
      <c r="P150" s="178"/>
      <c r="Q150" s="178"/>
      <c r="U150" s="294"/>
      <c r="V150" s="295"/>
      <c r="W150" s="295"/>
      <c r="X150" s="295"/>
      <c r="Y150" s="295"/>
      <c r="Z150" s="296"/>
      <c r="AA150" s="290"/>
    </row>
    <row r="151" spans="1:27" ht="30" outlineLevel="1">
      <c r="A151" s="50"/>
      <c r="B151" s="163"/>
      <c r="C151" s="180"/>
      <c r="D151" s="164" t="s">
        <v>863</v>
      </c>
      <c r="E151" s="70"/>
      <c r="F151" s="75"/>
      <c r="G151" s="75"/>
      <c r="H151" s="178"/>
      <c r="I151" s="75"/>
      <c r="J151" s="75"/>
      <c r="K151" s="50"/>
      <c r="L151" s="75"/>
      <c r="M151" s="75"/>
      <c r="N151" s="50"/>
      <c r="O151" s="178"/>
      <c r="P151" s="178"/>
      <c r="Q151" s="178"/>
      <c r="U151" s="294"/>
      <c r="V151" s="295"/>
      <c r="W151" s="295"/>
      <c r="X151" s="295"/>
      <c r="Y151" s="295"/>
      <c r="Z151" s="296"/>
      <c r="AA151" s="290"/>
    </row>
    <row r="152" spans="1:27" outlineLevel="1">
      <c r="A152" s="50"/>
      <c r="B152" s="163"/>
      <c r="C152" s="180"/>
      <c r="D152" s="164"/>
      <c r="E152" s="70"/>
      <c r="F152" s="75"/>
      <c r="G152" s="75"/>
      <c r="H152" s="178"/>
      <c r="I152" s="75"/>
      <c r="J152" s="75"/>
      <c r="K152" s="50"/>
      <c r="L152" s="75"/>
      <c r="M152" s="75"/>
      <c r="N152" s="50"/>
      <c r="O152" s="178"/>
      <c r="P152" s="178"/>
      <c r="Q152" s="178"/>
      <c r="U152" s="294"/>
      <c r="V152" s="295"/>
      <c r="W152" s="295"/>
      <c r="X152" s="295"/>
      <c r="Y152" s="295"/>
      <c r="Z152" s="296"/>
      <c r="AA152" s="290"/>
    </row>
    <row r="153" spans="1:27" outlineLevel="1">
      <c r="A153" s="50"/>
      <c r="B153" s="163"/>
      <c r="C153" s="180"/>
      <c r="D153" s="164"/>
      <c r="E153" s="80"/>
      <c r="F153" s="75"/>
      <c r="G153" s="75"/>
      <c r="H153" s="178"/>
      <c r="I153" s="75"/>
      <c r="J153" s="75"/>
      <c r="K153" s="50"/>
      <c r="L153" s="75"/>
      <c r="M153" s="75"/>
      <c r="N153" s="50"/>
      <c r="O153" s="178"/>
      <c r="P153" s="178"/>
      <c r="Q153" s="178"/>
      <c r="U153" s="294"/>
      <c r="V153" s="295"/>
      <c r="W153" s="295"/>
      <c r="X153" s="295"/>
      <c r="Y153" s="295"/>
      <c r="Z153" s="296"/>
      <c r="AA153" s="290"/>
    </row>
    <row r="154" spans="1:27" ht="15" customHeight="1">
      <c r="A154" s="171"/>
      <c r="B154" s="172" t="s">
        <v>389</v>
      </c>
      <c r="C154" s="64"/>
      <c r="D154" s="64"/>
      <c r="E154" s="64"/>
      <c r="F154" s="64"/>
      <c r="G154" s="64"/>
      <c r="H154" s="64"/>
      <c r="I154" s="64"/>
      <c r="J154" s="64"/>
      <c r="K154" s="173"/>
      <c r="L154" s="64"/>
      <c r="M154" s="64"/>
      <c r="N154" s="64"/>
      <c r="O154" s="64"/>
      <c r="P154" s="64"/>
      <c r="Q154" s="64"/>
      <c r="U154" s="294"/>
      <c r="V154" s="295"/>
      <c r="W154" s="295"/>
      <c r="X154" s="295"/>
      <c r="Y154" s="295"/>
      <c r="Z154" s="296"/>
      <c r="AA154" s="290"/>
    </row>
    <row r="155" spans="1:27" hidden="1" outlineLevel="1">
      <c r="A155" s="50"/>
      <c r="B155" s="181"/>
      <c r="C155" s="178"/>
      <c r="D155" s="178"/>
      <c r="E155" s="50"/>
      <c r="F155" s="76"/>
      <c r="G155" s="76"/>
      <c r="H155" s="178"/>
      <c r="I155" s="76"/>
      <c r="J155" s="76"/>
      <c r="K155" s="50"/>
      <c r="L155" s="76"/>
      <c r="M155" s="76"/>
      <c r="N155" s="50"/>
      <c r="O155" s="178"/>
      <c r="P155" s="178"/>
      <c r="Q155" s="178"/>
      <c r="U155" s="294"/>
      <c r="V155" s="295"/>
      <c r="W155" s="295"/>
      <c r="X155" s="295"/>
      <c r="Y155" s="295"/>
      <c r="Z155" s="296"/>
      <c r="AA155" s="290"/>
    </row>
    <row r="156" spans="1:27" hidden="1" outlineLevel="1">
      <c r="A156" s="50"/>
      <c r="B156" s="181"/>
      <c r="C156" s="178"/>
      <c r="D156" s="178"/>
      <c r="E156" s="50"/>
      <c r="F156" s="76"/>
      <c r="G156" s="76"/>
      <c r="H156" s="178"/>
      <c r="I156" s="76"/>
      <c r="J156" s="76"/>
      <c r="K156" s="50"/>
      <c r="L156" s="76"/>
      <c r="M156" s="76"/>
      <c r="N156" s="50"/>
      <c r="O156" s="178"/>
      <c r="P156" s="178"/>
      <c r="Q156" s="178"/>
      <c r="U156" s="294"/>
      <c r="V156" s="295"/>
      <c r="W156" s="295"/>
      <c r="X156" s="295"/>
      <c r="Y156" s="295"/>
      <c r="Z156" s="296"/>
      <c r="AA156" s="290"/>
    </row>
    <row r="157" spans="1:27" hidden="1" outlineLevel="1">
      <c r="A157" s="50"/>
      <c r="B157" s="181"/>
      <c r="C157" s="178"/>
      <c r="D157" s="178"/>
      <c r="E157" s="50"/>
      <c r="F157" s="76"/>
      <c r="G157" s="76"/>
      <c r="H157" s="178"/>
      <c r="I157" s="76"/>
      <c r="J157" s="76"/>
      <c r="K157" s="50"/>
      <c r="L157" s="76"/>
      <c r="M157" s="76"/>
      <c r="N157" s="50"/>
      <c r="O157" s="178"/>
      <c r="P157" s="178"/>
      <c r="Q157" s="178"/>
      <c r="U157" s="294"/>
      <c r="V157" s="295"/>
      <c r="W157" s="295"/>
      <c r="X157" s="295"/>
      <c r="Y157" s="295"/>
      <c r="Z157" s="296"/>
      <c r="AA157" s="290"/>
    </row>
    <row r="158" spans="1:27" hidden="1" outlineLevel="1">
      <c r="A158" s="50"/>
      <c r="B158" s="181"/>
      <c r="C158" s="178"/>
      <c r="D158" s="178"/>
      <c r="E158" s="50"/>
      <c r="F158" s="76"/>
      <c r="G158" s="76"/>
      <c r="H158" s="178"/>
      <c r="I158" s="76"/>
      <c r="J158" s="76"/>
      <c r="K158" s="50"/>
      <c r="L158" s="76"/>
      <c r="M158" s="76"/>
      <c r="N158" s="50"/>
      <c r="O158" s="178"/>
      <c r="P158" s="178"/>
      <c r="Q158" s="178"/>
      <c r="U158" s="294"/>
      <c r="V158" s="295"/>
      <c r="W158" s="295"/>
      <c r="X158" s="295"/>
      <c r="Y158" s="295"/>
      <c r="Z158" s="296"/>
      <c r="AA158" s="290"/>
    </row>
    <row r="159" spans="1:27" hidden="1" outlineLevel="1">
      <c r="A159" s="50"/>
      <c r="B159" s="181"/>
      <c r="C159" s="178"/>
      <c r="D159" s="178"/>
      <c r="E159" s="50"/>
      <c r="F159" s="76"/>
      <c r="G159" s="76"/>
      <c r="H159" s="178"/>
      <c r="I159" s="76"/>
      <c r="J159" s="76"/>
      <c r="K159" s="50"/>
      <c r="L159" s="76"/>
      <c r="M159" s="76"/>
      <c r="N159" s="50"/>
      <c r="O159" s="178"/>
      <c r="P159" s="178"/>
      <c r="Q159" s="178"/>
      <c r="U159" s="294"/>
      <c r="V159" s="295"/>
      <c r="W159" s="295"/>
      <c r="X159" s="295"/>
      <c r="Y159" s="295"/>
      <c r="Z159" s="296"/>
      <c r="AA159" s="290"/>
    </row>
    <row r="160" spans="1:27" hidden="1" outlineLevel="1">
      <c r="A160" s="50"/>
      <c r="B160" s="181"/>
      <c r="C160" s="178"/>
      <c r="D160" s="178"/>
      <c r="E160" s="50"/>
      <c r="F160" s="76"/>
      <c r="G160" s="76"/>
      <c r="H160" s="178"/>
      <c r="I160" s="76"/>
      <c r="J160" s="76"/>
      <c r="K160" s="50"/>
      <c r="L160" s="76"/>
      <c r="M160" s="76"/>
      <c r="N160" s="50"/>
      <c r="O160" s="178"/>
      <c r="P160" s="178"/>
      <c r="Q160" s="178"/>
      <c r="U160" s="294"/>
      <c r="V160" s="295"/>
      <c r="W160" s="295"/>
      <c r="X160" s="295"/>
      <c r="Y160" s="295"/>
      <c r="Z160" s="296"/>
      <c r="AA160" s="290"/>
    </row>
    <row r="161" spans="1:27" hidden="1" outlineLevel="1">
      <c r="A161" s="50"/>
      <c r="B161" s="181"/>
      <c r="C161" s="178"/>
      <c r="D161" s="178"/>
      <c r="E161" s="50"/>
      <c r="F161" s="76"/>
      <c r="G161" s="76"/>
      <c r="H161" s="178"/>
      <c r="I161" s="76"/>
      <c r="J161" s="76"/>
      <c r="K161" s="50"/>
      <c r="L161" s="76"/>
      <c r="M161" s="76"/>
      <c r="N161" s="50"/>
      <c r="O161" s="178"/>
      <c r="P161" s="178"/>
      <c r="Q161" s="178"/>
      <c r="U161" s="294"/>
      <c r="V161" s="295"/>
      <c r="W161" s="295"/>
      <c r="X161" s="295"/>
      <c r="Y161" s="295"/>
      <c r="Z161" s="296"/>
      <c r="AA161" s="290"/>
    </row>
    <row r="162" spans="1:27" ht="15" customHeight="1" collapsed="1">
      <c r="A162" s="171"/>
      <c r="B162" s="172" t="s">
        <v>390</v>
      </c>
      <c r="C162" s="64"/>
      <c r="D162" s="64"/>
      <c r="E162" s="64"/>
      <c r="F162" s="64"/>
      <c r="G162" s="64"/>
      <c r="H162" s="64"/>
      <c r="I162" s="64"/>
      <c r="J162" s="64"/>
      <c r="K162" s="173"/>
      <c r="L162" s="64"/>
      <c r="M162" s="64"/>
      <c r="N162" s="64"/>
      <c r="O162" s="64"/>
      <c r="P162" s="64"/>
      <c r="Q162" s="64"/>
      <c r="U162" s="294"/>
      <c r="V162" s="295"/>
      <c r="W162" s="295"/>
      <c r="X162" s="295"/>
      <c r="Y162" s="295"/>
      <c r="Z162" s="296"/>
      <c r="AA162" s="290"/>
    </row>
    <row r="163" spans="1:27" hidden="1" outlineLevel="1">
      <c r="A163" s="50"/>
      <c r="B163" s="181"/>
      <c r="C163" s="178"/>
      <c r="D163" s="178"/>
      <c r="E163" s="50"/>
      <c r="F163" s="76"/>
      <c r="G163" s="76"/>
      <c r="H163" s="178"/>
      <c r="I163" s="76"/>
      <c r="J163" s="76"/>
      <c r="K163" s="50"/>
      <c r="L163" s="76"/>
      <c r="M163" s="76"/>
      <c r="N163" s="50"/>
      <c r="O163" s="178"/>
      <c r="P163" s="178"/>
      <c r="Q163" s="178"/>
      <c r="U163" s="294"/>
      <c r="V163" s="295"/>
      <c r="W163" s="295"/>
      <c r="X163" s="295"/>
      <c r="Y163" s="295"/>
      <c r="Z163" s="296"/>
      <c r="AA163" s="290"/>
    </row>
    <row r="164" spans="1:27" hidden="1" outlineLevel="1">
      <c r="A164" s="50"/>
      <c r="B164" s="181"/>
      <c r="C164" s="178"/>
      <c r="D164" s="178"/>
      <c r="E164" s="50"/>
      <c r="F164" s="76"/>
      <c r="G164" s="76"/>
      <c r="H164" s="178"/>
      <c r="I164" s="76"/>
      <c r="J164" s="76"/>
      <c r="K164" s="50"/>
      <c r="L164" s="76"/>
      <c r="M164" s="76"/>
      <c r="N164" s="50"/>
      <c r="O164" s="178"/>
      <c r="P164" s="178"/>
      <c r="Q164" s="178"/>
      <c r="U164" s="294"/>
      <c r="V164" s="295"/>
      <c r="W164" s="295"/>
      <c r="X164" s="295"/>
      <c r="Y164" s="295"/>
      <c r="Z164" s="296"/>
      <c r="AA164" s="290"/>
    </row>
    <row r="165" spans="1:27" hidden="1" outlineLevel="1">
      <c r="A165" s="50"/>
      <c r="B165" s="181"/>
      <c r="C165" s="178"/>
      <c r="D165" s="178"/>
      <c r="E165" s="50"/>
      <c r="F165" s="76"/>
      <c r="G165" s="76"/>
      <c r="H165" s="178"/>
      <c r="I165" s="76"/>
      <c r="J165" s="76"/>
      <c r="K165" s="50"/>
      <c r="L165" s="76"/>
      <c r="M165" s="76"/>
      <c r="N165" s="50"/>
      <c r="O165" s="178"/>
      <c r="P165" s="178"/>
      <c r="Q165" s="178"/>
      <c r="U165" s="294"/>
      <c r="V165" s="295"/>
      <c r="W165" s="295"/>
      <c r="X165" s="295"/>
      <c r="Y165" s="295"/>
      <c r="Z165" s="296"/>
      <c r="AA165" s="290"/>
    </row>
    <row r="166" spans="1:27" hidden="1" outlineLevel="1">
      <c r="A166" s="50"/>
      <c r="B166" s="181"/>
      <c r="C166" s="178"/>
      <c r="D166" s="178"/>
      <c r="E166" s="50"/>
      <c r="F166" s="76"/>
      <c r="G166" s="76"/>
      <c r="H166" s="178"/>
      <c r="I166" s="76"/>
      <c r="J166" s="76"/>
      <c r="K166" s="50"/>
      <c r="L166" s="76"/>
      <c r="M166" s="76"/>
      <c r="N166" s="50"/>
      <c r="O166" s="178"/>
      <c r="P166" s="178"/>
      <c r="Q166" s="178"/>
      <c r="U166" s="294"/>
      <c r="V166" s="295"/>
      <c r="W166" s="295"/>
      <c r="X166" s="295"/>
      <c r="Y166" s="295"/>
      <c r="Z166" s="296"/>
      <c r="AA166" s="290"/>
    </row>
    <row r="167" spans="1:27" hidden="1" outlineLevel="1">
      <c r="A167" s="50"/>
      <c r="B167" s="181"/>
      <c r="C167" s="178"/>
      <c r="D167" s="178"/>
      <c r="E167" s="50"/>
      <c r="F167" s="76"/>
      <c r="G167" s="76"/>
      <c r="H167" s="178"/>
      <c r="I167" s="76"/>
      <c r="J167" s="76"/>
      <c r="K167" s="50"/>
      <c r="L167" s="76"/>
      <c r="M167" s="76"/>
      <c r="N167" s="50"/>
      <c r="O167" s="178"/>
      <c r="P167" s="178"/>
      <c r="Q167" s="178"/>
      <c r="U167" s="294"/>
      <c r="V167" s="295"/>
      <c r="W167" s="295"/>
      <c r="X167" s="295"/>
      <c r="Y167" s="295"/>
      <c r="Z167" s="296"/>
      <c r="AA167" s="290"/>
    </row>
    <row r="168" spans="1:27" hidden="1" outlineLevel="1">
      <c r="A168" s="50"/>
      <c r="B168" s="181"/>
      <c r="C168" s="178"/>
      <c r="D168" s="178"/>
      <c r="E168" s="50"/>
      <c r="F168" s="76"/>
      <c r="G168" s="76"/>
      <c r="H168" s="178"/>
      <c r="I168" s="76"/>
      <c r="J168" s="76"/>
      <c r="K168" s="50"/>
      <c r="L168" s="76"/>
      <c r="M168" s="76"/>
      <c r="N168" s="50"/>
      <c r="O168" s="178"/>
      <c r="P168" s="178"/>
      <c r="Q168" s="178"/>
      <c r="U168" s="294"/>
      <c r="V168" s="295"/>
      <c r="W168" s="295"/>
      <c r="X168" s="295"/>
      <c r="Y168" s="295"/>
      <c r="Z168" s="296"/>
      <c r="AA168" s="290"/>
    </row>
    <row r="169" spans="1:27" hidden="1" outlineLevel="1">
      <c r="A169" s="50"/>
      <c r="B169" s="181"/>
      <c r="C169" s="178"/>
      <c r="D169" s="178"/>
      <c r="E169" s="50"/>
      <c r="F169" s="76"/>
      <c r="G169" s="76"/>
      <c r="H169" s="178"/>
      <c r="I169" s="76"/>
      <c r="J169" s="76"/>
      <c r="K169" s="50"/>
      <c r="L169" s="76"/>
      <c r="M169" s="76"/>
      <c r="N169" s="50"/>
      <c r="O169" s="178"/>
      <c r="P169" s="178"/>
      <c r="Q169" s="178"/>
      <c r="U169" s="294"/>
      <c r="V169" s="295"/>
      <c r="W169" s="295"/>
      <c r="X169" s="295"/>
      <c r="Y169" s="295"/>
      <c r="Z169" s="296"/>
      <c r="AA169" s="290"/>
    </row>
    <row r="170" spans="1:27" hidden="1" outlineLevel="1">
      <c r="A170" s="50"/>
      <c r="B170" s="181"/>
      <c r="C170" s="178"/>
      <c r="D170" s="178"/>
      <c r="E170" s="50"/>
      <c r="F170" s="76"/>
      <c r="G170" s="76"/>
      <c r="H170" s="178"/>
      <c r="I170" s="76"/>
      <c r="J170" s="76"/>
      <c r="K170" s="50"/>
      <c r="L170" s="76"/>
      <c r="M170" s="76"/>
      <c r="N170" s="50"/>
      <c r="O170" s="178"/>
      <c r="P170" s="178"/>
      <c r="Q170" s="178"/>
      <c r="U170" s="294"/>
      <c r="V170" s="295"/>
      <c r="W170" s="295"/>
      <c r="X170" s="295"/>
      <c r="Y170" s="295"/>
      <c r="Z170" s="296"/>
      <c r="AA170" s="290"/>
    </row>
    <row r="171" spans="1:27" collapsed="1">
      <c r="A171" s="171"/>
      <c r="B171" s="172" t="s">
        <v>391</v>
      </c>
      <c r="C171" s="64"/>
      <c r="D171" s="64"/>
      <c r="E171" s="64"/>
      <c r="F171" s="64"/>
      <c r="G171" s="64"/>
      <c r="H171" s="64"/>
      <c r="I171" s="64"/>
      <c r="J171" s="64"/>
      <c r="K171" s="173"/>
      <c r="L171" s="64"/>
      <c r="M171" s="64"/>
      <c r="N171" s="64"/>
      <c r="O171" s="64"/>
      <c r="P171" s="64"/>
      <c r="Q171" s="64"/>
      <c r="U171" s="294"/>
      <c r="V171" s="295"/>
      <c r="W171" s="295"/>
      <c r="X171" s="295"/>
      <c r="Y171" s="295"/>
      <c r="Z171" s="296"/>
      <c r="AA171" s="290"/>
    </row>
    <row r="172" spans="1:27" hidden="1" outlineLevel="1">
      <c r="A172" s="50"/>
      <c r="B172" s="181"/>
      <c r="C172" s="178"/>
      <c r="D172" s="178"/>
      <c r="E172" s="50"/>
      <c r="F172" s="76"/>
      <c r="G172" s="76"/>
      <c r="H172" s="178"/>
      <c r="I172" s="76"/>
      <c r="J172" s="76"/>
      <c r="K172" s="50"/>
      <c r="L172" s="76"/>
      <c r="M172" s="76"/>
      <c r="N172" s="50"/>
      <c r="O172" s="178"/>
      <c r="P172" s="178"/>
      <c r="Q172" s="178"/>
      <c r="U172" s="294"/>
      <c r="V172" s="295"/>
      <c r="W172" s="295"/>
      <c r="X172" s="295"/>
      <c r="Y172" s="295"/>
      <c r="Z172" s="296"/>
      <c r="AA172" s="290"/>
    </row>
    <row r="173" spans="1:27" hidden="1" outlineLevel="1">
      <c r="A173" s="50"/>
      <c r="B173" s="181"/>
      <c r="C173" s="178"/>
      <c r="D173" s="178"/>
      <c r="E173" s="50"/>
      <c r="F173" s="76"/>
      <c r="G173" s="76"/>
      <c r="H173" s="178"/>
      <c r="I173" s="76"/>
      <c r="J173" s="76"/>
      <c r="K173" s="50"/>
      <c r="L173" s="76"/>
      <c r="M173" s="76"/>
      <c r="N173" s="50"/>
      <c r="O173" s="178"/>
      <c r="P173" s="178"/>
      <c r="Q173" s="178"/>
      <c r="U173" s="294"/>
      <c r="V173" s="295"/>
      <c r="W173" s="295"/>
      <c r="X173" s="295"/>
      <c r="Y173" s="295"/>
      <c r="Z173" s="296"/>
      <c r="AA173" s="290"/>
    </row>
    <row r="174" spans="1:27" hidden="1" outlineLevel="1">
      <c r="A174" s="50"/>
      <c r="B174" s="181"/>
      <c r="C174" s="178"/>
      <c r="D174" s="178"/>
      <c r="E174" s="50"/>
      <c r="F174" s="76"/>
      <c r="G174" s="76"/>
      <c r="H174" s="178"/>
      <c r="I174" s="76"/>
      <c r="J174" s="76"/>
      <c r="K174" s="50"/>
      <c r="L174" s="76"/>
      <c r="M174" s="76"/>
      <c r="N174" s="50"/>
      <c r="O174" s="178"/>
      <c r="P174" s="178"/>
      <c r="Q174" s="178"/>
      <c r="U174" s="294"/>
      <c r="V174" s="295"/>
      <c r="W174" s="295"/>
      <c r="X174" s="295"/>
      <c r="Y174" s="295"/>
      <c r="Z174" s="296"/>
      <c r="AA174" s="290"/>
    </row>
    <row r="175" spans="1:27" hidden="1" outlineLevel="1">
      <c r="A175" s="50"/>
      <c r="B175" s="181"/>
      <c r="C175" s="178"/>
      <c r="D175" s="178"/>
      <c r="E175" s="50"/>
      <c r="F175" s="76"/>
      <c r="G175" s="76"/>
      <c r="H175" s="178"/>
      <c r="I175" s="76"/>
      <c r="J175" s="76"/>
      <c r="K175" s="50"/>
      <c r="L175" s="76"/>
      <c r="M175" s="76"/>
      <c r="N175" s="50"/>
      <c r="O175" s="178"/>
      <c r="P175" s="178"/>
      <c r="Q175" s="178"/>
      <c r="U175" s="294"/>
      <c r="V175" s="295"/>
      <c r="W175" s="295"/>
      <c r="X175" s="295"/>
      <c r="Y175" s="295"/>
      <c r="Z175" s="296"/>
      <c r="AA175" s="290"/>
    </row>
    <row r="176" spans="1:27" hidden="1" outlineLevel="1">
      <c r="A176" s="50"/>
      <c r="B176" s="181"/>
      <c r="C176" s="178"/>
      <c r="D176" s="178"/>
      <c r="E176" s="50"/>
      <c r="F176" s="76"/>
      <c r="G176" s="76"/>
      <c r="H176" s="178"/>
      <c r="I176" s="76"/>
      <c r="J176" s="76"/>
      <c r="K176" s="50"/>
      <c r="L176" s="76"/>
      <c r="M176" s="76"/>
      <c r="N176" s="50"/>
      <c r="O176" s="178"/>
      <c r="P176" s="178"/>
      <c r="Q176" s="178"/>
      <c r="U176" s="294"/>
      <c r="V176" s="295"/>
      <c r="W176" s="295"/>
      <c r="X176" s="295"/>
      <c r="Y176" s="295"/>
      <c r="Z176" s="296"/>
      <c r="AA176" s="290"/>
    </row>
    <row r="177" spans="1:27" hidden="1" outlineLevel="1">
      <c r="A177" s="50"/>
      <c r="B177" s="181"/>
      <c r="C177" s="178"/>
      <c r="D177" s="178"/>
      <c r="E177" s="50"/>
      <c r="F177" s="76"/>
      <c r="G177" s="76"/>
      <c r="H177" s="178"/>
      <c r="I177" s="76"/>
      <c r="J177" s="76"/>
      <c r="K177" s="50"/>
      <c r="L177" s="76"/>
      <c r="M177" s="76"/>
      <c r="N177" s="50"/>
      <c r="O177" s="178"/>
      <c r="P177" s="178"/>
      <c r="Q177" s="178"/>
      <c r="U177" s="294"/>
      <c r="V177" s="295"/>
      <c r="W177" s="295"/>
      <c r="X177" s="295"/>
      <c r="Y177" s="295"/>
      <c r="Z177" s="296"/>
      <c r="AA177" s="290"/>
    </row>
    <row r="178" spans="1:27" hidden="1" outlineLevel="1">
      <c r="A178" s="50"/>
      <c r="B178" s="181"/>
      <c r="C178" s="178"/>
      <c r="D178" s="178"/>
      <c r="E178" s="50"/>
      <c r="F178" s="76"/>
      <c r="G178" s="76"/>
      <c r="H178" s="178"/>
      <c r="I178" s="76"/>
      <c r="J178" s="76"/>
      <c r="K178" s="50"/>
      <c r="L178" s="76"/>
      <c r="M178" s="76"/>
      <c r="N178" s="50"/>
      <c r="O178" s="178"/>
      <c r="P178" s="178"/>
      <c r="Q178" s="178"/>
      <c r="U178" s="294"/>
      <c r="V178" s="295"/>
      <c r="W178" s="295"/>
      <c r="X178" s="295"/>
      <c r="Y178" s="295"/>
      <c r="Z178" s="296"/>
      <c r="AA178" s="290"/>
    </row>
    <row r="179" spans="1:27" hidden="1" outlineLevel="1">
      <c r="A179" s="50"/>
      <c r="B179" s="181"/>
      <c r="C179" s="178"/>
      <c r="D179" s="178"/>
      <c r="E179" s="50"/>
      <c r="F179" s="76"/>
      <c r="G179" s="76"/>
      <c r="H179" s="178"/>
      <c r="I179" s="76"/>
      <c r="J179" s="76"/>
      <c r="K179" s="50"/>
      <c r="L179" s="76"/>
      <c r="M179" s="76"/>
      <c r="N179" s="50"/>
      <c r="O179" s="178"/>
      <c r="P179" s="178"/>
      <c r="Q179" s="178"/>
      <c r="U179" s="294"/>
      <c r="V179" s="295"/>
      <c r="W179" s="295"/>
      <c r="X179" s="295"/>
      <c r="Y179" s="295"/>
      <c r="Z179" s="296"/>
      <c r="AA179" s="290"/>
    </row>
    <row r="180" spans="1:27" ht="15" customHeight="1" collapsed="1">
      <c r="A180" s="171"/>
      <c r="B180" s="172" t="s">
        <v>392</v>
      </c>
      <c r="C180" s="64"/>
      <c r="D180" s="64"/>
      <c r="E180" s="64"/>
      <c r="F180" s="64"/>
      <c r="G180" s="64"/>
      <c r="H180" s="64"/>
      <c r="I180" s="64"/>
      <c r="J180" s="64"/>
      <c r="K180" s="173"/>
      <c r="L180" s="64"/>
      <c r="M180" s="64"/>
      <c r="N180" s="64"/>
      <c r="O180" s="64"/>
      <c r="P180" s="64"/>
      <c r="Q180" s="64"/>
      <c r="U180" s="294"/>
      <c r="V180" s="295"/>
      <c r="W180" s="295"/>
      <c r="X180" s="295"/>
      <c r="Y180" s="295"/>
      <c r="Z180" s="296"/>
      <c r="AA180" s="290"/>
    </row>
    <row r="181" spans="1:27" hidden="1" outlineLevel="1">
      <c r="A181" s="50"/>
      <c r="B181" s="181"/>
      <c r="C181" s="178"/>
      <c r="D181" s="178"/>
      <c r="E181" s="50"/>
      <c r="F181" s="76"/>
      <c r="G181" s="76"/>
      <c r="H181" s="178"/>
      <c r="I181" s="76"/>
      <c r="J181" s="76"/>
      <c r="K181" s="50"/>
      <c r="L181" s="76"/>
      <c r="M181" s="76"/>
      <c r="N181" s="50"/>
      <c r="O181" s="178"/>
      <c r="P181" s="178"/>
      <c r="Q181" s="178"/>
      <c r="U181" s="294"/>
      <c r="V181" s="295"/>
      <c r="W181" s="295"/>
      <c r="X181" s="295"/>
      <c r="Y181" s="295"/>
      <c r="Z181" s="296"/>
      <c r="AA181" s="290"/>
    </row>
    <row r="182" spans="1:27" hidden="1" outlineLevel="1">
      <c r="A182" s="50"/>
      <c r="B182" s="181"/>
      <c r="C182" s="178"/>
      <c r="D182" s="178"/>
      <c r="E182" s="50"/>
      <c r="F182" s="76"/>
      <c r="G182" s="76"/>
      <c r="H182" s="178"/>
      <c r="I182" s="76"/>
      <c r="J182" s="76"/>
      <c r="K182" s="50"/>
      <c r="L182" s="76"/>
      <c r="M182" s="76"/>
      <c r="N182" s="50"/>
      <c r="O182" s="178"/>
      <c r="P182" s="178"/>
      <c r="Q182" s="178"/>
      <c r="U182" s="294"/>
      <c r="V182" s="295"/>
      <c r="W182" s="295"/>
      <c r="X182" s="295"/>
      <c r="Y182" s="295"/>
      <c r="Z182" s="296"/>
      <c r="AA182" s="290"/>
    </row>
    <row r="183" spans="1:27" hidden="1" outlineLevel="1">
      <c r="A183" s="50"/>
      <c r="B183" s="181"/>
      <c r="C183" s="178"/>
      <c r="D183" s="178"/>
      <c r="E183" s="50"/>
      <c r="F183" s="76"/>
      <c r="G183" s="76"/>
      <c r="H183" s="178"/>
      <c r="I183" s="76"/>
      <c r="J183" s="76"/>
      <c r="K183" s="50"/>
      <c r="L183" s="76"/>
      <c r="M183" s="76"/>
      <c r="N183" s="50"/>
      <c r="O183" s="178"/>
      <c r="P183" s="178"/>
      <c r="Q183" s="178"/>
      <c r="U183" s="294"/>
      <c r="V183" s="295"/>
      <c r="W183" s="295"/>
      <c r="X183" s="295"/>
      <c r="Y183" s="295"/>
      <c r="Z183" s="296"/>
      <c r="AA183" s="290"/>
    </row>
    <row r="184" spans="1:27" hidden="1" outlineLevel="1">
      <c r="A184" s="50"/>
      <c r="B184" s="181"/>
      <c r="C184" s="178"/>
      <c r="D184" s="178"/>
      <c r="E184" s="50"/>
      <c r="F184" s="76"/>
      <c r="G184" s="76"/>
      <c r="H184" s="178"/>
      <c r="I184" s="76"/>
      <c r="J184" s="76"/>
      <c r="K184" s="50"/>
      <c r="L184" s="76"/>
      <c r="M184" s="76"/>
      <c r="N184" s="50"/>
      <c r="O184" s="178"/>
      <c r="P184" s="178"/>
      <c r="Q184" s="178"/>
      <c r="U184" s="294"/>
      <c r="V184" s="295"/>
      <c r="W184" s="295"/>
      <c r="X184" s="295"/>
      <c r="Y184" s="295"/>
      <c r="Z184" s="296"/>
      <c r="AA184" s="290"/>
    </row>
    <row r="185" spans="1:27" hidden="1" outlineLevel="1">
      <c r="A185" s="50"/>
      <c r="B185" s="181"/>
      <c r="C185" s="178"/>
      <c r="D185" s="178"/>
      <c r="E185" s="50"/>
      <c r="F185" s="76"/>
      <c r="G185" s="76"/>
      <c r="H185" s="178"/>
      <c r="I185" s="76"/>
      <c r="J185" s="76"/>
      <c r="K185" s="50"/>
      <c r="L185" s="76"/>
      <c r="M185" s="76"/>
      <c r="N185" s="50"/>
      <c r="O185" s="178"/>
      <c r="P185" s="178"/>
      <c r="Q185" s="178"/>
      <c r="U185" s="294"/>
      <c r="V185" s="295"/>
      <c r="W185" s="295"/>
      <c r="X185" s="295"/>
      <c r="Y185" s="295"/>
      <c r="Z185" s="296"/>
      <c r="AA185" s="290"/>
    </row>
    <row r="186" spans="1:27" hidden="1" outlineLevel="1">
      <c r="A186" s="50"/>
      <c r="B186" s="181"/>
      <c r="C186" s="178"/>
      <c r="D186" s="178"/>
      <c r="E186" s="50"/>
      <c r="F186" s="76"/>
      <c r="G186" s="76"/>
      <c r="H186" s="178"/>
      <c r="I186" s="76"/>
      <c r="J186" s="76"/>
      <c r="K186" s="50"/>
      <c r="L186" s="76"/>
      <c r="M186" s="76"/>
      <c r="N186" s="50"/>
      <c r="O186" s="178"/>
      <c r="P186" s="178"/>
      <c r="Q186" s="178"/>
      <c r="U186" s="294"/>
      <c r="V186" s="295"/>
      <c r="W186" s="295"/>
      <c r="X186" s="295"/>
      <c r="Y186" s="295"/>
      <c r="Z186" s="296"/>
      <c r="AA186" s="290"/>
    </row>
    <row r="187" spans="1:27" hidden="1" outlineLevel="1">
      <c r="A187" s="50"/>
      <c r="B187" s="181"/>
      <c r="C187" s="178"/>
      <c r="D187" s="178"/>
      <c r="E187" s="50"/>
      <c r="F187" s="76"/>
      <c r="G187" s="76"/>
      <c r="H187" s="178"/>
      <c r="I187" s="76"/>
      <c r="J187" s="76"/>
      <c r="K187" s="50"/>
      <c r="L187" s="76"/>
      <c r="M187" s="76"/>
      <c r="N187" s="50"/>
      <c r="O187" s="178"/>
      <c r="P187" s="178"/>
      <c r="Q187" s="178"/>
      <c r="U187" s="294"/>
      <c r="V187" s="295"/>
      <c r="W187" s="295"/>
      <c r="X187" s="295"/>
      <c r="Y187" s="295"/>
      <c r="Z187" s="296"/>
      <c r="AA187" s="290"/>
    </row>
    <row r="188" spans="1:27" hidden="1" outlineLevel="1">
      <c r="A188" s="50"/>
      <c r="B188" s="181"/>
      <c r="C188" s="178"/>
      <c r="D188" s="178"/>
      <c r="E188" s="50"/>
      <c r="F188" s="76"/>
      <c r="G188" s="76"/>
      <c r="H188" s="178"/>
      <c r="I188" s="76"/>
      <c r="J188" s="76"/>
      <c r="K188" s="50"/>
      <c r="L188" s="76"/>
      <c r="M188" s="76"/>
      <c r="N188" s="50"/>
      <c r="O188" s="178"/>
      <c r="P188" s="178"/>
      <c r="Q188" s="178"/>
      <c r="U188" s="294"/>
      <c r="V188" s="295"/>
      <c r="W188" s="295"/>
      <c r="X188" s="295"/>
      <c r="Y188" s="295"/>
      <c r="Z188" s="296"/>
      <c r="AA188" s="290"/>
    </row>
    <row r="189" spans="1:27" ht="15" customHeight="1" collapsed="1">
      <c r="A189" s="171"/>
      <c r="B189" s="172" t="s">
        <v>393</v>
      </c>
      <c r="C189" s="64"/>
      <c r="D189" s="64"/>
      <c r="E189" s="64"/>
      <c r="F189" s="64"/>
      <c r="G189" s="64"/>
      <c r="H189" s="64"/>
      <c r="I189" s="64"/>
      <c r="J189" s="64"/>
      <c r="K189" s="173"/>
      <c r="L189" s="64"/>
      <c r="M189" s="64"/>
      <c r="N189" s="64"/>
      <c r="O189" s="64"/>
      <c r="P189" s="64"/>
      <c r="Q189" s="64"/>
      <c r="U189" s="294"/>
      <c r="V189" s="295"/>
      <c r="W189" s="295"/>
      <c r="X189" s="295"/>
      <c r="Y189" s="295"/>
      <c r="Z189" s="296"/>
      <c r="AA189" s="290"/>
    </row>
    <row r="190" spans="1:27" hidden="1" outlineLevel="1">
      <c r="A190" s="50"/>
      <c r="B190" s="181"/>
      <c r="C190" s="178"/>
      <c r="D190" s="178"/>
      <c r="E190" s="50"/>
      <c r="F190" s="76"/>
      <c r="G190" s="76"/>
      <c r="H190" s="178"/>
      <c r="I190" s="76"/>
      <c r="J190" s="76"/>
      <c r="K190" s="50"/>
      <c r="L190" s="76"/>
      <c r="M190" s="76"/>
      <c r="N190" s="50"/>
      <c r="O190" s="178"/>
      <c r="P190" s="178"/>
      <c r="Q190" s="178"/>
      <c r="U190" s="294"/>
      <c r="V190" s="295"/>
      <c r="W190" s="295"/>
      <c r="X190" s="295"/>
      <c r="Y190" s="295"/>
      <c r="Z190" s="296"/>
      <c r="AA190" s="290"/>
    </row>
    <row r="191" spans="1:27" hidden="1" outlineLevel="1">
      <c r="A191" s="50"/>
      <c r="B191" s="181"/>
      <c r="C191" s="178"/>
      <c r="D191" s="178"/>
      <c r="E191" s="50"/>
      <c r="F191" s="76"/>
      <c r="G191" s="76"/>
      <c r="H191" s="178"/>
      <c r="I191" s="76"/>
      <c r="J191" s="76"/>
      <c r="K191" s="50"/>
      <c r="L191" s="76"/>
      <c r="M191" s="76"/>
      <c r="N191" s="50"/>
      <c r="O191" s="178"/>
      <c r="P191" s="178"/>
      <c r="Q191" s="178"/>
      <c r="U191" s="294"/>
      <c r="V191" s="295"/>
      <c r="W191" s="295"/>
      <c r="X191" s="295"/>
      <c r="Y191" s="295"/>
      <c r="Z191" s="296"/>
      <c r="AA191" s="290"/>
    </row>
    <row r="192" spans="1:27" hidden="1" outlineLevel="1">
      <c r="A192" s="50"/>
      <c r="B192" s="181"/>
      <c r="C192" s="178"/>
      <c r="D192" s="178"/>
      <c r="E192" s="50"/>
      <c r="F192" s="76"/>
      <c r="G192" s="76"/>
      <c r="H192" s="178"/>
      <c r="I192" s="76"/>
      <c r="J192" s="76"/>
      <c r="K192" s="50"/>
      <c r="L192" s="76"/>
      <c r="M192" s="76"/>
      <c r="N192" s="50"/>
      <c r="O192" s="178"/>
      <c r="P192" s="178"/>
      <c r="Q192" s="178"/>
      <c r="U192" s="294"/>
      <c r="V192" s="295"/>
      <c r="W192" s="295"/>
      <c r="X192" s="295"/>
      <c r="Y192" s="295"/>
      <c r="Z192" s="296"/>
      <c r="AA192" s="290"/>
    </row>
    <row r="193" spans="1:27" hidden="1" outlineLevel="1">
      <c r="A193" s="50"/>
      <c r="B193" s="181"/>
      <c r="C193" s="178"/>
      <c r="D193" s="178"/>
      <c r="E193" s="50"/>
      <c r="F193" s="76"/>
      <c r="G193" s="76"/>
      <c r="H193" s="178"/>
      <c r="I193" s="76"/>
      <c r="J193" s="76"/>
      <c r="K193" s="50"/>
      <c r="L193" s="76"/>
      <c r="M193" s="76"/>
      <c r="N193" s="50"/>
      <c r="O193" s="178"/>
      <c r="P193" s="178"/>
      <c r="Q193" s="178"/>
      <c r="U193" s="294"/>
      <c r="V193" s="295"/>
      <c r="W193" s="295"/>
      <c r="X193" s="295"/>
      <c r="Y193" s="295"/>
      <c r="Z193" s="296"/>
      <c r="AA193" s="290"/>
    </row>
    <row r="194" spans="1:27" hidden="1" outlineLevel="1">
      <c r="A194" s="50"/>
      <c r="B194" s="181"/>
      <c r="C194" s="178"/>
      <c r="D194" s="178"/>
      <c r="E194" s="50"/>
      <c r="F194" s="76"/>
      <c r="G194" s="76"/>
      <c r="H194" s="178"/>
      <c r="I194" s="76"/>
      <c r="J194" s="76"/>
      <c r="K194" s="50"/>
      <c r="L194" s="76"/>
      <c r="M194" s="76"/>
      <c r="N194" s="50"/>
      <c r="O194" s="178"/>
      <c r="P194" s="178"/>
      <c r="Q194" s="178"/>
      <c r="U194" s="294"/>
      <c r="V194" s="295"/>
      <c r="W194" s="295"/>
      <c r="X194" s="295"/>
      <c r="Y194" s="295"/>
      <c r="Z194" s="296"/>
      <c r="AA194" s="290"/>
    </row>
    <row r="195" spans="1:27" hidden="1" outlineLevel="1">
      <c r="A195" s="50"/>
      <c r="B195" s="181"/>
      <c r="C195" s="178"/>
      <c r="D195" s="178"/>
      <c r="E195" s="50"/>
      <c r="F195" s="76"/>
      <c r="G195" s="76"/>
      <c r="H195" s="178"/>
      <c r="I195" s="76"/>
      <c r="J195" s="76"/>
      <c r="K195" s="50"/>
      <c r="L195" s="76"/>
      <c r="M195" s="76"/>
      <c r="N195" s="50"/>
      <c r="O195" s="178"/>
      <c r="P195" s="178"/>
      <c r="Q195" s="178"/>
      <c r="U195" s="294"/>
      <c r="V195" s="295"/>
      <c r="W195" s="295"/>
      <c r="X195" s="295"/>
      <c r="Y195" s="295"/>
      <c r="Z195" s="296"/>
      <c r="AA195" s="290"/>
    </row>
    <row r="196" spans="1:27" hidden="1" outlineLevel="1">
      <c r="A196" s="50"/>
      <c r="B196" s="181"/>
      <c r="C196" s="178"/>
      <c r="D196" s="178"/>
      <c r="E196" s="50"/>
      <c r="F196" s="76"/>
      <c r="G196" s="76"/>
      <c r="H196" s="178"/>
      <c r="I196" s="76"/>
      <c r="J196" s="76"/>
      <c r="K196" s="50"/>
      <c r="L196" s="76"/>
      <c r="M196" s="76"/>
      <c r="N196" s="50"/>
      <c r="O196" s="178"/>
      <c r="P196" s="178"/>
      <c r="Q196" s="178"/>
      <c r="U196" s="294"/>
      <c r="V196" s="295"/>
      <c r="W196" s="295"/>
      <c r="X196" s="295"/>
      <c r="Y196" s="295"/>
      <c r="Z196" s="296"/>
      <c r="AA196" s="290"/>
    </row>
    <row r="197" spans="1:27" hidden="1" outlineLevel="1">
      <c r="A197" s="50"/>
      <c r="B197" s="181"/>
      <c r="C197" s="178"/>
      <c r="D197" s="178"/>
      <c r="E197" s="50"/>
      <c r="F197" s="76"/>
      <c r="G197" s="76"/>
      <c r="H197" s="178"/>
      <c r="I197" s="76"/>
      <c r="J197" s="76"/>
      <c r="K197" s="50"/>
      <c r="L197" s="76"/>
      <c r="M197" s="76"/>
      <c r="N197" s="50"/>
      <c r="O197" s="178"/>
      <c r="P197" s="178"/>
      <c r="Q197" s="178"/>
      <c r="U197" s="294"/>
      <c r="V197" s="295"/>
      <c r="W197" s="295"/>
      <c r="X197" s="295"/>
      <c r="Y197" s="295"/>
      <c r="Z197" s="296"/>
      <c r="AA197" s="290"/>
    </row>
    <row r="198" spans="1:27" ht="15" customHeight="1" collapsed="1">
      <c r="A198" s="171"/>
      <c r="B198" s="172" t="s">
        <v>394</v>
      </c>
      <c r="C198" s="64"/>
      <c r="D198" s="64"/>
      <c r="E198" s="64"/>
      <c r="F198" s="64"/>
      <c r="G198" s="64"/>
      <c r="H198" s="64"/>
      <c r="I198" s="64"/>
      <c r="J198" s="64"/>
      <c r="K198" s="173"/>
      <c r="L198" s="64"/>
      <c r="M198" s="64"/>
      <c r="N198" s="64"/>
      <c r="O198" s="64"/>
      <c r="P198" s="64"/>
      <c r="Q198" s="64"/>
      <c r="U198" s="294"/>
      <c r="V198" s="295"/>
      <c r="W198" s="295"/>
      <c r="X198" s="295"/>
      <c r="Y198" s="295"/>
      <c r="Z198" s="296"/>
      <c r="AA198" s="290"/>
    </row>
    <row r="199" spans="1:27" hidden="1" outlineLevel="1">
      <c r="A199" s="50"/>
      <c r="B199" s="181"/>
      <c r="C199" s="178"/>
      <c r="D199" s="178"/>
      <c r="E199" s="50"/>
      <c r="F199" s="76"/>
      <c r="G199" s="76"/>
      <c r="H199" s="178"/>
      <c r="I199" s="76"/>
      <c r="J199" s="76"/>
      <c r="K199" s="50"/>
      <c r="L199" s="76"/>
      <c r="M199" s="76"/>
      <c r="N199" s="50"/>
      <c r="O199" s="178"/>
      <c r="P199" s="178"/>
      <c r="Q199" s="178"/>
      <c r="U199" s="294"/>
      <c r="V199" s="295"/>
      <c r="W199" s="295"/>
      <c r="X199" s="295"/>
      <c r="Y199" s="295"/>
      <c r="Z199" s="296"/>
      <c r="AA199" s="290"/>
    </row>
    <row r="200" spans="1:27" hidden="1" outlineLevel="1">
      <c r="A200" s="50"/>
      <c r="B200" s="181"/>
      <c r="C200" s="178"/>
      <c r="D200" s="178"/>
      <c r="E200" s="50"/>
      <c r="F200" s="76"/>
      <c r="G200" s="76"/>
      <c r="H200" s="178"/>
      <c r="I200" s="76"/>
      <c r="J200" s="76"/>
      <c r="K200" s="50"/>
      <c r="L200" s="76"/>
      <c r="M200" s="76"/>
      <c r="N200" s="50"/>
      <c r="O200" s="178"/>
      <c r="P200" s="178"/>
      <c r="Q200" s="178"/>
      <c r="U200" s="294"/>
      <c r="V200" s="295"/>
      <c r="W200" s="295"/>
      <c r="X200" s="295"/>
      <c r="Y200" s="295"/>
      <c r="Z200" s="296"/>
      <c r="AA200" s="290"/>
    </row>
    <row r="201" spans="1:27" hidden="1" outlineLevel="1">
      <c r="A201" s="50"/>
      <c r="B201" s="181"/>
      <c r="C201" s="178"/>
      <c r="D201" s="178"/>
      <c r="E201" s="50"/>
      <c r="F201" s="76"/>
      <c r="G201" s="76"/>
      <c r="H201" s="178"/>
      <c r="I201" s="76"/>
      <c r="J201" s="76"/>
      <c r="K201" s="50"/>
      <c r="L201" s="76"/>
      <c r="M201" s="76"/>
      <c r="N201" s="50"/>
      <c r="O201" s="178"/>
      <c r="P201" s="178"/>
      <c r="Q201" s="178"/>
      <c r="U201" s="294"/>
      <c r="V201" s="295"/>
      <c r="W201" s="295"/>
      <c r="X201" s="295"/>
      <c r="Y201" s="295"/>
      <c r="Z201" s="296"/>
      <c r="AA201" s="290"/>
    </row>
    <row r="202" spans="1:27" hidden="1" outlineLevel="1">
      <c r="A202" s="50"/>
      <c r="B202" s="181"/>
      <c r="C202" s="178"/>
      <c r="D202" s="178"/>
      <c r="E202" s="50"/>
      <c r="F202" s="76"/>
      <c r="G202" s="76"/>
      <c r="H202" s="178"/>
      <c r="I202" s="76"/>
      <c r="J202" s="76"/>
      <c r="K202" s="50"/>
      <c r="L202" s="76"/>
      <c r="M202" s="76"/>
      <c r="N202" s="50"/>
      <c r="O202" s="178"/>
      <c r="P202" s="178"/>
      <c r="Q202" s="178"/>
      <c r="U202" s="294"/>
      <c r="V202" s="295"/>
      <c r="W202" s="295"/>
      <c r="X202" s="295"/>
      <c r="Y202" s="295"/>
      <c r="Z202" s="296"/>
      <c r="AA202" s="290"/>
    </row>
    <row r="203" spans="1:27" hidden="1" outlineLevel="1">
      <c r="A203" s="50"/>
      <c r="B203" s="181"/>
      <c r="C203" s="178"/>
      <c r="D203" s="178"/>
      <c r="E203" s="50"/>
      <c r="F203" s="76"/>
      <c r="G203" s="76"/>
      <c r="H203" s="178"/>
      <c r="I203" s="76"/>
      <c r="J203" s="76"/>
      <c r="K203" s="50"/>
      <c r="L203" s="76"/>
      <c r="M203" s="76"/>
      <c r="N203" s="50"/>
      <c r="O203" s="178"/>
      <c r="P203" s="178"/>
      <c r="Q203" s="178"/>
      <c r="U203" s="294"/>
      <c r="V203" s="295"/>
      <c r="W203" s="295"/>
      <c r="X203" s="295"/>
      <c r="Y203" s="295"/>
      <c r="Z203" s="296"/>
      <c r="AA203" s="290"/>
    </row>
    <row r="204" spans="1:27" hidden="1" outlineLevel="1">
      <c r="A204" s="50"/>
      <c r="B204" s="181"/>
      <c r="C204" s="178"/>
      <c r="D204" s="178"/>
      <c r="E204" s="50"/>
      <c r="F204" s="76"/>
      <c r="G204" s="76"/>
      <c r="H204" s="178"/>
      <c r="I204" s="76"/>
      <c r="J204" s="76"/>
      <c r="K204" s="50"/>
      <c r="L204" s="76"/>
      <c r="M204" s="76"/>
      <c r="N204" s="50"/>
      <c r="O204" s="178"/>
      <c r="P204" s="178"/>
      <c r="Q204" s="178"/>
      <c r="U204" s="294"/>
      <c r="V204" s="295"/>
      <c r="W204" s="295"/>
      <c r="X204" s="295"/>
      <c r="Y204" s="295"/>
      <c r="Z204" s="296"/>
      <c r="AA204" s="290"/>
    </row>
    <row r="205" spans="1:27" hidden="1" outlineLevel="1">
      <c r="A205" s="50"/>
      <c r="B205" s="181"/>
      <c r="C205" s="178"/>
      <c r="D205" s="178"/>
      <c r="E205" s="50"/>
      <c r="F205" s="76"/>
      <c r="G205" s="76"/>
      <c r="H205" s="178"/>
      <c r="I205" s="76"/>
      <c r="J205" s="76"/>
      <c r="K205" s="50"/>
      <c r="L205" s="76"/>
      <c r="M205" s="76"/>
      <c r="N205" s="50"/>
      <c r="O205" s="178"/>
      <c r="P205" s="178"/>
      <c r="Q205" s="178"/>
      <c r="U205" s="294"/>
      <c r="V205" s="295"/>
      <c r="W205" s="295"/>
      <c r="X205" s="295"/>
      <c r="Y205" s="295"/>
      <c r="Z205" s="296"/>
      <c r="AA205" s="290"/>
    </row>
    <row r="206" spans="1:27" hidden="1" outlineLevel="1">
      <c r="A206" s="50"/>
      <c r="B206" s="181"/>
      <c r="C206" s="178"/>
      <c r="D206" s="178"/>
      <c r="E206" s="50"/>
      <c r="F206" s="76"/>
      <c r="G206" s="76"/>
      <c r="H206" s="178"/>
      <c r="I206" s="76"/>
      <c r="J206" s="76"/>
      <c r="K206" s="50"/>
      <c r="L206" s="76"/>
      <c r="M206" s="76"/>
      <c r="N206" s="50"/>
      <c r="O206" s="178"/>
      <c r="P206" s="178"/>
      <c r="Q206" s="178"/>
      <c r="U206" s="294"/>
      <c r="V206" s="295"/>
      <c r="W206" s="295"/>
      <c r="X206" s="295"/>
      <c r="Y206" s="295"/>
      <c r="Z206" s="296"/>
      <c r="AA206" s="290"/>
    </row>
    <row r="207" spans="1:27" collapsed="1">
      <c r="A207" s="171"/>
      <c r="B207" s="172" t="s">
        <v>395</v>
      </c>
      <c r="C207" s="64"/>
      <c r="D207" s="64"/>
      <c r="E207" s="64"/>
      <c r="F207" s="64"/>
      <c r="G207" s="64"/>
      <c r="H207" s="64"/>
      <c r="I207" s="64"/>
      <c r="J207" s="64"/>
      <c r="K207" s="173"/>
      <c r="L207" s="64"/>
      <c r="M207" s="64"/>
      <c r="N207" s="64"/>
      <c r="O207" s="64"/>
      <c r="P207" s="64"/>
      <c r="Q207" s="64"/>
      <c r="U207" s="294"/>
      <c r="V207" s="295"/>
      <c r="W207" s="295"/>
      <c r="X207" s="295"/>
      <c r="Y207" s="295"/>
      <c r="Z207" s="296"/>
      <c r="AA207" s="290"/>
    </row>
    <row r="208" spans="1:27" hidden="1" outlineLevel="1">
      <c r="A208" s="50"/>
      <c r="B208" s="178"/>
      <c r="C208" s="178"/>
      <c r="D208" s="178"/>
      <c r="E208" s="50"/>
      <c r="F208" s="76"/>
      <c r="G208" s="76"/>
      <c r="H208" s="178"/>
      <c r="I208" s="76"/>
      <c r="J208" s="76"/>
      <c r="K208" s="178"/>
      <c r="L208" s="76"/>
      <c r="M208" s="76"/>
      <c r="N208" s="178"/>
      <c r="O208" s="178"/>
      <c r="P208" s="178"/>
      <c r="Q208" s="178"/>
      <c r="U208" s="294"/>
      <c r="V208" s="295"/>
      <c r="W208" s="295"/>
      <c r="X208" s="295"/>
      <c r="Y208" s="295"/>
      <c r="Z208" s="296"/>
      <c r="AA208" s="290"/>
    </row>
    <row r="209" spans="1:27" hidden="1" outlineLevel="1">
      <c r="A209" s="50"/>
      <c r="B209" s="178"/>
      <c r="C209" s="178"/>
      <c r="D209" s="178"/>
      <c r="E209" s="50"/>
      <c r="F209" s="76"/>
      <c r="G209" s="76"/>
      <c r="H209" s="178"/>
      <c r="I209" s="76"/>
      <c r="J209" s="76"/>
      <c r="K209" s="178"/>
      <c r="L209" s="76"/>
      <c r="M209" s="76"/>
      <c r="N209" s="178"/>
      <c r="O209" s="178"/>
      <c r="P209" s="178"/>
      <c r="Q209" s="178"/>
      <c r="U209" s="294"/>
      <c r="V209" s="295"/>
      <c r="W209" s="295"/>
      <c r="X209" s="295"/>
      <c r="Y209" s="295"/>
      <c r="Z209" s="296"/>
      <c r="AA209" s="290"/>
    </row>
    <row r="210" spans="1:27" hidden="1" outlineLevel="1">
      <c r="A210" s="50"/>
      <c r="B210" s="178"/>
      <c r="C210" s="178"/>
      <c r="D210" s="178"/>
      <c r="E210" s="50"/>
      <c r="F210" s="76"/>
      <c r="G210" s="76"/>
      <c r="H210" s="178"/>
      <c r="I210" s="76"/>
      <c r="J210" s="76"/>
      <c r="K210" s="178"/>
      <c r="L210" s="76"/>
      <c r="M210" s="76"/>
      <c r="N210" s="178"/>
      <c r="O210" s="178"/>
      <c r="P210" s="178"/>
      <c r="Q210" s="178"/>
      <c r="U210" s="294"/>
      <c r="V210" s="295"/>
      <c r="W210" s="295"/>
      <c r="X210" s="295"/>
      <c r="Y210" s="295"/>
      <c r="Z210" s="296"/>
      <c r="AA210" s="290"/>
    </row>
    <row r="211" spans="1:27" hidden="1" outlineLevel="1">
      <c r="A211" s="50"/>
      <c r="B211" s="178"/>
      <c r="C211" s="178"/>
      <c r="D211" s="178"/>
      <c r="E211" s="50"/>
      <c r="F211" s="76"/>
      <c r="G211" s="76"/>
      <c r="H211" s="178"/>
      <c r="I211" s="76"/>
      <c r="J211" s="76"/>
      <c r="K211" s="178"/>
      <c r="L211" s="76"/>
      <c r="M211" s="76"/>
      <c r="N211" s="178"/>
      <c r="O211" s="178"/>
      <c r="P211" s="178"/>
      <c r="Q211" s="178"/>
      <c r="U211" s="294"/>
      <c r="V211" s="295"/>
      <c r="W211" s="295"/>
      <c r="X211" s="295"/>
      <c r="Y211" s="295"/>
      <c r="Z211" s="296"/>
      <c r="AA211" s="290"/>
    </row>
    <row r="212" spans="1:27" hidden="1" outlineLevel="1">
      <c r="A212" s="50"/>
      <c r="B212" s="178"/>
      <c r="C212" s="178"/>
      <c r="D212" s="178"/>
      <c r="E212" s="50"/>
      <c r="F212" s="76"/>
      <c r="G212" s="76"/>
      <c r="H212" s="178"/>
      <c r="I212" s="76"/>
      <c r="J212" s="76"/>
      <c r="K212" s="178"/>
      <c r="L212" s="76"/>
      <c r="M212" s="76"/>
      <c r="N212" s="178"/>
      <c r="O212" s="178"/>
      <c r="P212" s="178"/>
      <c r="Q212" s="178"/>
      <c r="U212" s="294"/>
      <c r="V212" s="295"/>
      <c r="W212" s="295"/>
      <c r="X212" s="295"/>
      <c r="Y212" s="295"/>
      <c r="Z212" s="296"/>
      <c r="AA212" s="290"/>
    </row>
    <row r="213" spans="1:27" hidden="1" outlineLevel="1">
      <c r="A213" s="50"/>
      <c r="B213" s="178"/>
      <c r="C213" s="178"/>
      <c r="D213" s="178"/>
      <c r="E213" s="50"/>
      <c r="F213" s="76"/>
      <c r="G213" s="76"/>
      <c r="H213" s="178"/>
      <c r="I213" s="76"/>
      <c r="J213" s="76"/>
      <c r="K213" s="178"/>
      <c r="L213" s="76"/>
      <c r="M213" s="76"/>
      <c r="N213" s="178"/>
      <c r="O213" s="178"/>
      <c r="P213" s="178"/>
      <c r="Q213" s="178"/>
      <c r="U213" s="294"/>
      <c r="V213" s="295"/>
      <c r="W213" s="295"/>
      <c r="X213" s="295"/>
      <c r="Y213" s="295"/>
      <c r="Z213" s="296"/>
      <c r="AA213" s="290"/>
    </row>
    <row r="214" spans="1:27" hidden="1" outlineLevel="1">
      <c r="A214" s="50"/>
      <c r="B214" s="178"/>
      <c r="C214" s="178"/>
      <c r="D214" s="178"/>
      <c r="E214" s="50"/>
      <c r="F214" s="76"/>
      <c r="G214" s="76"/>
      <c r="H214" s="178"/>
      <c r="I214" s="76"/>
      <c r="J214" s="76"/>
      <c r="K214" s="178"/>
      <c r="L214" s="76"/>
      <c r="M214" s="76"/>
      <c r="N214" s="178"/>
      <c r="O214" s="178"/>
      <c r="P214" s="178"/>
      <c r="Q214" s="178"/>
      <c r="U214" s="294"/>
      <c r="V214" s="295"/>
      <c r="W214" s="295"/>
      <c r="X214" s="295"/>
      <c r="Y214" s="295"/>
      <c r="Z214" s="296"/>
      <c r="AA214" s="290"/>
    </row>
    <row r="215" spans="1:27" hidden="1" outlineLevel="1">
      <c r="A215" s="50"/>
      <c r="B215" s="182"/>
      <c r="C215" s="178"/>
      <c r="D215" s="178"/>
      <c r="E215" s="50"/>
      <c r="F215" s="76"/>
      <c r="G215" s="76"/>
      <c r="H215" s="178"/>
      <c r="I215" s="76"/>
      <c r="J215" s="76"/>
      <c r="K215" s="178"/>
      <c r="L215" s="76"/>
      <c r="M215" s="76"/>
      <c r="N215" s="178"/>
      <c r="O215" s="178"/>
      <c r="P215" s="178"/>
      <c r="Q215" s="178"/>
      <c r="U215" s="294"/>
      <c r="V215" s="295"/>
      <c r="W215" s="295"/>
      <c r="X215" s="295"/>
      <c r="Y215" s="295"/>
      <c r="Z215" s="296"/>
      <c r="AA215" s="290"/>
    </row>
    <row r="216" spans="1:27" collapsed="1">
      <c r="B216" s="183"/>
      <c r="U216" s="303"/>
      <c r="V216" s="304"/>
      <c r="W216" s="304"/>
      <c r="X216" s="304"/>
      <c r="Y216" s="304"/>
      <c r="Z216" s="305"/>
      <c r="AA216" s="290"/>
    </row>
    <row r="217" spans="1:27">
      <c r="B217" s="184"/>
    </row>
    <row r="218" spans="1:27">
      <c r="B218" s="184"/>
    </row>
    <row r="219" spans="1:27">
      <c r="B219" s="184"/>
    </row>
    <row r="220" spans="1:27">
      <c r="B220" s="184"/>
    </row>
    <row r="221" spans="1:27">
      <c r="B221" s="184"/>
    </row>
    <row r="222" spans="1:27">
      <c r="B222" s="184"/>
    </row>
    <row r="223" spans="1:27">
      <c r="B223" s="184"/>
    </row>
  </sheetData>
  <customSheetViews>
    <customSheetView guid="{756794A7-03D9-494C-B627-B880EEDC940D}" scale="90" hiddenRows="1" topLeftCell="M107">
      <selection activeCell="U126" sqref="U126"/>
      <pageMargins left="0.7" right="0.7" top="0.75" bottom="0.75" header="0.3" footer="0.3"/>
      <pageSetup orientation="portrait" r:id="rId1"/>
    </customSheetView>
    <customSheetView guid="{37F917DD-8552-46CB-8DE6-15AA9047997E}" scale="90" hiddenRows="1" topLeftCell="A110">
      <selection activeCell="D127" sqref="D127"/>
      <pageMargins left="0.7" right="0.7" top="0.75" bottom="0.75" header="0.3" footer="0.3"/>
      <pageSetup orientation="portrait" r:id="rId2"/>
    </customSheetView>
    <customSheetView guid="{A3EBC9DE-7CB9-459B-B992-627ACE6A4E0D}" scale="90" hiddenRows="1">
      <selection activeCell="A149" sqref="A149:XFD153"/>
      <pageMargins left="0.7" right="0.7" top="0.75" bottom="0.75" header="0.3" footer="0.3"/>
      <pageSetup orientation="portrait" r:id="rId3"/>
    </customSheetView>
    <customSheetView guid="{566B62D0-0D74-4555-8704-8EDC6194F6D6}" scale="90" hiddenRows="1" topLeftCell="C61">
      <selection activeCell="F115" sqref="F115"/>
      <pageMargins left="0.7" right="0.7" top="0.75" bottom="0.75" header="0.3" footer="0.3"/>
      <pageSetup orientation="portrait" r:id="rId4"/>
    </customSheetView>
    <customSheetView guid="{F62E6F20-ADC4-4058-9882-7F9403B4DBDC}" scale="90" hiddenRows="1" topLeftCell="A125">
      <selection activeCell="F135" sqref="F135"/>
      <pageMargins left="0.7" right="0.7" top="0.75" bottom="0.75" header="0.3" footer="0.3"/>
      <pageSetup orientation="portrait" r:id="rId5"/>
    </customSheetView>
    <customSheetView guid="{26A42C55-A95A-432C-811E-E12F0DDEEB89}" scale="90" hiddenRows="1" topLeftCell="A61">
      <selection activeCell="D122" sqref="D122"/>
      <pageMargins left="0.7" right="0.7" top="0.75" bottom="0.75" header="0.3" footer="0.3"/>
      <pageSetup orientation="portrait" r:id="rId6"/>
    </customSheetView>
    <customSheetView guid="{EC6B35CF-983D-41C8-9CE6-62336FE07FCE}" scale="90" hiddenRows="1" topLeftCell="B119">
      <selection activeCell="M121" sqref="M121"/>
      <pageMargins left="0.7" right="0.7" top="0.75" bottom="0.75" header="0.3" footer="0.3"/>
      <pageSetup orientation="portrait" r:id="rId7"/>
    </customSheetView>
    <customSheetView guid="{B0CF0D7C-A60C-459D-8538-D382A197E2BB}" scale="90" hiddenRows="1" topLeftCell="C7">
      <pane ySplit="8" topLeftCell="A125" activePane="bottomLeft" state="frozenSplit"/>
      <selection pane="bottomLeft" activeCell="O126" sqref="O126"/>
      <pageMargins left="0.7" right="0.7" top="0.75" bottom="0.75" header="0.3" footer="0.3"/>
      <pageSetup orientation="portrait" r:id="rId8"/>
    </customSheetView>
    <customSheetView guid="{1413C5AC-09E0-483B-B969-F831C0B11C9A}" scale="90" hiddenRows="1" topLeftCell="A87">
      <selection activeCell="F113" sqref="F113"/>
      <pageMargins left="0.7" right="0.7" top="0.75" bottom="0.75" header="0.3" footer="0.3"/>
      <pageSetup orientation="portrait" r:id="rId9"/>
    </customSheetView>
    <customSheetView guid="{744997F3-D7F3-447A-950E-25CCDE0ACA75}" scale="90" hiddenRows="1" topLeftCell="A112">
      <selection activeCell="AE1" sqref="AE1:AE1048576"/>
      <pageMargins left="0.7" right="0.7" top="0.75" bottom="0.75" header="0.3" footer="0.3"/>
      <pageSetup orientation="portrait" r:id="rId10"/>
    </customSheetView>
    <customSheetView guid="{83F0B8C3-AA7F-4E84-82F6-6AD96ADA2003}" scale="90" hiddenRows="1" topLeftCell="B1">
      <selection activeCell="D112" sqref="D112"/>
      <pageMargins left="0.7" right="0.7" top="0.75" bottom="0.75" header="0.3" footer="0.3"/>
      <pageSetup orientation="portrait" r:id="rId11"/>
    </customSheetView>
  </customSheetViews>
  <mergeCells count="12">
    <mergeCell ref="O16:O17"/>
    <mergeCell ref="P16:P17"/>
    <mergeCell ref="Q16:Q17"/>
    <mergeCell ref="F15:N15"/>
    <mergeCell ref="A16:A17"/>
    <mergeCell ref="B16:B17"/>
    <mergeCell ref="C16:C17"/>
    <mergeCell ref="D16:D17"/>
    <mergeCell ref="E16:E17"/>
    <mergeCell ref="F16:H16"/>
    <mergeCell ref="I16:K16"/>
    <mergeCell ref="L16:N16"/>
  </mergeCells>
  <conditionalFormatting sqref="H98:H106 H91:H96 H29:H40 H68:H83 H62:H66 H54:H60 H46:H52 H42:H44 H85:H89">
    <cfRule type="cellIs" dxfId="177" priority="74" operator="equal">
      <formula>"Cannot test"</formula>
    </cfRule>
    <cfRule type="cellIs" dxfId="176" priority="75" operator="equal">
      <formula>"Failed"</formula>
    </cfRule>
    <cfRule type="cellIs" dxfId="175" priority="76" operator="equal">
      <formula>"Passed"</formula>
    </cfRule>
  </conditionalFormatting>
  <conditionalFormatting sqref="H98:H106 H91:H96 H29:H40 H68:H83 H62:H66 H54:H60 H46:H52 H42:H44 H85:H89">
    <cfRule type="containsText" dxfId="174" priority="67" operator="containsText" text="N/A">
      <formula>NOT(ISERROR(SEARCH("N/A",H29)))</formula>
    </cfRule>
    <cfRule type="containsText" dxfId="173" priority="68" operator="containsText" text="Pending">
      <formula>NOT(ISERROR(SEARCH("Pending",H29)))</formula>
    </cfRule>
    <cfRule type="containsText" dxfId="172" priority="69" operator="containsText" text="Blocked">
      <formula>NOT(ISERROR(SEARCH("Blocked",H29)))</formula>
    </cfRule>
    <cfRule type="containsText" dxfId="171" priority="70" operator="containsText" text="Fail">
      <formula>NOT(ISERROR(SEARCH("Fail",H29)))</formula>
    </cfRule>
    <cfRule type="containsText" dxfId="170" priority="71" operator="containsText" text="Pass">
      <formula>NOT(ISERROR(SEARCH("Pass",H29)))</formula>
    </cfRule>
  </conditionalFormatting>
  <conditionalFormatting sqref="F20:G140 I113:J140 L26:M140 L142:M147 I142:J147 F142:G147 F149:G215 I149:J215 L149:M215">
    <cfRule type="cellIs" dxfId="169" priority="63" operator="equal">
      <formula>"InPr"</formula>
    </cfRule>
    <cfRule type="cellIs" dxfId="168" priority="64" operator="equal">
      <formula>"P"</formula>
    </cfRule>
    <cfRule type="cellIs" dxfId="167" priority="65" operator="equal">
      <formula>"B"</formula>
    </cfRule>
    <cfRule type="cellIs" dxfId="166" priority="66" operator="equal">
      <formula>"C"</formula>
    </cfRule>
    <cfRule type="cellIs" dxfId="165" priority="72" operator="equal">
      <formula>"NA"</formula>
    </cfRule>
    <cfRule type="cellIs" dxfId="164" priority="73" operator="equal">
      <formula>"R"</formula>
    </cfRule>
  </conditionalFormatting>
  <conditionalFormatting sqref="K2">
    <cfRule type="cellIs" dxfId="163" priority="57" operator="equal">
      <formula>"InPr"</formula>
    </cfRule>
    <cfRule type="cellIs" dxfId="162" priority="58" operator="equal">
      <formula>"P"</formula>
    </cfRule>
    <cfRule type="cellIs" dxfId="161" priority="59" operator="equal">
      <formula>"B"</formula>
    </cfRule>
    <cfRule type="cellIs" dxfId="160" priority="60" operator="equal">
      <formula>"C"</formula>
    </cfRule>
    <cfRule type="cellIs" dxfId="159" priority="61" operator="equal">
      <formula>"NA"</formula>
    </cfRule>
    <cfRule type="cellIs" dxfId="158" priority="62" operator="equal">
      <formula>"R"</formula>
    </cfRule>
  </conditionalFormatting>
  <conditionalFormatting sqref="K3:K7">
    <cfRule type="cellIs" dxfId="157" priority="51" operator="equal">
      <formula>"InPr"</formula>
    </cfRule>
    <cfRule type="cellIs" dxfId="156" priority="52" operator="equal">
      <formula>"P"</formula>
    </cfRule>
    <cfRule type="cellIs" dxfId="155" priority="53" operator="equal">
      <formula>"B"</formula>
    </cfRule>
    <cfRule type="cellIs" dxfId="154" priority="54" operator="equal">
      <formula>"C"</formula>
    </cfRule>
    <cfRule type="cellIs" dxfId="153" priority="55" operator="equal">
      <formula>"NA"</formula>
    </cfRule>
    <cfRule type="cellIs" dxfId="152" priority="56" operator="equal">
      <formula>"R"</formula>
    </cfRule>
  </conditionalFormatting>
  <conditionalFormatting sqref="L20:M25">
    <cfRule type="cellIs" dxfId="151" priority="33" operator="equal">
      <formula>"InPr"</formula>
    </cfRule>
    <cfRule type="cellIs" dxfId="150" priority="34" operator="equal">
      <formula>"P"</formula>
    </cfRule>
    <cfRule type="cellIs" dxfId="149" priority="35" operator="equal">
      <formula>"B"</formula>
    </cfRule>
    <cfRule type="cellIs" dxfId="148" priority="36" operator="equal">
      <formula>"C"</formula>
    </cfRule>
    <cfRule type="cellIs" dxfId="147" priority="37" operator="equal">
      <formula>"NA"</formula>
    </cfRule>
    <cfRule type="cellIs" dxfId="146" priority="38" operator="equal">
      <formula>"R"</formula>
    </cfRule>
  </conditionalFormatting>
  <conditionalFormatting sqref="I26:J112">
    <cfRule type="cellIs" dxfId="145" priority="45" operator="equal">
      <formula>"InPr"</formula>
    </cfRule>
    <cfRule type="cellIs" dxfId="144" priority="46" operator="equal">
      <formula>"P"</formula>
    </cfRule>
    <cfRule type="cellIs" dxfId="143" priority="47" operator="equal">
      <formula>"B"</formula>
    </cfRule>
    <cfRule type="cellIs" dxfId="142" priority="48" operator="equal">
      <formula>"C"</formula>
    </cfRule>
    <cfRule type="cellIs" dxfId="141" priority="49" operator="equal">
      <formula>"NA"</formula>
    </cfRule>
    <cfRule type="cellIs" dxfId="140" priority="50" operator="equal">
      <formula>"R"</formula>
    </cfRule>
  </conditionalFormatting>
  <conditionalFormatting sqref="I20:J25">
    <cfRule type="cellIs" dxfId="139" priority="39" operator="equal">
      <formula>"InPr"</formula>
    </cfRule>
    <cfRule type="cellIs" dxfId="138" priority="40" operator="equal">
      <formula>"P"</formula>
    </cfRule>
    <cfRule type="cellIs" dxfId="137" priority="41" operator="equal">
      <formula>"B"</formula>
    </cfRule>
    <cfRule type="cellIs" dxfId="136" priority="42" operator="equal">
      <formula>"C"</formula>
    </cfRule>
    <cfRule type="cellIs" dxfId="135" priority="43" operator="equal">
      <formula>"NA"</formula>
    </cfRule>
    <cfRule type="cellIs" dxfId="134" priority="44" operator="equal">
      <formula>"R"</formula>
    </cfRule>
  </conditionalFormatting>
  <conditionalFormatting sqref="K98:K106 K91:K96 K29:K40 K68:K83 K62:K66 K54:K60 K46:K52 K42:K44 K85:K89">
    <cfRule type="cellIs" dxfId="133" priority="30" operator="equal">
      <formula>"Cannot test"</formula>
    </cfRule>
    <cfRule type="cellIs" dxfId="132" priority="31" operator="equal">
      <formula>"Failed"</formula>
    </cfRule>
    <cfRule type="cellIs" dxfId="131" priority="32" operator="equal">
      <formula>"Passed"</formula>
    </cfRule>
  </conditionalFormatting>
  <conditionalFormatting sqref="K98:K106 K91:K96 K29:K40 K68:K83 K62:K66 K54:K60 K46:K52 K42:K44 K85:K89">
    <cfRule type="containsText" dxfId="130" priority="25" operator="containsText" text="N/A">
      <formula>NOT(ISERROR(SEARCH("N/A",K29)))</formula>
    </cfRule>
    <cfRule type="containsText" dxfId="129" priority="26" operator="containsText" text="Pending">
      <formula>NOT(ISERROR(SEARCH("Pending",K29)))</formula>
    </cfRule>
    <cfRule type="containsText" dxfId="128" priority="27" operator="containsText" text="Blocked">
      <formula>NOT(ISERROR(SEARCH("Blocked",K29)))</formula>
    </cfRule>
    <cfRule type="containsText" dxfId="127" priority="28" operator="containsText" text="Fail">
      <formula>NOT(ISERROR(SEARCH("Fail",K29)))</formula>
    </cfRule>
    <cfRule type="containsText" dxfId="126" priority="29" operator="containsText" text="Pass">
      <formula>NOT(ISERROR(SEARCH("Pass",K29)))</formula>
    </cfRule>
  </conditionalFormatting>
  <conditionalFormatting sqref="N98:N106 N91:N96 N29:N40 N68:N83 N62:N66 N54:N60 N46:N52 N42:N44 N85:N89">
    <cfRule type="cellIs" dxfId="125" priority="22" operator="equal">
      <formula>"Cannot test"</formula>
    </cfRule>
    <cfRule type="cellIs" dxfId="124" priority="23" operator="equal">
      <formula>"Failed"</formula>
    </cfRule>
    <cfRule type="cellIs" dxfId="123" priority="24" operator="equal">
      <formula>"Passed"</formula>
    </cfRule>
  </conditionalFormatting>
  <conditionalFormatting sqref="N98:N106 N91:N96 N29:N40 N68:N83 N62:N66 N54:N60 N46:N52 N42:N44 N85:N89">
    <cfRule type="containsText" dxfId="122" priority="17" operator="containsText" text="N/A">
      <formula>NOT(ISERROR(SEARCH("N/A",N29)))</formula>
    </cfRule>
    <cfRule type="containsText" dxfId="121" priority="18" operator="containsText" text="Pending">
      <formula>NOT(ISERROR(SEARCH("Pending",N29)))</formula>
    </cfRule>
    <cfRule type="containsText" dxfId="120" priority="19" operator="containsText" text="Blocked">
      <formula>NOT(ISERROR(SEARCH("Blocked",N29)))</formula>
    </cfRule>
    <cfRule type="containsText" dxfId="119" priority="20" operator="containsText" text="Fail">
      <formula>NOT(ISERROR(SEARCH("Fail",N29)))</formula>
    </cfRule>
    <cfRule type="containsText" dxfId="118" priority="21" operator="containsText" text="Pass">
      <formula>NOT(ISERROR(SEARCH("Pass",N29)))</formula>
    </cfRule>
  </conditionalFormatting>
  <conditionalFormatting sqref="L141">
    <cfRule type="cellIs" dxfId="117" priority="6" operator="equal">
      <formula>"Both"</formula>
    </cfRule>
    <cfRule type="cellIs" dxfId="116" priority="7" operator="equal">
      <formula>"Both"</formula>
    </cfRule>
    <cfRule type="cellIs" dxfId="115" priority="8" operator="equal">
      <formula>"Android"</formula>
    </cfRule>
    <cfRule type="cellIs" dxfId="114" priority="9" operator="equal">
      <formula>"iOS"</formula>
    </cfRule>
    <cfRule type="cellIs" dxfId="113" priority="10" operator="equal">
      <formula>"Android"</formula>
    </cfRule>
  </conditionalFormatting>
  <conditionalFormatting sqref="L148">
    <cfRule type="cellIs" dxfId="112" priority="1" operator="equal">
      <formula>"Both"</formula>
    </cfRule>
    <cfRule type="cellIs" dxfId="111" priority="2" operator="equal">
      <formula>"Both"</formula>
    </cfRule>
    <cfRule type="cellIs" dxfId="110" priority="3" operator="equal">
      <formula>"Android"</formula>
    </cfRule>
    <cfRule type="cellIs" dxfId="109" priority="4" operator="equal">
      <formula>"iOS"</formula>
    </cfRule>
    <cfRule type="cellIs" dxfId="108" priority="5" operator="equal">
      <formula>"Android"</formula>
    </cfRule>
  </conditionalFormatting>
  <dataValidations count="4">
    <dataValidation type="list" allowBlank="1" showInputMessage="1" showErrorMessage="1" sqref="O20:O140 O142:O147 O149:O215">
      <formula1>Review</formula1>
    </dataValidation>
    <dataValidation type="list" allowBlank="1" showInputMessage="1" showErrorMessage="1" sqref="H20:H140 N20:N140 K20:K140 K142:K147 H142:H147 N142:N147 N149:N215 K149:K215 H149:H215">
      <formula1>Owner</formula1>
    </dataValidation>
    <dataValidation type="list" allowBlank="1" showInputMessage="1" showErrorMessage="1" sqref="E20:E140 E142:E147 E149:E215">
      <formula1>"1,2,3"</formula1>
    </dataValidation>
    <dataValidation type="list" allowBlank="1" showInputMessage="1" showErrorMessage="1" sqref="L20:M140 F20:G140 I20:J140 I142:J147 L142:M147 F142:G147 F149:G215 I149:J215 L149:M215">
      <formula1>"C,InPr,B,P,NA,R"</formula1>
    </dataValidation>
  </dataValidation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248"/>
  <sheetViews>
    <sheetView zoomScale="90" zoomScaleNormal="90" workbookViewId="0">
      <selection activeCell="Q118" sqref="Q118"/>
    </sheetView>
  </sheetViews>
  <sheetFormatPr defaultColWidth="9.140625" defaultRowHeight="15" outlineLevelRow="1"/>
  <cols>
    <col min="1" max="1" width="5.42578125" style="143" customWidth="1"/>
    <col min="2" max="2" width="40.140625" style="144" customWidth="1"/>
    <col min="3" max="3" width="12.140625" style="144" customWidth="1"/>
    <col min="4" max="4" width="48.28515625" style="144" customWidth="1"/>
    <col min="5" max="5" width="6.42578125" style="144" customWidth="1"/>
    <col min="6" max="7" width="5.85546875" style="144" customWidth="1"/>
    <col min="8" max="8" width="8.28515625" style="144" customWidth="1"/>
    <col min="9" max="10" width="5.7109375" style="144" customWidth="1"/>
    <col min="11" max="11" width="8.7109375" style="144" customWidth="1"/>
    <col min="12" max="12" width="6" style="144" customWidth="1"/>
    <col min="13" max="13" width="5.7109375" style="144" customWidth="1"/>
    <col min="14" max="14" width="9.28515625" style="144" customWidth="1"/>
    <col min="15" max="15" width="10.28515625" style="144" customWidth="1"/>
    <col min="16" max="16" width="12.28515625" style="144" customWidth="1"/>
    <col min="17" max="17" width="56.140625" style="144" customWidth="1"/>
    <col min="18" max="21" width="9.140625" style="144"/>
    <col min="22" max="22" width="12.85546875" style="144" customWidth="1"/>
    <col min="23" max="16384" width="9.140625" style="144"/>
  </cols>
  <sheetData>
    <row r="1" spans="1:14">
      <c r="B1" s="387"/>
      <c r="C1" s="387" t="s">
        <v>191</v>
      </c>
      <c r="K1" s="144" t="s">
        <v>411</v>
      </c>
    </row>
    <row r="2" spans="1:14" s="146" customFormat="1">
      <c r="A2" s="145"/>
      <c r="B2" s="389" t="s">
        <v>712</v>
      </c>
      <c r="C2" s="387">
        <f t="shared" ref="C2:C11" si="0">COUNTIFS($G$15:$G$303, "C", $H$15:$H$303, B2)+COUNTIFS($F$15:$F$303, "C", $H$15:$H$303, B2)+COUNTIFS($I$15:$I$303, "C", $K$15:$K$303, B2)+COUNTIFS($J$15:$J$303, "C", $K$15:$K$303, B2)+COUNTIFS($L$15:$L$303, "C", $N$15:$N$303, B2)+COUNTIFS($M$15:$M$303, "C", $N$15:$N$303, B2)</f>
        <v>0</v>
      </c>
      <c r="K2" s="71" t="s">
        <v>405</v>
      </c>
      <c r="L2" s="146" t="s">
        <v>2</v>
      </c>
    </row>
    <row r="3" spans="1:14" s="146" customFormat="1">
      <c r="A3" s="147"/>
      <c r="B3" s="2" t="s">
        <v>714</v>
      </c>
      <c r="C3" s="387">
        <f t="shared" si="0"/>
        <v>0</v>
      </c>
      <c r="K3" s="71" t="s">
        <v>406</v>
      </c>
      <c r="L3" s="146" t="s">
        <v>412</v>
      </c>
    </row>
    <row r="4" spans="1:14" s="146" customFormat="1">
      <c r="A4" s="148"/>
      <c r="B4" s="2" t="s">
        <v>715</v>
      </c>
      <c r="C4" s="387">
        <f t="shared" si="0"/>
        <v>0</v>
      </c>
      <c r="K4" s="71" t="s">
        <v>409</v>
      </c>
      <c r="L4" s="146" t="s">
        <v>413</v>
      </c>
    </row>
    <row r="5" spans="1:14" s="146" customFormat="1">
      <c r="A5" s="149"/>
      <c r="B5" s="2" t="s">
        <v>716</v>
      </c>
      <c r="C5" s="387">
        <f t="shared" si="0"/>
        <v>0</v>
      </c>
      <c r="K5" s="71" t="s">
        <v>410</v>
      </c>
      <c r="L5" s="146" t="s">
        <v>1</v>
      </c>
    </row>
    <row r="6" spans="1:14" s="146" customFormat="1">
      <c r="A6" s="150"/>
      <c r="B6" s="2" t="s">
        <v>717</v>
      </c>
      <c r="C6" s="387">
        <f t="shared" si="0"/>
        <v>6</v>
      </c>
      <c r="K6" s="71" t="s">
        <v>407</v>
      </c>
      <c r="L6" s="146" t="s">
        <v>414</v>
      </c>
    </row>
    <row r="7" spans="1:14" s="146" customFormat="1">
      <c r="A7" s="150"/>
      <c r="B7" s="2" t="s">
        <v>718</v>
      </c>
      <c r="C7" s="387">
        <f t="shared" si="0"/>
        <v>12</v>
      </c>
      <c r="K7" s="71" t="s">
        <v>408</v>
      </c>
      <c r="L7" s="146" t="s">
        <v>415</v>
      </c>
    </row>
    <row r="8" spans="1:14" s="146" customFormat="1">
      <c r="A8" s="151"/>
      <c r="B8" s="2" t="s">
        <v>719</v>
      </c>
      <c r="C8" s="387">
        <f t="shared" si="0"/>
        <v>8</v>
      </c>
    </row>
    <row r="9" spans="1:14" s="146" customFormat="1">
      <c r="A9" s="152"/>
      <c r="B9" s="2" t="s">
        <v>720</v>
      </c>
      <c r="C9" s="387">
        <f t="shared" si="0"/>
        <v>10</v>
      </c>
    </row>
    <row r="10" spans="1:14" s="146" customFormat="1">
      <c r="A10" s="152"/>
      <c r="B10" s="2" t="s">
        <v>721</v>
      </c>
      <c r="C10" s="387">
        <f t="shared" si="0"/>
        <v>0</v>
      </c>
    </row>
    <row r="11" spans="1:14" s="146" customFormat="1">
      <c r="A11" s="152"/>
      <c r="B11" s="2" t="s">
        <v>722</v>
      </c>
      <c r="C11" s="387">
        <f t="shared" si="0"/>
        <v>6</v>
      </c>
    </row>
    <row r="12" spans="1:14" s="146" customFormat="1">
      <c r="A12" s="152"/>
    </row>
    <row r="13" spans="1:14" s="146" customFormat="1">
      <c r="A13" s="152"/>
    </row>
    <row r="14" spans="1:14" s="146" customFormat="1">
      <c r="A14" s="152"/>
    </row>
    <row r="15" spans="1:14" ht="15.75" thickBot="1"/>
    <row r="16" spans="1:14" ht="15" customHeight="1" thickBot="1">
      <c r="F16" s="426" t="s">
        <v>404</v>
      </c>
      <c r="G16" s="427"/>
      <c r="H16" s="427"/>
      <c r="I16" s="427"/>
      <c r="J16" s="427"/>
      <c r="K16" s="427"/>
      <c r="L16" s="427"/>
      <c r="M16" s="427"/>
      <c r="N16" s="428"/>
    </row>
    <row r="17" spans="1:26" ht="15.75" thickBot="1">
      <c r="A17" s="423" t="s">
        <v>3</v>
      </c>
      <c r="B17" s="423" t="s">
        <v>396</v>
      </c>
      <c r="C17" s="423" t="s">
        <v>425</v>
      </c>
      <c r="D17" s="423" t="s">
        <v>6</v>
      </c>
      <c r="E17" s="423" t="s">
        <v>397</v>
      </c>
      <c r="F17" s="423" t="s">
        <v>398</v>
      </c>
      <c r="G17" s="423"/>
      <c r="H17" s="423"/>
      <c r="I17" s="423" t="s">
        <v>399</v>
      </c>
      <c r="J17" s="423"/>
      <c r="K17" s="423"/>
      <c r="L17" s="423" t="s">
        <v>403</v>
      </c>
      <c r="M17" s="423"/>
      <c r="N17" s="423"/>
      <c r="O17" s="418" t="s">
        <v>416</v>
      </c>
      <c r="P17" s="418" t="s">
        <v>417</v>
      </c>
      <c r="Q17" s="418" t="s">
        <v>10</v>
      </c>
    </row>
    <row r="18" spans="1:26" ht="55.5" customHeight="1" thickBot="1">
      <c r="A18" s="423"/>
      <c r="B18" s="423"/>
      <c r="C18" s="423"/>
      <c r="D18" s="423"/>
      <c r="E18" s="423"/>
      <c r="F18" s="86" t="s">
        <v>400</v>
      </c>
      <c r="G18" s="87" t="s">
        <v>401</v>
      </c>
      <c r="H18" s="88" t="s">
        <v>402</v>
      </c>
      <c r="I18" s="86" t="s">
        <v>400</v>
      </c>
      <c r="J18" s="87" t="s">
        <v>401</v>
      </c>
      <c r="K18" s="88" t="s">
        <v>402</v>
      </c>
      <c r="L18" s="86" t="s">
        <v>400</v>
      </c>
      <c r="M18" s="87" t="s">
        <v>401</v>
      </c>
      <c r="N18" s="88" t="s">
        <v>402</v>
      </c>
      <c r="O18" s="419"/>
      <c r="P18" s="419"/>
      <c r="Q18" s="419"/>
      <c r="U18" s="287" t="s">
        <v>400</v>
      </c>
      <c r="V18" s="288" t="s">
        <v>401</v>
      </c>
      <c r="W18" s="289" t="s">
        <v>400</v>
      </c>
      <c r="X18" s="288" t="s">
        <v>401</v>
      </c>
      <c r="Y18" s="289" t="s">
        <v>400</v>
      </c>
      <c r="Z18" s="293" t="s">
        <v>401</v>
      </c>
    </row>
    <row r="19" spans="1:26">
      <c r="A19" s="153"/>
      <c r="B19" s="154" t="s">
        <v>12</v>
      </c>
      <c r="C19" s="155"/>
      <c r="D19" s="154"/>
      <c r="E19" s="154"/>
      <c r="F19" s="155"/>
      <c r="G19" s="155"/>
      <c r="H19" s="155"/>
      <c r="I19" s="155"/>
      <c r="J19" s="155"/>
      <c r="K19" s="155"/>
      <c r="L19" s="155"/>
      <c r="M19" s="155"/>
      <c r="N19" s="155"/>
      <c r="O19" s="155"/>
      <c r="P19" s="155"/>
      <c r="Q19" s="155"/>
      <c r="U19" s="294"/>
      <c r="V19" s="295"/>
      <c r="W19" s="295"/>
      <c r="X19" s="295"/>
      <c r="Y19" s="295"/>
      <c r="Z19" s="296"/>
    </row>
    <row r="20" spans="1:26">
      <c r="A20" s="156"/>
      <c r="B20" s="136" t="s">
        <v>13</v>
      </c>
      <c r="C20" s="48"/>
      <c r="D20" s="136"/>
      <c r="E20" s="136"/>
      <c r="F20" s="48"/>
      <c r="G20" s="48"/>
      <c r="H20" s="48"/>
      <c r="I20" s="48"/>
      <c r="J20" s="48"/>
      <c r="K20" s="48"/>
      <c r="L20" s="48"/>
      <c r="M20" s="48"/>
      <c r="N20" s="48"/>
      <c r="O20" s="48"/>
      <c r="P20" s="48"/>
      <c r="Q20" s="48"/>
      <c r="U20" s="294"/>
      <c r="V20" s="295"/>
      <c r="W20" s="295"/>
      <c r="X20" s="295"/>
      <c r="Y20" s="295"/>
      <c r="Z20" s="296"/>
    </row>
    <row r="21" spans="1:26" hidden="1" outlineLevel="1">
      <c r="A21" s="157"/>
      <c r="B21" s="158"/>
      <c r="C21" s="158"/>
      <c r="D21" s="158"/>
      <c r="E21" s="65"/>
      <c r="F21" s="71"/>
      <c r="G21" s="71"/>
      <c r="H21" s="159"/>
      <c r="I21" s="71"/>
      <c r="J21" s="71"/>
      <c r="K21" s="160"/>
      <c r="L21" s="71"/>
      <c r="M21" s="71"/>
      <c r="N21" s="159"/>
      <c r="O21" s="161"/>
      <c r="P21" s="161"/>
      <c r="Q21" s="161"/>
      <c r="U21" s="294"/>
      <c r="V21" s="295"/>
      <c r="W21" s="295"/>
      <c r="X21" s="295"/>
      <c r="Y21" s="295"/>
      <c r="Z21" s="296"/>
    </row>
    <row r="22" spans="1:26" hidden="1" outlineLevel="1">
      <c r="A22" s="157"/>
      <c r="B22" s="158"/>
      <c r="C22" s="158"/>
      <c r="D22" s="158"/>
      <c r="E22" s="65"/>
      <c r="F22" s="71"/>
      <c r="G22" s="71"/>
      <c r="H22" s="159"/>
      <c r="I22" s="71"/>
      <c r="J22" s="71"/>
      <c r="K22" s="160"/>
      <c r="L22" s="71"/>
      <c r="M22" s="71"/>
      <c r="N22" s="159"/>
      <c r="O22" s="161"/>
      <c r="P22" s="161"/>
      <c r="Q22" s="161"/>
      <c r="U22" s="294"/>
      <c r="V22" s="295"/>
      <c r="W22" s="295"/>
      <c r="X22" s="295"/>
      <c r="Y22" s="295"/>
      <c r="Z22" s="296"/>
    </row>
    <row r="23" spans="1:26" hidden="1" outlineLevel="1">
      <c r="A23" s="157"/>
      <c r="B23" s="158"/>
      <c r="C23" s="158"/>
      <c r="D23" s="158"/>
      <c r="E23" s="65"/>
      <c r="F23" s="71"/>
      <c r="G23" s="71"/>
      <c r="H23" s="159"/>
      <c r="I23" s="71"/>
      <c r="J23" s="71"/>
      <c r="K23" s="160"/>
      <c r="L23" s="71"/>
      <c r="M23" s="71"/>
      <c r="N23" s="159"/>
      <c r="O23" s="158"/>
      <c r="P23" s="158"/>
      <c r="Q23" s="158"/>
      <c r="U23" s="294"/>
      <c r="V23" s="295"/>
      <c r="W23" s="295"/>
      <c r="X23" s="295"/>
      <c r="Y23" s="295"/>
      <c r="Z23" s="296"/>
    </row>
    <row r="24" spans="1:26" hidden="1" outlineLevel="1">
      <c r="A24" s="157"/>
      <c r="B24" s="158"/>
      <c r="C24" s="158"/>
      <c r="D24" s="158"/>
      <c r="E24" s="65"/>
      <c r="F24" s="71"/>
      <c r="G24" s="71"/>
      <c r="H24" s="159"/>
      <c r="I24" s="71"/>
      <c r="J24" s="71"/>
      <c r="K24" s="160"/>
      <c r="L24" s="71"/>
      <c r="M24" s="71"/>
      <c r="N24" s="159"/>
      <c r="O24" s="158"/>
      <c r="P24" s="158"/>
      <c r="Q24" s="158"/>
      <c r="U24" s="294"/>
      <c r="V24" s="295"/>
      <c r="W24" s="295"/>
      <c r="X24" s="295"/>
      <c r="Y24" s="295"/>
      <c r="Z24" s="296"/>
    </row>
    <row r="25" spans="1:26" hidden="1" outlineLevel="1">
      <c r="A25" s="157"/>
      <c r="B25" s="158"/>
      <c r="C25" s="158"/>
      <c r="D25" s="158"/>
      <c r="E25" s="65"/>
      <c r="F25" s="71"/>
      <c r="G25" s="71"/>
      <c r="H25" s="159"/>
      <c r="I25" s="71"/>
      <c r="J25" s="71"/>
      <c r="K25" s="160"/>
      <c r="L25" s="71"/>
      <c r="M25" s="71"/>
      <c r="N25" s="159"/>
      <c r="O25" s="158"/>
      <c r="P25" s="158"/>
      <c r="Q25" s="158"/>
      <c r="U25" s="294"/>
      <c r="V25" s="295"/>
      <c r="W25" s="295"/>
      <c r="X25" s="295"/>
      <c r="Y25" s="295"/>
      <c r="Z25" s="296"/>
    </row>
    <row r="26" spans="1:26" hidden="1" outlineLevel="1">
      <c r="A26" s="157"/>
      <c r="B26" s="158"/>
      <c r="C26" s="158"/>
      <c r="D26" s="158"/>
      <c r="E26" s="65"/>
      <c r="F26" s="71"/>
      <c r="G26" s="71"/>
      <c r="H26" s="159"/>
      <c r="I26" s="71"/>
      <c r="J26" s="71"/>
      <c r="K26" s="160"/>
      <c r="L26" s="71"/>
      <c r="M26" s="71"/>
      <c r="N26" s="159"/>
      <c r="O26" s="161"/>
      <c r="P26" s="161"/>
      <c r="Q26" s="161"/>
      <c r="U26" s="294"/>
      <c r="V26" s="295"/>
      <c r="W26" s="295"/>
      <c r="X26" s="295"/>
      <c r="Y26" s="295"/>
      <c r="Z26" s="296"/>
    </row>
    <row r="27" spans="1:26" hidden="1" outlineLevel="1">
      <c r="A27" s="157"/>
      <c r="B27" s="158"/>
      <c r="C27" s="158"/>
      <c r="D27" s="158"/>
      <c r="E27" s="65"/>
      <c r="F27" s="71"/>
      <c r="G27" s="71"/>
      <c r="H27" s="159"/>
      <c r="I27" s="71"/>
      <c r="J27" s="71"/>
      <c r="K27" s="160"/>
      <c r="L27" s="71"/>
      <c r="M27" s="71"/>
      <c r="N27" s="159"/>
      <c r="O27" s="161"/>
      <c r="P27" s="161"/>
      <c r="Q27" s="161"/>
      <c r="U27" s="294"/>
      <c r="V27" s="295"/>
      <c r="W27" s="295"/>
      <c r="X27" s="295"/>
      <c r="Y27" s="295"/>
      <c r="Z27" s="296"/>
    </row>
    <row r="28" spans="1:26" hidden="1" outlineLevel="1">
      <c r="A28" s="157"/>
      <c r="B28" s="158"/>
      <c r="C28" s="158"/>
      <c r="D28" s="158"/>
      <c r="E28" s="65"/>
      <c r="F28" s="71"/>
      <c r="G28" s="71"/>
      <c r="H28" s="159"/>
      <c r="I28" s="71"/>
      <c r="J28" s="71"/>
      <c r="K28" s="160"/>
      <c r="L28" s="71"/>
      <c r="M28" s="71"/>
      <c r="N28" s="159"/>
      <c r="O28" s="161"/>
      <c r="P28" s="161"/>
      <c r="Q28" s="161"/>
      <c r="U28" s="294"/>
      <c r="V28" s="295"/>
      <c r="W28" s="295"/>
      <c r="X28" s="295"/>
      <c r="Y28" s="295"/>
      <c r="Z28" s="296"/>
    </row>
    <row r="29" spans="1:26" collapsed="1">
      <c r="A29" s="156"/>
      <c r="B29" s="136" t="s">
        <v>43</v>
      </c>
      <c r="C29" s="48"/>
      <c r="D29" s="136"/>
      <c r="E29" s="48"/>
      <c r="F29" s="48"/>
      <c r="G29" s="48"/>
      <c r="H29" s="48"/>
      <c r="I29" s="48"/>
      <c r="J29" s="48"/>
      <c r="K29" s="110"/>
      <c r="L29" s="48"/>
      <c r="M29" s="48"/>
      <c r="N29" s="48"/>
      <c r="O29" s="48"/>
      <c r="P29" s="48"/>
      <c r="Q29" s="48"/>
      <c r="U29" s="294"/>
      <c r="V29" s="295"/>
      <c r="W29" s="295"/>
      <c r="X29" s="295"/>
      <c r="Y29" s="295"/>
      <c r="Z29" s="296"/>
    </row>
    <row r="30" spans="1:26" s="162" customFormat="1" hidden="1" outlineLevel="1">
      <c r="A30" s="57"/>
      <c r="B30" s="161"/>
      <c r="C30" s="161"/>
      <c r="D30" s="161"/>
      <c r="E30" s="66"/>
      <c r="F30" s="71"/>
      <c r="G30" s="71"/>
      <c r="H30" s="71"/>
      <c r="I30" s="71"/>
      <c r="J30" s="71"/>
      <c r="K30" s="66"/>
      <c r="L30" s="71"/>
      <c r="M30" s="71"/>
      <c r="N30" s="71"/>
      <c r="O30" s="161"/>
      <c r="P30" s="161"/>
      <c r="Q30" s="161"/>
      <c r="U30" s="297"/>
      <c r="V30" s="298"/>
      <c r="W30" s="298"/>
      <c r="X30" s="298"/>
      <c r="Y30" s="298"/>
      <c r="Z30" s="299"/>
    </row>
    <row r="31" spans="1:26" s="162" customFormat="1" hidden="1" outlineLevel="1">
      <c r="A31" s="57"/>
      <c r="B31" s="161"/>
      <c r="C31" s="161"/>
      <c r="D31" s="161"/>
      <c r="E31" s="66"/>
      <c r="F31" s="71"/>
      <c r="G31" s="71"/>
      <c r="H31" s="71"/>
      <c r="I31" s="71"/>
      <c r="J31" s="71"/>
      <c r="K31" s="66"/>
      <c r="L31" s="71"/>
      <c r="M31" s="71"/>
      <c r="N31" s="71"/>
      <c r="O31" s="161"/>
      <c r="P31" s="161"/>
      <c r="Q31" s="161"/>
      <c r="U31" s="297"/>
      <c r="V31" s="298"/>
      <c r="W31" s="298"/>
      <c r="X31" s="298"/>
      <c r="Y31" s="298"/>
      <c r="Z31" s="299"/>
    </row>
    <row r="32" spans="1:26" s="162" customFormat="1" hidden="1" outlineLevel="1">
      <c r="A32" s="57"/>
      <c r="B32" s="161"/>
      <c r="C32" s="161"/>
      <c r="D32" s="161"/>
      <c r="E32" s="66"/>
      <c r="F32" s="71"/>
      <c r="G32" s="71"/>
      <c r="H32" s="71"/>
      <c r="I32" s="71"/>
      <c r="J32" s="71"/>
      <c r="K32" s="66"/>
      <c r="L32" s="71"/>
      <c r="M32" s="71"/>
      <c r="N32" s="71"/>
      <c r="O32" s="161"/>
      <c r="P32" s="161"/>
      <c r="Q32" s="161"/>
      <c r="U32" s="297"/>
      <c r="V32" s="298"/>
      <c r="W32" s="298"/>
      <c r="X32" s="298"/>
      <c r="Y32" s="298"/>
      <c r="Z32" s="299"/>
    </row>
    <row r="33" spans="1:26" s="162" customFormat="1" hidden="1" outlineLevel="1">
      <c r="A33" s="57"/>
      <c r="B33" s="161"/>
      <c r="C33" s="161"/>
      <c r="D33" s="161"/>
      <c r="E33" s="66"/>
      <c r="F33" s="71"/>
      <c r="G33" s="71"/>
      <c r="H33" s="71"/>
      <c r="I33" s="71"/>
      <c r="J33" s="71"/>
      <c r="K33" s="66"/>
      <c r="L33" s="71"/>
      <c r="M33" s="71"/>
      <c r="N33" s="71"/>
      <c r="O33" s="161"/>
      <c r="P33" s="161"/>
      <c r="Q33" s="161"/>
      <c r="U33" s="297"/>
      <c r="V33" s="298"/>
      <c r="W33" s="298"/>
      <c r="X33" s="298"/>
      <c r="Y33" s="298"/>
      <c r="Z33" s="299"/>
    </row>
    <row r="34" spans="1:26" s="162" customFormat="1" hidden="1" outlineLevel="1">
      <c r="A34" s="57"/>
      <c r="B34" s="161"/>
      <c r="C34" s="161"/>
      <c r="D34" s="161"/>
      <c r="E34" s="66"/>
      <c r="F34" s="71"/>
      <c r="G34" s="71"/>
      <c r="H34" s="71"/>
      <c r="I34" s="71"/>
      <c r="J34" s="71"/>
      <c r="K34" s="66"/>
      <c r="L34" s="71"/>
      <c r="M34" s="71"/>
      <c r="N34" s="71"/>
      <c r="O34" s="161"/>
      <c r="P34" s="161"/>
      <c r="Q34" s="161"/>
      <c r="U34" s="297"/>
      <c r="V34" s="298"/>
      <c r="W34" s="298"/>
      <c r="X34" s="298"/>
      <c r="Y34" s="298"/>
      <c r="Z34" s="299"/>
    </row>
    <row r="35" spans="1:26" s="162" customFormat="1" hidden="1" outlineLevel="1">
      <c r="A35" s="57"/>
      <c r="B35" s="161"/>
      <c r="C35" s="161"/>
      <c r="D35" s="161"/>
      <c r="E35" s="66"/>
      <c r="F35" s="71"/>
      <c r="G35" s="71"/>
      <c r="H35" s="71"/>
      <c r="I35" s="71"/>
      <c r="J35" s="71"/>
      <c r="K35" s="66"/>
      <c r="L35" s="71"/>
      <c r="M35" s="71"/>
      <c r="N35" s="71"/>
      <c r="O35" s="161"/>
      <c r="P35" s="161"/>
      <c r="Q35" s="161"/>
      <c r="U35" s="297"/>
      <c r="V35" s="298"/>
      <c r="W35" s="298"/>
      <c r="X35" s="298"/>
      <c r="Y35" s="298"/>
      <c r="Z35" s="299"/>
    </row>
    <row r="36" spans="1:26" s="162" customFormat="1" hidden="1" outlineLevel="1">
      <c r="A36" s="57"/>
      <c r="B36" s="161"/>
      <c r="C36" s="161"/>
      <c r="D36" s="161"/>
      <c r="E36" s="66"/>
      <c r="F36" s="71"/>
      <c r="G36" s="71"/>
      <c r="H36" s="71"/>
      <c r="I36" s="71"/>
      <c r="J36" s="71"/>
      <c r="K36" s="66"/>
      <c r="L36" s="71"/>
      <c r="M36" s="71"/>
      <c r="N36" s="71"/>
      <c r="O36" s="161"/>
      <c r="P36" s="161"/>
      <c r="Q36" s="161"/>
      <c r="U36" s="297"/>
      <c r="V36" s="298"/>
      <c r="W36" s="298"/>
      <c r="X36" s="298"/>
      <c r="Y36" s="298"/>
      <c r="Z36" s="299"/>
    </row>
    <row r="37" spans="1:26" s="162" customFormat="1" hidden="1" outlineLevel="1">
      <c r="A37" s="57"/>
      <c r="B37" s="161"/>
      <c r="C37" s="161"/>
      <c r="D37" s="161"/>
      <c r="E37" s="66"/>
      <c r="F37" s="71"/>
      <c r="G37" s="71"/>
      <c r="H37" s="71"/>
      <c r="I37" s="71"/>
      <c r="J37" s="71"/>
      <c r="K37" s="66"/>
      <c r="L37" s="71"/>
      <c r="M37" s="71"/>
      <c r="N37" s="71"/>
      <c r="O37" s="161"/>
      <c r="P37" s="161"/>
      <c r="Q37" s="161"/>
      <c r="U37" s="297"/>
      <c r="V37" s="298"/>
      <c r="W37" s="298"/>
      <c r="X37" s="298"/>
      <c r="Y37" s="298"/>
      <c r="Z37" s="299"/>
    </row>
    <row r="38" spans="1:26" s="162" customFormat="1" hidden="1" outlineLevel="1">
      <c r="A38" s="57"/>
      <c r="B38" s="161"/>
      <c r="C38" s="161"/>
      <c r="D38" s="161"/>
      <c r="E38" s="66"/>
      <c r="F38" s="71"/>
      <c r="G38" s="71"/>
      <c r="H38" s="71"/>
      <c r="I38" s="71"/>
      <c r="J38" s="71"/>
      <c r="K38" s="66"/>
      <c r="L38" s="71"/>
      <c r="M38" s="71"/>
      <c r="N38" s="71"/>
      <c r="O38" s="161"/>
      <c r="P38" s="161"/>
      <c r="Q38" s="161"/>
      <c r="U38" s="297"/>
      <c r="V38" s="298"/>
      <c r="W38" s="298"/>
      <c r="X38" s="298"/>
      <c r="Y38" s="298"/>
      <c r="Z38" s="299"/>
    </row>
    <row r="39" spans="1:26" s="162" customFormat="1" hidden="1" outlineLevel="1">
      <c r="A39" s="57"/>
      <c r="B39" s="161"/>
      <c r="C39" s="161"/>
      <c r="D39" s="161"/>
      <c r="E39" s="66"/>
      <c r="F39" s="71"/>
      <c r="G39" s="71"/>
      <c r="H39" s="71"/>
      <c r="I39" s="71"/>
      <c r="J39" s="71"/>
      <c r="K39" s="66"/>
      <c r="L39" s="71"/>
      <c r="M39" s="71"/>
      <c r="N39" s="71"/>
      <c r="O39" s="161"/>
      <c r="P39" s="161"/>
      <c r="Q39" s="161"/>
      <c r="U39" s="297"/>
      <c r="V39" s="298"/>
      <c r="W39" s="298"/>
      <c r="X39" s="298"/>
      <c r="Y39" s="298"/>
      <c r="Z39" s="299"/>
    </row>
    <row r="40" spans="1:26" s="162" customFormat="1" hidden="1" outlineLevel="1">
      <c r="A40" s="57"/>
      <c r="B40" s="161"/>
      <c r="C40" s="161"/>
      <c r="D40" s="161"/>
      <c r="E40" s="66"/>
      <c r="F40" s="71"/>
      <c r="G40" s="71"/>
      <c r="H40" s="71"/>
      <c r="I40" s="71"/>
      <c r="J40" s="71"/>
      <c r="K40" s="66"/>
      <c r="L40" s="71"/>
      <c r="M40" s="71"/>
      <c r="N40" s="71"/>
      <c r="O40" s="161"/>
      <c r="P40" s="161"/>
      <c r="Q40" s="161"/>
      <c r="U40" s="297"/>
      <c r="V40" s="298"/>
      <c r="W40" s="298"/>
      <c r="X40" s="298"/>
      <c r="Y40" s="298"/>
      <c r="Z40" s="299"/>
    </row>
    <row r="41" spans="1:26" s="162" customFormat="1" hidden="1" outlineLevel="1">
      <c r="A41" s="57"/>
      <c r="B41" s="161"/>
      <c r="C41" s="161"/>
      <c r="D41" s="161"/>
      <c r="E41" s="66"/>
      <c r="F41" s="71"/>
      <c r="G41" s="71"/>
      <c r="H41" s="71"/>
      <c r="I41" s="71"/>
      <c r="J41" s="71"/>
      <c r="K41" s="66"/>
      <c r="L41" s="71"/>
      <c r="M41" s="71"/>
      <c r="N41" s="71"/>
      <c r="O41" s="161"/>
      <c r="P41" s="161"/>
      <c r="Q41" s="161"/>
      <c r="U41" s="297"/>
      <c r="V41" s="298"/>
      <c r="W41" s="298"/>
      <c r="X41" s="298"/>
      <c r="Y41" s="298"/>
      <c r="Z41" s="299"/>
    </row>
    <row r="42" spans="1:26" collapsed="1">
      <c r="A42" s="156"/>
      <c r="B42" s="136" t="s">
        <v>80</v>
      </c>
      <c r="C42" s="48"/>
      <c r="D42" s="136"/>
      <c r="E42" s="77"/>
      <c r="F42" s="48"/>
      <c r="G42" s="48"/>
      <c r="H42" s="48"/>
      <c r="I42" s="48"/>
      <c r="J42" s="48"/>
      <c r="K42" s="110"/>
      <c r="L42" s="48"/>
      <c r="M42" s="48"/>
      <c r="N42" s="48"/>
      <c r="O42" s="48"/>
      <c r="P42" s="48"/>
      <c r="Q42" s="48"/>
      <c r="U42" s="294"/>
      <c r="V42" s="295"/>
      <c r="W42" s="295"/>
      <c r="X42" s="295"/>
      <c r="Y42" s="295"/>
      <c r="Z42" s="296"/>
    </row>
    <row r="43" spans="1:26" hidden="1" outlineLevel="1">
      <c r="A43" s="50"/>
      <c r="B43" s="163"/>
      <c r="C43" s="163"/>
      <c r="D43" s="163"/>
      <c r="E43" s="67"/>
      <c r="F43" s="72"/>
      <c r="G43" s="72"/>
      <c r="H43" s="71"/>
      <c r="I43" s="72"/>
      <c r="J43" s="72"/>
      <c r="K43" s="66"/>
      <c r="L43" s="72"/>
      <c r="M43" s="72"/>
      <c r="N43" s="71"/>
      <c r="O43" s="161"/>
      <c r="P43" s="161"/>
      <c r="Q43" s="161"/>
      <c r="U43" s="294"/>
      <c r="V43" s="295"/>
      <c r="W43" s="295"/>
      <c r="X43" s="295"/>
      <c r="Y43" s="295"/>
      <c r="Z43" s="296"/>
    </row>
    <row r="44" spans="1:26" hidden="1" outlineLevel="1">
      <c r="A44" s="50"/>
      <c r="B44" s="163"/>
      <c r="C44" s="163"/>
      <c r="D44" s="163"/>
      <c r="E44" s="67"/>
      <c r="F44" s="72"/>
      <c r="G44" s="72"/>
      <c r="H44" s="71"/>
      <c r="I44" s="72"/>
      <c r="J44" s="72"/>
      <c r="K44" s="66"/>
      <c r="L44" s="72"/>
      <c r="M44" s="72"/>
      <c r="N44" s="71"/>
      <c r="O44" s="161"/>
      <c r="P44" s="161"/>
      <c r="Q44" s="161"/>
      <c r="U44" s="294"/>
      <c r="V44" s="295"/>
      <c r="W44" s="295"/>
      <c r="X44" s="295"/>
      <c r="Y44" s="295"/>
      <c r="Z44" s="296"/>
    </row>
    <row r="45" spans="1:26" hidden="1" outlineLevel="1">
      <c r="A45" s="50"/>
      <c r="B45" s="163"/>
      <c r="C45" s="163"/>
      <c r="D45" s="163"/>
      <c r="E45" s="67"/>
      <c r="F45" s="72"/>
      <c r="G45" s="72"/>
      <c r="H45" s="71"/>
      <c r="I45" s="72"/>
      <c r="J45" s="72"/>
      <c r="K45" s="66"/>
      <c r="L45" s="72"/>
      <c r="M45" s="72"/>
      <c r="N45" s="71"/>
      <c r="O45" s="163"/>
      <c r="P45" s="163"/>
      <c r="Q45" s="163"/>
      <c r="U45" s="294"/>
      <c r="V45" s="295"/>
      <c r="W45" s="295"/>
      <c r="X45" s="295"/>
      <c r="Y45" s="295"/>
      <c r="Z45" s="296"/>
    </row>
    <row r="46" spans="1:26" collapsed="1">
      <c r="A46" s="156"/>
      <c r="B46" s="136" t="s">
        <v>83</v>
      </c>
      <c r="C46" s="48"/>
      <c r="D46" s="136"/>
      <c r="E46" s="77"/>
      <c r="F46" s="48"/>
      <c r="G46" s="48"/>
      <c r="H46" s="48"/>
      <c r="I46" s="48"/>
      <c r="J46" s="48"/>
      <c r="K46" s="110"/>
      <c r="L46" s="48"/>
      <c r="M46" s="48"/>
      <c r="N46" s="48"/>
      <c r="O46" s="48"/>
      <c r="P46" s="48"/>
      <c r="Q46" s="48"/>
      <c r="U46" s="294"/>
      <c r="V46" s="295"/>
      <c r="W46" s="295"/>
      <c r="X46" s="295"/>
      <c r="Y46" s="295"/>
      <c r="Z46" s="296"/>
    </row>
    <row r="47" spans="1:26" hidden="1" outlineLevel="1">
      <c r="A47" s="50"/>
      <c r="B47" s="163"/>
      <c r="C47" s="163"/>
      <c r="D47" s="163"/>
      <c r="E47" s="67"/>
      <c r="F47" s="72"/>
      <c r="G47" s="72"/>
      <c r="H47" s="71"/>
      <c r="I47" s="72"/>
      <c r="J47" s="72"/>
      <c r="K47" s="66"/>
      <c r="L47" s="72"/>
      <c r="M47" s="72"/>
      <c r="N47" s="71"/>
      <c r="O47" s="163"/>
      <c r="P47" s="163"/>
      <c r="Q47" s="163"/>
      <c r="U47" s="294"/>
      <c r="V47" s="295"/>
      <c r="W47" s="295"/>
      <c r="X47" s="295"/>
      <c r="Y47" s="295"/>
      <c r="Z47" s="296"/>
    </row>
    <row r="48" spans="1:26" hidden="1" outlineLevel="1">
      <c r="A48" s="50"/>
      <c r="B48" s="163"/>
      <c r="C48" s="163"/>
      <c r="D48" s="163"/>
      <c r="E48" s="67"/>
      <c r="F48" s="72"/>
      <c r="G48" s="72"/>
      <c r="H48" s="71"/>
      <c r="I48" s="72"/>
      <c r="J48" s="72"/>
      <c r="K48" s="66"/>
      <c r="L48" s="72"/>
      <c r="M48" s="72"/>
      <c r="N48" s="71"/>
      <c r="O48" s="163"/>
      <c r="P48" s="163"/>
      <c r="Q48" s="163"/>
      <c r="U48" s="294"/>
      <c r="V48" s="295"/>
      <c r="W48" s="295"/>
      <c r="X48" s="295"/>
      <c r="Y48" s="295"/>
      <c r="Z48" s="296"/>
    </row>
    <row r="49" spans="1:26" hidden="1" outlineLevel="1">
      <c r="A49" s="50"/>
      <c r="B49" s="163"/>
      <c r="C49" s="163"/>
      <c r="D49" s="163"/>
      <c r="E49" s="67"/>
      <c r="F49" s="72"/>
      <c r="G49" s="72"/>
      <c r="H49" s="71"/>
      <c r="I49" s="72"/>
      <c r="J49" s="72"/>
      <c r="K49" s="66"/>
      <c r="L49" s="72"/>
      <c r="M49" s="72"/>
      <c r="N49" s="71"/>
      <c r="O49" s="163"/>
      <c r="P49" s="163"/>
      <c r="Q49" s="163"/>
      <c r="U49" s="294"/>
      <c r="V49" s="295"/>
      <c r="W49" s="295"/>
      <c r="X49" s="295"/>
      <c r="Y49" s="295"/>
      <c r="Z49" s="296"/>
    </row>
    <row r="50" spans="1:26" hidden="1" outlineLevel="1">
      <c r="A50" s="50"/>
      <c r="B50" s="163"/>
      <c r="C50" s="163"/>
      <c r="D50" s="163"/>
      <c r="E50" s="67"/>
      <c r="F50" s="72"/>
      <c r="G50" s="72"/>
      <c r="H50" s="71"/>
      <c r="I50" s="72"/>
      <c r="J50" s="72"/>
      <c r="K50" s="66"/>
      <c r="L50" s="72"/>
      <c r="M50" s="72"/>
      <c r="N50" s="71"/>
      <c r="O50" s="163"/>
      <c r="P50" s="163"/>
      <c r="Q50" s="163"/>
      <c r="U50" s="294"/>
      <c r="V50" s="295"/>
      <c r="W50" s="295"/>
      <c r="X50" s="295"/>
      <c r="Y50" s="295"/>
      <c r="Z50" s="296"/>
    </row>
    <row r="51" spans="1:26" hidden="1" outlineLevel="1">
      <c r="A51" s="50"/>
      <c r="B51" s="163"/>
      <c r="C51" s="163"/>
      <c r="D51" s="163"/>
      <c r="E51" s="67"/>
      <c r="F51" s="72"/>
      <c r="G51" s="72"/>
      <c r="H51" s="71"/>
      <c r="I51" s="72"/>
      <c r="J51" s="72"/>
      <c r="K51" s="66"/>
      <c r="L51" s="72"/>
      <c r="M51" s="72"/>
      <c r="N51" s="71"/>
      <c r="O51" s="163"/>
      <c r="P51" s="163"/>
      <c r="Q51" s="163"/>
      <c r="U51" s="294"/>
      <c r="V51" s="295"/>
      <c r="W51" s="295"/>
      <c r="X51" s="295"/>
      <c r="Y51" s="295"/>
      <c r="Z51" s="296"/>
    </row>
    <row r="52" spans="1:26" hidden="1" outlineLevel="1">
      <c r="A52" s="50"/>
      <c r="B52" s="163"/>
      <c r="C52" s="163"/>
      <c r="D52" s="163"/>
      <c r="E52" s="67"/>
      <c r="F52" s="72"/>
      <c r="G52" s="72"/>
      <c r="H52" s="71"/>
      <c r="I52" s="72"/>
      <c r="J52" s="72"/>
      <c r="K52" s="66"/>
      <c r="L52" s="72"/>
      <c r="M52" s="72"/>
      <c r="N52" s="71"/>
      <c r="O52" s="163"/>
      <c r="P52" s="163"/>
      <c r="Q52" s="163"/>
      <c r="U52" s="294"/>
      <c r="V52" s="295"/>
      <c r="W52" s="295"/>
      <c r="X52" s="295"/>
      <c r="Y52" s="295"/>
      <c r="Z52" s="296"/>
    </row>
    <row r="53" spans="1:26" hidden="1" outlineLevel="1">
      <c r="A53" s="50"/>
      <c r="B53" s="163"/>
      <c r="C53" s="163"/>
      <c r="D53" s="163"/>
      <c r="E53" s="67"/>
      <c r="F53" s="72"/>
      <c r="G53" s="72"/>
      <c r="H53" s="71"/>
      <c r="I53" s="72"/>
      <c r="J53" s="72"/>
      <c r="K53" s="66"/>
      <c r="L53" s="72"/>
      <c r="M53" s="72"/>
      <c r="N53" s="71"/>
      <c r="O53" s="163"/>
      <c r="P53" s="163"/>
      <c r="Q53" s="163"/>
      <c r="U53" s="294"/>
      <c r="V53" s="295"/>
      <c r="W53" s="295"/>
      <c r="X53" s="295"/>
      <c r="Y53" s="295"/>
      <c r="Z53" s="296"/>
    </row>
    <row r="54" spans="1:26" collapsed="1">
      <c r="A54" s="156"/>
      <c r="B54" s="136" t="s">
        <v>101</v>
      </c>
      <c r="C54" s="48"/>
      <c r="D54" s="136"/>
      <c r="E54" s="77"/>
      <c r="F54" s="48"/>
      <c r="G54" s="48"/>
      <c r="H54" s="48"/>
      <c r="I54" s="48"/>
      <c r="J54" s="48"/>
      <c r="K54" s="110"/>
      <c r="L54" s="48"/>
      <c r="M54" s="48"/>
      <c r="N54" s="48"/>
      <c r="O54" s="48"/>
      <c r="P54" s="48"/>
      <c r="Q54" s="48"/>
      <c r="U54" s="294"/>
      <c r="V54" s="295"/>
      <c r="W54" s="295"/>
      <c r="X54" s="295"/>
      <c r="Y54" s="295"/>
      <c r="Z54" s="296"/>
    </row>
    <row r="55" spans="1:26" hidden="1" outlineLevel="1">
      <c r="A55" s="50"/>
      <c r="B55" s="163"/>
      <c r="C55" s="163"/>
      <c r="D55" s="163"/>
      <c r="E55" s="67"/>
      <c r="F55" s="72"/>
      <c r="G55" s="72"/>
      <c r="H55" s="71"/>
      <c r="I55" s="72"/>
      <c r="J55" s="72"/>
      <c r="K55" s="66"/>
      <c r="L55" s="72"/>
      <c r="M55" s="72"/>
      <c r="N55" s="71"/>
      <c r="O55" s="163"/>
      <c r="P55" s="163"/>
      <c r="Q55" s="163"/>
      <c r="U55" s="294"/>
      <c r="V55" s="295"/>
      <c r="W55" s="295"/>
      <c r="X55" s="295"/>
      <c r="Y55" s="295"/>
      <c r="Z55" s="296"/>
    </row>
    <row r="56" spans="1:26" hidden="1" outlineLevel="1">
      <c r="A56" s="50"/>
      <c r="B56" s="163"/>
      <c r="C56" s="163"/>
      <c r="D56" s="163"/>
      <c r="E56" s="67"/>
      <c r="F56" s="72"/>
      <c r="G56" s="72"/>
      <c r="H56" s="71"/>
      <c r="I56" s="72"/>
      <c r="J56" s="72"/>
      <c r="K56" s="66"/>
      <c r="L56" s="72"/>
      <c r="M56" s="72"/>
      <c r="N56" s="71"/>
      <c r="O56" s="163"/>
      <c r="P56" s="163"/>
      <c r="Q56" s="163"/>
      <c r="U56" s="294"/>
      <c r="V56" s="295"/>
      <c r="W56" s="295"/>
      <c r="X56" s="295"/>
      <c r="Y56" s="295"/>
      <c r="Z56" s="296"/>
    </row>
    <row r="57" spans="1:26" hidden="1" outlineLevel="1">
      <c r="A57" s="50"/>
      <c r="B57" s="163"/>
      <c r="C57" s="163"/>
      <c r="D57" s="163"/>
      <c r="E57" s="67"/>
      <c r="F57" s="72"/>
      <c r="G57" s="72"/>
      <c r="H57" s="71"/>
      <c r="I57" s="72"/>
      <c r="J57" s="72"/>
      <c r="K57" s="66"/>
      <c r="L57" s="72"/>
      <c r="M57" s="72"/>
      <c r="N57" s="71"/>
      <c r="O57" s="163"/>
      <c r="P57" s="163"/>
      <c r="Q57" s="163"/>
      <c r="U57" s="294"/>
      <c r="V57" s="295"/>
      <c r="W57" s="295"/>
      <c r="X57" s="295"/>
      <c r="Y57" s="295"/>
      <c r="Z57" s="296"/>
    </row>
    <row r="58" spans="1:26" hidden="1" outlineLevel="1">
      <c r="A58" s="50"/>
      <c r="B58" s="163"/>
      <c r="C58" s="163"/>
      <c r="D58" s="163"/>
      <c r="E58" s="67"/>
      <c r="F58" s="72"/>
      <c r="G58" s="72"/>
      <c r="H58" s="71"/>
      <c r="I58" s="72"/>
      <c r="J58" s="72"/>
      <c r="K58" s="66"/>
      <c r="L58" s="72"/>
      <c r="M58" s="72"/>
      <c r="N58" s="71"/>
      <c r="O58" s="163"/>
      <c r="P58" s="163"/>
      <c r="Q58" s="163"/>
      <c r="U58" s="294"/>
      <c r="V58" s="295"/>
      <c r="W58" s="295"/>
      <c r="X58" s="295"/>
      <c r="Y58" s="295"/>
      <c r="Z58" s="296"/>
    </row>
    <row r="59" spans="1:26" hidden="1" outlineLevel="1">
      <c r="A59" s="50"/>
      <c r="B59" s="163"/>
      <c r="C59" s="163"/>
      <c r="D59" s="163"/>
      <c r="E59" s="67"/>
      <c r="F59" s="72"/>
      <c r="G59" s="72"/>
      <c r="H59" s="71"/>
      <c r="I59" s="72"/>
      <c r="J59" s="72"/>
      <c r="K59" s="66"/>
      <c r="L59" s="72"/>
      <c r="M59" s="72"/>
      <c r="N59" s="71"/>
      <c r="O59" s="163"/>
      <c r="P59" s="163"/>
      <c r="Q59" s="163"/>
      <c r="U59" s="294"/>
      <c r="V59" s="295"/>
      <c r="W59" s="295"/>
      <c r="X59" s="295"/>
      <c r="Y59" s="295"/>
      <c r="Z59" s="296"/>
    </row>
    <row r="60" spans="1:26" hidden="1" outlineLevel="1">
      <c r="A60" s="50"/>
      <c r="B60" s="163"/>
      <c r="C60" s="163"/>
      <c r="D60" s="163"/>
      <c r="E60" s="67"/>
      <c r="F60" s="72"/>
      <c r="G60" s="72"/>
      <c r="H60" s="71"/>
      <c r="I60" s="72"/>
      <c r="J60" s="72"/>
      <c r="K60" s="66"/>
      <c r="L60" s="72"/>
      <c r="M60" s="72"/>
      <c r="N60" s="71"/>
      <c r="O60" s="163"/>
      <c r="P60" s="163"/>
      <c r="Q60" s="163"/>
      <c r="U60" s="294"/>
      <c r="V60" s="295"/>
      <c r="W60" s="295"/>
      <c r="X60" s="295"/>
      <c r="Y60" s="295"/>
      <c r="Z60" s="296"/>
    </row>
    <row r="61" spans="1:26" hidden="1" outlineLevel="1">
      <c r="A61" s="50"/>
      <c r="B61" s="163"/>
      <c r="C61" s="163"/>
      <c r="D61" s="163"/>
      <c r="E61" s="67"/>
      <c r="F61" s="72"/>
      <c r="G61" s="72"/>
      <c r="H61" s="71"/>
      <c r="I61" s="72"/>
      <c r="J61" s="72"/>
      <c r="K61" s="66"/>
      <c r="L61" s="72"/>
      <c r="M61" s="72"/>
      <c r="N61" s="71"/>
      <c r="O61" s="163"/>
      <c r="P61" s="163"/>
      <c r="Q61" s="163"/>
      <c r="U61" s="294"/>
      <c r="V61" s="295"/>
      <c r="W61" s="295"/>
      <c r="X61" s="295"/>
      <c r="Y61" s="295"/>
      <c r="Z61" s="296"/>
    </row>
    <row r="62" spans="1:26" collapsed="1">
      <c r="A62" s="156"/>
      <c r="B62" s="136" t="s">
        <v>116</v>
      </c>
      <c r="C62" s="48"/>
      <c r="D62" s="136"/>
      <c r="E62" s="77"/>
      <c r="F62" s="48"/>
      <c r="G62" s="48"/>
      <c r="H62" s="48"/>
      <c r="I62" s="48"/>
      <c r="J62" s="48"/>
      <c r="K62" s="110"/>
      <c r="L62" s="48"/>
      <c r="M62" s="48"/>
      <c r="N62" s="48"/>
      <c r="O62" s="48"/>
      <c r="P62" s="48"/>
      <c r="Q62" s="48"/>
      <c r="U62" s="294"/>
      <c r="V62" s="295"/>
      <c r="W62" s="295"/>
      <c r="X62" s="295"/>
      <c r="Y62" s="295"/>
      <c r="Z62" s="296"/>
    </row>
    <row r="63" spans="1:26" hidden="1" outlineLevel="1">
      <c r="A63" s="50"/>
      <c r="B63" s="163"/>
      <c r="C63" s="163"/>
      <c r="D63" s="163"/>
      <c r="E63" s="67"/>
      <c r="F63" s="72"/>
      <c r="G63" s="72"/>
      <c r="H63" s="71"/>
      <c r="I63" s="72"/>
      <c r="J63" s="72"/>
      <c r="K63" s="66"/>
      <c r="L63" s="72"/>
      <c r="M63" s="72"/>
      <c r="N63" s="71"/>
      <c r="O63" s="163"/>
      <c r="P63" s="163"/>
      <c r="Q63" s="163"/>
      <c r="U63" s="294"/>
      <c r="V63" s="295"/>
      <c r="W63" s="295"/>
      <c r="X63" s="295"/>
      <c r="Y63" s="295"/>
      <c r="Z63" s="296"/>
    </row>
    <row r="64" spans="1:26" hidden="1" outlineLevel="1">
      <c r="A64" s="50"/>
      <c r="B64" s="163"/>
      <c r="C64" s="163"/>
      <c r="D64" s="163"/>
      <c r="E64" s="67"/>
      <c r="F64" s="72"/>
      <c r="G64" s="72"/>
      <c r="H64" s="71"/>
      <c r="I64" s="72"/>
      <c r="J64" s="72"/>
      <c r="K64" s="66"/>
      <c r="L64" s="72"/>
      <c r="M64" s="72"/>
      <c r="N64" s="71"/>
      <c r="O64" s="163"/>
      <c r="P64" s="163"/>
      <c r="Q64" s="163"/>
      <c r="U64" s="294"/>
      <c r="V64" s="295"/>
      <c r="W64" s="295"/>
      <c r="X64" s="295"/>
      <c r="Y64" s="295"/>
      <c r="Z64" s="296"/>
    </row>
    <row r="65" spans="1:26" hidden="1" outlineLevel="1">
      <c r="A65" s="50"/>
      <c r="B65" s="163"/>
      <c r="C65" s="163"/>
      <c r="D65" s="163"/>
      <c r="E65" s="67"/>
      <c r="F65" s="72"/>
      <c r="G65" s="72"/>
      <c r="H65" s="71"/>
      <c r="I65" s="72"/>
      <c r="J65" s="72"/>
      <c r="K65" s="66"/>
      <c r="L65" s="72"/>
      <c r="M65" s="72"/>
      <c r="N65" s="71"/>
      <c r="O65" s="163"/>
      <c r="P65" s="163"/>
      <c r="Q65" s="163"/>
      <c r="U65" s="294"/>
      <c r="V65" s="295"/>
      <c r="W65" s="295"/>
      <c r="X65" s="295"/>
      <c r="Y65" s="295"/>
      <c r="Z65" s="296"/>
    </row>
    <row r="66" spans="1:26" hidden="1" outlineLevel="1">
      <c r="A66" s="50"/>
      <c r="B66" s="163"/>
      <c r="C66" s="163"/>
      <c r="D66" s="163"/>
      <c r="E66" s="67"/>
      <c r="F66" s="72"/>
      <c r="G66" s="72"/>
      <c r="H66" s="71"/>
      <c r="I66" s="72"/>
      <c r="J66" s="72"/>
      <c r="K66" s="66"/>
      <c r="L66" s="72"/>
      <c r="M66" s="72"/>
      <c r="N66" s="71"/>
      <c r="O66" s="163"/>
      <c r="P66" s="163"/>
      <c r="Q66" s="163"/>
      <c r="U66" s="294"/>
      <c r="V66" s="295"/>
      <c r="W66" s="295"/>
      <c r="X66" s="295"/>
      <c r="Y66" s="295"/>
      <c r="Z66" s="296"/>
    </row>
    <row r="67" spans="1:26" hidden="1" outlineLevel="1">
      <c r="A67" s="50"/>
      <c r="B67" s="163"/>
      <c r="C67" s="163"/>
      <c r="D67" s="163"/>
      <c r="E67" s="67"/>
      <c r="F67" s="72"/>
      <c r="G67" s="72"/>
      <c r="H67" s="71"/>
      <c r="I67" s="72"/>
      <c r="J67" s="72"/>
      <c r="K67" s="66"/>
      <c r="L67" s="72"/>
      <c r="M67" s="72"/>
      <c r="N67" s="71"/>
      <c r="O67" s="163"/>
      <c r="P67" s="163"/>
      <c r="Q67" s="163"/>
      <c r="U67" s="294"/>
      <c r="V67" s="295"/>
      <c r="W67" s="295"/>
      <c r="X67" s="295"/>
      <c r="Y67" s="295"/>
      <c r="Z67" s="296"/>
    </row>
    <row r="68" spans="1:26" collapsed="1">
      <c r="A68" s="156"/>
      <c r="B68" s="136" t="s">
        <v>131</v>
      </c>
      <c r="C68" s="48"/>
      <c r="D68" s="136"/>
      <c r="E68" s="77"/>
      <c r="F68" s="48"/>
      <c r="G68" s="48"/>
      <c r="H68" s="48"/>
      <c r="I68" s="48"/>
      <c r="J68" s="48"/>
      <c r="K68" s="110"/>
      <c r="L68" s="48"/>
      <c r="M68" s="48"/>
      <c r="N68" s="48"/>
      <c r="O68" s="48"/>
      <c r="P68" s="48"/>
      <c r="Q68" s="48"/>
      <c r="U68" s="294"/>
      <c r="V68" s="295"/>
      <c r="W68" s="295"/>
      <c r="X68" s="295"/>
      <c r="Y68" s="295"/>
      <c r="Z68" s="296"/>
    </row>
    <row r="69" spans="1:26" hidden="1" outlineLevel="1">
      <c r="A69" s="50"/>
      <c r="B69" s="163"/>
      <c r="C69" s="163"/>
      <c r="D69" s="163"/>
      <c r="E69" s="67"/>
      <c r="F69" s="72"/>
      <c r="G69" s="72"/>
      <c r="H69" s="71"/>
      <c r="I69" s="72"/>
      <c r="J69" s="72"/>
      <c r="K69" s="66"/>
      <c r="L69" s="72"/>
      <c r="M69" s="72"/>
      <c r="N69" s="71"/>
      <c r="O69" s="163"/>
      <c r="P69" s="163"/>
      <c r="Q69" s="163"/>
      <c r="U69" s="294"/>
      <c r="V69" s="295"/>
      <c r="W69" s="295"/>
      <c r="X69" s="295"/>
      <c r="Y69" s="295"/>
      <c r="Z69" s="296"/>
    </row>
    <row r="70" spans="1:26" hidden="1" outlineLevel="1">
      <c r="A70" s="50"/>
      <c r="B70" s="163"/>
      <c r="C70" s="163"/>
      <c r="D70" s="163"/>
      <c r="E70" s="67"/>
      <c r="F70" s="72"/>
      <c r="G70" s="72"/>
      <c r="H70" s="71"/>
      <c r="I70" s="72"/>
      <c r="J70" s="72"/>
      <c r="K70" s="66"/>
      <c r="L70" s="72"/>
      <c r="M70" s="72"/>
      <c r="N70" s="71"/>
      <c r="O70" s="163"/>
      <c r="P70" s="163"/>
      <c r="Q70" s="163"/>
      <c r="U70" s="294"/>
      <c r="V70" s="295"/>
      <c r="W70" s="295"/>
      <c r="X70" s="295"/>
      <c r="Y70" s="295"/>
      <c r="Z70" s="296"/>
    </row>
    <row r="71" spans="1:26" hidden="1" outlineLevel="1">
      <c r="A71" s="50"/>
      <c r="B71" s="163"/>
      <c r="C71" s="163"/>
      <c r="D71" s="163"/>
      <c r="E71" s="67"/>
      <c r="F71" s="72"/>
      <c r="G71" s="72"/>
      <c r="H71" s="71"/>
      <c r="I71" s="72"/>
      <c r="J71" s="72"/>
      <c r="K71" s="66"/>
      <c r="L71" s="72"/>
      <c r="M71" s="72"/>
      <c r="N71" s="71"/>
      <c r="O71" s="163"/>
      <c r="P71" s="163"/>
      <c r="Q71" s="163"/>
      <c r="U71" s="294"/>
      <c r="V71" s="295"/>
      <c r="W71" s="295"/>
      <c r="X71" s="295"/>
      <c r="Y71" s="295"/>
      <c r="Z71" s="296"/>
    </row>
    <row r="72" spans="1:26" hidden="1" outlineLevel="1">
      <c r="A72" s="50"/>
      <c r="B72" s="163"/>
      <c r="C72" s="163"/>
      <c r="D72" s="163"/>
      <c r="E72" s="67"/>
      <c r="F72" s="72"/>
      <c r="G72" s="72"/>
      <c r="H72" s="71"/>
      <c r="I72" s="72"/>
      <c r="J72" s="72"/>
      <c r="K72" s="66"/>
      <c r="L72" s="72"/>
      <c r="M72" s="72"/>
      <c r="N72" s="71"/>
      <c r="O72" s="163"/>
      <c r="P72" s="163"/>
      <c r="Q72" s="163"/>
      <c r="U72" s="294"/>
      <c r="V72" s="295"/>
      <c r="W72" s="295"/>
      <c r="X72" s="295"/>
      <c r="Y72" s="295"/>
      <c r="Z72" s="296"/>
    </row>
    <row r="73" spans="1:26" hidden="1" outlineLevel="1">
      <c r="A73" s="50"/>
      <c r="B73" s="163"/>
      <c r="C73" s="163"/>
      <c r="D73" s="163"/>
      <c r="E73" s="67"/>
      <c r="F73" s="72"/>
      <c r="G73" s="72"/>
      <c r="H73" s="71"/>
      <c r="I73" s="72"/>
      <c r="J73" s="72"/>
      <c r="K73" s="66"/>
      <c r="L73" s="72"/>
      <c r="M73" s="72"/>
      <c r="N73" s="71"/>
      <c r="O73" s="163"/>
      <c r="P73" s="163"/>
      <c r="Q73" s="163"/>
      <c r="U73" s="294"/>
      <c r="V73" s="295"/>
      <c r="W73" s="295"/>
      <c r="X73" s="295"/>
      <c r="Y73" s="295"/>
      <c r="Z73" s="296"/>
    </row>
    <row r="74" spans="1:26" hidden="1" outlineLevel="1">
      <c r="A74" s="50"/>
      <c r="B74" s="163"/>
      <c r="C74" s="163"/>
      <c r="D74" s="163"/>
      <c r="E74" s="67"/>
      <c r="F74" s="72"/>
      <c r="G74" s="72"/>
      <c r="H74" s="71"/>
      <c r="I74" s="72"/>
      <c r="J74" s="72"/>
      <c r="K74" s="66"/>
      <c r="L74" s="72"/>
      <c r="M74" s="72"/>
      <c r="N74" s="71"/>
      <c r="O74" s="163"/>
      <c r="P74" s="163"/>
      <c r="Q74" s="163"/>
      <c r="U74" s="294"/>
      <c r="V74" s="295"/>
      <c r="W74" s="295"/>
      <c r="X74" s="295"/>
      <c r="Y74" s="295"/>
      <c r="Z74" s="296"/>
    </row>
    <row r="75" spans="1:26" hidden="1" outlineLevel="1">
      <c r="A75" s="50"/>
      <c r="B75" s="163"/>
      <c r="C75" s="163"/>
      <c r="D75" s="163"/>
      <c r="E75" s="67"/>
      <c r="F75" s="72"/>
      <c r="G75" s="72"/>
      <c r="H75" s="71"/>
      <c r="I75" s="72"/>
      <c r="J75" s="72"/>
      <c r="K75" s="66"/>
      <c r="L75" s="72"/>
      <c r="M75" s="72"/>
      <c r="N75" s="71"/>
      <c r="O75" s="163"/>
      <c r="P75" s="163"/>
      <c r="Q75" s="163"/>
      <c r="U75" s="294"/>
      <c r="V75" s="295"/>
      <c r="W75" s="295"/>
      <c r="X75" s="295"/>
      <c r="Y75" s="295"/>
      <c r="Z75" s="296"/>
    </row>
    <row r="76" spans="1:26" hidden="1" outlineLevel="1">
      <c r="A76" s="50"/>
      <c r="B76" s="163"/>
      <c r="C76" s="163"/>
      <c r="D76" s="163"/>
      <c r="E76" s="67"/>
      <c r="F76" s="72"/>
      <c r="G76" s="72"/>
      <c r="H76" s="71"/>
      <c r="I76" s="72"/>
      <c r="J76" s="72"/>
      <c r="K76" s="66"/>
      <c r="L76" s="72"/>
      <c r="M76" s="72"/>
      <c r="N76" s="71"/>
      <c r="O76" s="163"/>
      <c r="P76" s="163"/>
      <c r="Q76" s="163"/>
      <c r="U76" s="294"/>
      <c r="V76" s="295"/>
      <c r="W76" s="295"/>
      <c r="X76" s="295"/>
      <c r="Y76" s="295"/>
      <c r="Z76" s="296"/>
    </row>
    <row r="77" spans="1:26" hidden="1" outlineLevel="1">
      <c r="A77" s="50"/>
      <c r="B77" s="163"/>
      <c r="C77" s="163"/>
      <c r="D77" s="163"/>
      <c r="E77" s="67"/>
      <c r="F77" s="72"/>
      <c r="G77" s="72"/>
      <c r="H77" s="71"/>
      <c r="I77" s="72"/>
      <c r="J77" s="72"/>
      <c r="K77" s="66"/>
      <c r="L77" s="72"/>
      <c r="M77" s="72"/>
      <c r="N77" s="71"/>
      <c r="O77" s="163"/>
      <c r="P77" s="163"/>
      <c r="Q77" s="163"/>
      <c r="U77" s="294"/>
      <c r="V77" s="295"/>
      <c r="W77" s="295"/>
      <c r="X77" s="295"/>
      <c r="Y77" s="295"/>
      <c r="Z77" s="296"/>
    </row>
    <row r="78" spans="1:26" hidden="1" outlineLevel="1">
      <c r="A78" s="50"/>
      <c r="B78" s="163"/>
      <c r="C78" s="163"/>
      <c r="D78" s="163"/>
      <c r="E78" s="67"/>
      <c r="F78" s="72"/>
      <c r="G78" s="72"/>
      <c r="H78" s="71"/>
      <c r="I78" s="72"/>
      <c r="J78" s="72"/>
      <c r="K78" s="66"/>
      <c r="L78" s="72"/>
      <c r="M78" s="72"/>
      <c r="N78" s="71"/>
      <c r="O78" s="163"/>
      <c r="P78" s="163"/>
      <c r="Q78" s="163"/>
      <c r="U78" s="294"/>
      <c r="V78" s="295"/>
      <c r="W78" s="295"/>
      <c r="X78" s="295"/>
      <c r="Y78" s="295"/>
      <c r="Z78" s="296"/>
    </row>
    <row r="79" spans="1:26" hidden="1" outlineLevel="1">
      <c r="A79" s="50"/>
      <c r="B79" s="163"/>
      <c r="C79" s="163"/>
      <c r="D79" s="163"/>
      <c r="E79" s="67"/>
      <c r="F79" s="72"/>
      <c r="G79" s="72"/>
      <c r="H79" s="71"/>
      <c r="I79" s="72"/>
      <c r="J79" s="72"/>
      <c r="K79" s="66"/>
      <c r="L79" s="72"/>
      <c r="M79" s="72"/>
      <c r="N79" s="71"/>
      <c r="O79" s="163"/>
      <c r="P79" s="163"/>
      <c r="Q79" s="163"/>
      <c r="U79" s="294"/>
      <c r="V79" s="295"/>
      <c r="W79" s="295"/>
      <c r="X79" s="295"/>
      <c r="Y79" s="295"/>
      <c r="Z79" s="296"/>
    </row>
    <row r="80" spans="1:26" hidden="1" outlineLevel="1">
      <c r="A80" s="50"/>
      <c r="B80" s="163"/>
      <c r="C80" s="163"/>
      <c r="D80" s="163"/>
      <c r="E80" s="67"/>
      <c r="F80" s="72"/>
      <c r="G80" s="72"/>
      <c r="H80" s="71"/>
      <c r="I80" s="72"/>
      <c r="J80" s="72"/>
      <c r="K80" s="66"/>
      <c r="L80" s="72"/>
      <c r="M80" s="72"/>
      <c r="N80" s="71"/>
      <c r="O80" s="163"/>
      <c r="P80" s="163"/>
      <c r="Q80" s="163"/>
      <c r="U80" s="294"/>
      <c r="V80" s="295"/>
      <c r="W80" s="295"/>
      <c r="X80" s="295"/>
      <c r="Y80" s="295"/>
      <c r="Z80" s="296"/>
    </row>
    <row r="81" spans="1:26" hidden="1" outlineLevel="1">
      <c r="A81" s="50"/>
      <c r="B81" s="163"/>
      <c r="C81" s="163"/>
      <c r="D81" s="163"/>
      <c r="E81" s="67"/>
      <c r="F81" s="72"/>
      <c r="G81" s="72"/>
      <c r="H81" s="71"/>
      <c r="I81" s="72"/>
      <c r="J81" s="72"/>
      <c r="K81" s="66"/>
      <c r="L81" s="72"/>
      <c r="M81" s="72"/>
      <c r="N81" s="71"/>
      <c r="O81" s="163"/>
      <c r="P81" s="163"/>
      <c r="Q81" s="163"/>
      <c r="U81" s="294"/>
      <c r="V81" s="295"/>
      <c r="W81" s="295"/>
      <c r="X81" s="295"/>
      <c r="Y81" s="295"/>
      <c r="Z81" s="296"/>
    </row>
    <row r="82" spans="1:26" hidden="1" outlineLevel="1">
      <c r="A82" s="50"/>
      <c r="B82" s="163"/>
      <c r="C82" s="163"/>
      <c r="D82" s="163"/>
      <c r="E82" s="67"/>
      <c r="F82" s="72"/>
      <c r="G82" s="72"/>
      <c r="H82" s="71"/>
      <c r="I82" s="72"/>
      <c r="J82" s="72"/>
      <c r="K82" s="66"/>
      <c r="L82" s="72"/>
      <c r="M82" s="72"/>
      <c r="N82" s="71"/>
      <c r="O82" s="163"/>
      <c r="P82" s="163"/>
      <c r="Q82" s="163"/>
      <c r="U82" s="294"/>
      <c r="V82" s="295"/>
      <c r="W82" s="295"/>
      <c r="X82" s="295"/>
      <c r="Y82" s="295"/>
      <c r="Z82" s="296"/>
    </row>
    <row r="83" spans="1:26" hidden="1" outlineLevel="1">
      <c r="A83" s="50"/>
      <c r="B83" s="164"/>
      <c r="C83" s="163"/>
      <c r="D83" s="164"/>
      <c r="E83" s="67"/>
      <c r="F83" s="72"/>
      <c r="G83" s="72"/>
      <c r="H83" s="71"/>
      <c r="I83" s="72"/>
      <c r="J83" s="72"/>
      <c r="K83" s="66"/>
      <c r="L83" s="72"/>
      <c r="M83" s="72"/>
      <c r="N83" s="71"/>
      <c r="O83" s="163"/>
      <c r="P83" s="163"/>
      <c r="Q83" s="163"/>
      <c r="U83" s="294"/>
      <c r="V83" s="295"/>
      <c r="W83" s="295"/>
      <c r="X83" s="295"/>
      <c r="Y83" s="295"/>
      <c r="Z83" s="296"/>
    </row>
    <row r="84" spans="1:26" hidden="1" outlineLevel="1">
      <c r="A84" s="50"/>
      <c r="B84" s="164"/>
      <c r="C84" s="163"/>
      <c r="D84" s="164"/>
      <c r="E84" s="67"/>
      <c r="F84" s="72"/>
      <c r="G84" s="72"/>
      <c r="H84" s="71"/>
      <c r="I84" s="72"/>
      <c r="J84" s="72"/>
      <c r="K84" s="66"/>
      <c r="L84" s="72"/>
      <c r="M84" s="72"/>
      <c r="N84" s="71"/>
      <c r="O84" s="163"/>
      <c r="P84" s="163"/>
      <c r="Q84" s="163"/>
      <c r="U84" s="294"/>
      <c r="V84" s="295"/>
      <c r="W84" s="295"/>
      <c r="X84" s="295"/>
      <c r="Y84" s="295"/>
      <c r="Z84" s="296"/>
    </row>
    <row r="85" spans="1:26" collapsed="1">
      <c r="A85" s="156"/>
      <c r="B85" s="136" t="s">
        <v>172</v>
      </c>
      <c r="C85" s="48"/>
      <c r="D85" s="136"/>
      <c r="E85" s="77"/>
      <c r="F85" s="48"/>
      <c r="G85" s="48"/>
      <c r="H85" s="48"/>
      <c r="I85" s="48"/>
      <c r="J85" s="48"/>
      <c r="K85" s="110"/>
      <c r="L85" s="48"/>
      <c r="M85" s="48"/>
      <c r="N85" s="48"/>
      <c r="O85" s="48"/>
      <c r="P85" s="48"/>
      <c r="Q85" s="48"/>
      <c r="U85" s="294"/>
      <c r="V85" s="295"/>
      <c r="W85" s="295"/>
      <c r="X85" s="295"/>
      <c r="Y85" s="295"/>
      <c r="Z85" s="296"/>
    </row>
    <row r="86" spans="1:26" hidden="1" outlineLevel="1">
      <c r="A86" s="50"/>
      <c r="B86" s="163"/>
      <c r="C86" s="163"/>
      <c r="D86" s="163"/>
      <c r="E86" s="67"/>
      <c r="F86" s="72"/>
      <c r="G86" s="72"/>
      <c r="H86" s="71"/>
      <c r="I86" s="72"/>
      <c r="J86" s="72"/>
      <c r="K86" s="66"/>
      <c r="L86" s="72"/>
      <c r="M86" s="72"/>
      <c r="N86" s="71"/>
      <c r="O86" s="163"/>
      <c r="P86" s="163"/>
      <c r="Q86" s="163"/>
      <c r="U86" s="294"/>
      <c r="V86" s="295"/>
      <c r="W86" s="295"/>
      <c r="X86" s="295"/>
      <c r="Y86" s="295"/>
      <c r="Z86" s="296"/>
    </row>
    <row r="87" spans="1:26" hidden="1" outlineLevel="1">
      <c r="A87" s="50"/>
      <c r="B87" s="163"/>
      <c r="C87" s="163"/>
      <c r="D87" s="163"/>
      <c r="E87" s="67"/>
      <c r="F87" s="72"/>
      <c r="G87" s="72"/>
      <c r="H87" s="71"/>
      <c r="I87" s="72"/>
      <c r="J87" s="72"/>
      <c r="K87" s="66"/>
      <c r="L87" s="72"/>
      <c r="M87" s="72"/>
      <c r="N87" s="71"/>
      <c r="O87" s="163"/>
      <c r="P87" s="163"/>
      <c r="Q87" s="163"/>
      <c r="U87" s="294"/>
      <c r="V87" s="295"/>
      <c r="W87" s="295"/>
      <c r="X87" s="295"/>
      <c r="Y87" s="295"/>
      <c r="Z87" s="296"/>
    </row>
    <row r="88" spans="1:26" hidden="1" outlineLevel="1">
      <c r="A88" s="50"/>
      <c r="B88" s="163"/>
      <c r="C88" s="163"/>
      <c r="D88" s="163"/>
      <c r="E88" s="67"/>
      <c r="F88" s="72"/>
      <c r="G88" s="72"/>
      <c r="H88" s="71"/>
      <c r="I88" s="72"/>
      <c r="J88" s="72"/>
      <c r="K88" s="66"/>
      <c r="L88" s="72"/>
      <c r="M88" s="72"/>
      <c r="N88" s="71"/>
      <c r="O88" s="163"/>
      <c r="P88" s="163"/>
      <c r="Q88" s="163"/>
      <c r="U88" s="294"/>
      <c r="V88" s="295"/>
      <c r="W88" s="295"/>
      <c r="X88" s="295"/>
      <c r="Y88" s="295"/>
      <c r="Z88" s="296"/>
    </row>
    <row r="89" spans="1:26" hidden="1" outlineLevel="1">
      <c r="A89" s="50"/>
      <c r="B89" s="163"/>
      <c r="C89" s="163"/>
      <c r="D89" s="163"/>
      <c r="E89" s="67"/>
      <c r="F89" s="72"/>
      <c r="G89" s="72"/>
      <c r="H89" s="71"/>
      <c r="I89" s="72"/>
      <c r="J89" s="72"/>
      <c r="K89" s="66"/>
      <c r="L89" s="72"/>
      <c r="M89" s="72"/>
      <c r="N89" s="71"/>
      <c r="O89" s="163"/>
      <c r="P89" s="163"/>
      <c r="Q89" s="163"/>
      <c r="U89" s="294"/>
      <c r="V89" s="295"/>
      <c r="W89" s="295"/>
      <c r="X89" s="295"/>
      <c r="Y89" s="295"/>
      <c r="Z89" s="296"/>
    </row>
    <row r="90" spans="1:26" s="170" customFormat="1" hidden="1" outlineLevel="1">
      <c r="A90" s="165"/>
      <c r="B90" s="166"/>
      <c r="C90" s="167"/>
      <c r="D90" s="166"/>
      <c r="E90" s="78"/>
      <c r="F90" s="73"/>
      <c r="G90" s="73"/>
      <c r="H90" s="73"/>
      <c r="I90" s="73"/>
      <c r="J90" s="73"/>
      <c r="K90" s="168"/>
      <c r="L90" s="73"/>
      <c r="M90" s="73"/>
      <c r="N90" s="73"/>
      <c r="O90" s="169"/>
      <c r="P90" s="169"/>
      <c r="Q90" s="169"/>
      <c r="U90" s="300"/>
      <c r="V90" s="301"/>
      <c r="W90" s="301"/>
      <c r="X90" s="301"/>
      <c r="Y90" s="301"/>
      <c r="Z90" s="302"/>
    </row>
    <row r="91" spans="1:26" collapsed="1">
      <c r="A91" s="156"/>
      <c r="B91" s="136" t="s">
        <v>191</v>
      </c>
      <c r="C91" s="48"/>
      <c r="D91" s="136"/>
      <c r="E91" s="77"/>
      <c r="F91" s="48"/>
      <c r="G91" s="48"/>
      <c r="H91" s="48"/>
      <c r="I91" s="48"/>
      <c r="J91" s="48"/>
      <c r="K91" s="110"/>
      <c r="L91" s="48"/>
      <c r="M91" s="48"/>
      <c r="N91" s="48"/>
      <c r="O91" s="48"/>
      <c r="P91" s="48"/>
      <c r="Q91" s="48"/>
      <c r="U91" s="294"/>
      <c r="V91" s="295"/>
      <c r="W91" s="295"/>
      <c r="X91" s="295"/>
      <c r="Y91" s="295"/>
      <c r="Z91" s="296"/>
    </row>
    <row r="92" spans="1:26" hidden="1" outlineLevel="1">
      <c r="A92" s="50"/>
      <c r="B92" s="163"/>
      <c r="C92" s="163"/>
      <c r="D92" s="163"/>
      <c r="E92" s="67"/>
      <c r="F92" s="72"/>
      <c r="G92" s="72"/>
      <c r="H92" s="71"/>
      <c r="I92" s="72"/>
      <c r="J92" s="72"/>
      <c r="K92" s="66"/>
      <c r="L92" s="72"/>
      <c r="M92" s="72"/>
      <c r="N92" s="71"/>
      <c r="O92" s="163"/>
      <c r="P92" s="163"/>
      <c r="Q92" s="163"/>
      <c r="U92" s="294"/>
      <c r="V92" s="295"/>
      <c r="W92" s="295"/>
      <c r="X92" s="295"/>
      <c r="Y92" s="295"/>
      <c r="Z92" s="296"/>
    </row>
    <row r="93" spans="1:26" hidden="1" outlineLevel="1">
      <c r="A93" s="50"/>
      <c r="B93" s="163"/>
      <c r="C93" s="163"/>
      <c r="D93" s="163"/>
      <c r="E93" s="67"/>
      <c r="F93" s="72"/>
      <c r="G93" s="72"/>
      <c r="H93" s="71"/>
      <c r="I93" s="72"/>
      <c r="J93" s="72"/>
      <c r="K93" s="66"/>
      <c r="L93" s="72"/>
      <c r="M93" s="72"/>
      <c r="N93" s="71"/>
      <c r="O93" s="163"/>
      <c r="P93" s="163"/>
      <c r="Q93" s="163"/>
      <c r="U93" s="294"/>
      <c r="V93" s="295"/>
      <c r="W93" s="295"/>
      <c r="X93" s="295"/>
      <c r="Y93" s="295"/>
      <c r="Z93" s="296"/>
    </row>
    <row r="94" spans="1:26" hidden="1" outlineLevel="1">
      <c r="A94" s="50"/>
      <c r="B94" s="163"/>
      <c r="C94" s="163"/>
      <c r="D94" s="163"/>
      <c r="E94" s="67"/>
      <c r="F94" s="72"/>
      <c r="G94" s="72"/>
      <c r="H94" s="71"/>
      <c r="I94" s="72"/>
      <c r="J94" s="72"/>
      <c r="K94" s="66"/>
      <c r="L94" s="72"/>
      <c r="M94" s="72"/>
      <c r="N94" s="71"/>
      <c r="O94" s="163"/>
      <c r="P94" s="163"/>
      <c r="Q94" s="163"/>
      <c r="U94" s="294"/>
      <c r="V94" s="295"/>
      <c r="W94" s="295"/>
      <c r="X94" s="295"/>
      <c r="Y94" s="295"/>
      <c r="Z94" s="296"/>
    </row>
    <row r="95" spans="1:26" hidden="1" outlineLevel="1">
      <c r="A95" s="50"/>
      <c r="B95" s="163"/>
      <c r="C95" s="163"/>
      <c r="D95" s="163"/>
      <c r="E95" s="67"/>
      <c r="F95" s="72"/>
      <c r="G95" s="72"/>
      <c r="H95" s="71"/>
      <c r="I95" s="72"/>
      <c r="J95" s="72"/>
      <c r="K95" s="66"/>
      <c r="L95" s="72"/>
      <c r="M95" s="72"/>
      <c r="N95" s="71"/>
      <c r="O95" s="163"/>
      <c r="P95" s="163"/>
      <c r="Q95" s="163"/>
      <c r="U95" s="294"/>
      <c r="V95" s="295"/>
      <c r="W95" s="295"/>
      <c r="X95" s="295"/>
      <c r="Y95" s="295"/>
      <c r="Z95" s="296"/>
    </row>
    <row r="96" spans="1:26" hidden="1" outlineLevel="1">
      <c r="A96" s="50"/>
      <c r="B96" s="163"/>
      <c r="C96" s="163"/>
      <c r="D96" s="163"/>
      <c r="E96" s="67"/>
      <c r="F96" s="72"/>
      <c r="G96" s="72"/>
      <c r="H96" s="71"/>
      <c r="I96" s="72"/>
      <c r="J96" s="72"/>
      <c r="K96" s="66"/>
      <c r="L96" s="72"/>
      <c r="M96" s="72"/>
      <c r="N96" s="71"/>
      <c r="O96" s="163"/>
      <c r="P96" s="163"/>
      <c r="Q96" s="163"/>
      <c r="U96" s="294"/>
      <c r="V96" s="295"/>
      <c r="W96" s="295"/>
      <c r="X96" s="295"/>
      <c r="Y96" s="295"/>
      <c r="Z96" s="296"/>
    </row>
    <row r="97" spans="1:26" hidden="1" outlineLevel="1">
      <c r="A97" s="50"/>
      <c r="B97" s="163"/>
      <c r="C97" s="163"/>
      <c r="D97" s="163"/>
      <c r="E97" s="67"/>
      <c r="F97" s="72"/>
      <c r="G97" s="72"/>
      <c r="H97" s="71"/>
      <c r="I97" s="72"/>
      <c r="J97" s="72"/>
      <c r="K97" s="66"/>
      <c r="L97" s="72"/>
      <c r="M97" s="72"/>
      <c r="N97" s="71"/>
      <c r="O97" s="163"/>
      <c r="P97" s="163"/>
      <c r="Q97" s="163"/>
      <c r="U97" s="294"/>
      <c r="V97" s="295"/>
      <c r="W97" s="295"/>
      <c r="X97" s="295"/>
      <c r="Y97" s="295"/>
      <c r="Z97" s="296"/>
    </row>
    <row r="98" spans="1:26" collapsed="1">
      <c r="A98" s="156"/>
      <c r="B98" s="136" t="s">
        <v>206</v>
      </c>
      <c r="C98" s="48"/>
      <c r="D98" s="136"/>
      <c r="E98" s="48"/>
      <c r="F98" s="48"/>
      <c r="G98" s="48"/>
      <c r="H98" s="48"/>
      <c r="I98" s="48"/>
      <c r="J98" s="48"/>
      <c r="K98" s="110"/>
      <c r="L98" s="48"/>
      <c r="M98" s="48"/>
      <c r="N98" s="48"/>
      <c r="O98" s="48"/>
      <c r="P98" s="48"/>
      <c r="Q98" s="48"/>
      <c r="U98" s="294"/>
      <c r="V98" s="295"/>
      <c r="W98" s="295"/>
      <c r="X98" s="295"/>
      <c r="Y98" s="295"/>
      <c r="Z98" s="296"/>
    </row>
    <row r="99" spans="1:26" hidden="1" outlineLevel="1">
      <c r="A99" s="50"/>
      <c r="B99" s="163"/>
      <c r="C99" s="163"/>
      <c r="D99" s="163"/>
      <c r="E99" s="67"/>
      <c r="F99" s="72"/>
      <c r="G99" s="72"/>
      <c r="H99" s="71"/>
      <c r="I99" s="72"/>
      <c r="J99" s="72"/>
      <c r="K99" s="66"/>
      <c r="L99" s="72"/>
      <c r="M99" s="72"/>
      <c r="N99" s="71"/>
      <c r="O99" s="163"/>
      <c r="P99" s="163"/>
      <c r="Q99" s="163"/>
      <c r="U99" s="294"/>
      <c r="V99" s="295"/>
      <c r="W99" s="295"/>
      <c r="X99" s="295"/>
      <c r="Y99" s="295"/>
      <c r="Z99" s="296"/>
    </row>
    <row r="100" spans="1:26" hidden="1" outlineLevel="1">
      <c r="A100" s="50"/>
      <c r="B100" s="163"/>
      <c r="C100" s="163"/>
      <c r="D100" s="164"/>
      <c r="E100" s="79"/>
      <c r="F100" s="72"/>
      <c r="G100" s="72"/>
      <c r="H100" s="71"/>
      <c r="I100" s="72"/>
      <c r="J100" s="72"/>
      <c r="K100" s="66"/>
      <c r="L100" s="72"/>
      <c r="M100" s="72"/>
      <c r="N100" s="71"/>
      <c r="O100" s="163"/>
      <c r="P100" s="163"/>
      <c r="Q100" s="163"/>
      <c r="U100" s="294"/>
      <c r="V100" s="295"/>
      <c r="W100" s="295"/>
      <c r="X100" s="295"/>
      <c r="Y100" s="295"/>
      <c r="Z100" s="296"/>
    </row>
    <row r="101" spans="1:26" hidden="1" outlineLevel="1">
      <c r="A101" s="50"/>
      <c r="B101" s="163"/>
      <c r="C101" s="163"/>
      <c r="D101" s="164"/>
      <c r="E101" s="79"/>
      <c r="F101" s="72"/>
      <c r="G101" s="72"/>
      <c r="H101" s="71"/>
      <c r="I101" s="72"/>
      <c r="J101" s="72"/>
      <c r="K101" s="66"/>
      <c r="L101" s="72"/>
      <c r="M101" s="72"/>
      <c r="N101" s="71"/>
      <c r="O101" s="163"/>
      <c r="P101" s="163"/>
      <c r="Q101" s="163"/>
      <c r="U101" s="294"/>
      <c r="V101" s="295"/>
      <c r="W101" s="295"/>
      <c r="X101" s="295"/>
      <c r="Y101" s="295"/>
      <c r="Z101" s="296"/>
    </row>
    <row r="102" spans="1:26" hidden="1" outlineLevel="1">
      <c r="A102" s="50"/>
      <c r="B102" s="163"/>
      <c r="C102" s="163"/>
      <c r="D102" s="164"/>
      <c r="E102" s="79"/>
      <c r="F102" s="72"/>
      <c r="G102" s="72"/>
      <c r="H102" s="71"/>
      <c r="I102" s="72"/>
      <c r="J102" s="72"/>
      <c r="K102" s="66"/>
      <c r="L102" s="72"/>
      <c r="M102" s="72"/>
      <c r="N102" s="71"/>
      <c r="O102" s="163"/>
      <c r="P102" s="163"/>
      <c r="Q102" s="163"/>
      <c r="U102" s="294"/>
      <c r="V102" s="295"/>
      <c r="W102" s="295"/>
      <c r="X102" s="295"/>
      <c r="Y102" s="295"/>
      <c r="Z102" s="296"/>
    </row>
    <row r="103" spans="1:26" hidden="1" outlineLevel="1">
      <c r="A103" s="50"/>
      <c r="B103" s="163"/>
      <c r="C103" s="163"/>
      <c r="D103" s="163"/>
      <c r="E103" s="68"/>
      <c r="F103" s="72"/>
      <c r="G103" s="72"/>
      <c r="H103" s="71"/>
      <c r="I103" s="72"/>
      <c r="J103" s="72"/>
      <c r="K103" s="66"/>
      <c r="L103" s="72"/>
      <c r="M103" s="72"/>
      <c r="N103" s="71"/>
      <c r="O103" s="163"/>
      <c r="P103" s="163"/>
      <c r="Q103" s="163"/>
      <c r="U103" s="294"/>
      <c r="V103" s="295"/>
      <c r="W103" s="295"/>
      <c r="X103" s="295"/>
      <c r="Y103" s="295"/>
      <c r="Z103" s="296"/>
    </row>
    <row r="104" spans="1:26" hidden="1" outlineLevel="1">
      <c r="A104" s="50"/>
      <c r="B104" s="163"/>
      <c r="C104" s="163"/>
      <c r="D104" s="163"/>
      <c r="E104" s="67"/>
      <c r="F104" s="72"/>
      <c r="G104" s="72"/>
      <c r="H104" s="71"/>
      <c r="I104" s="72"/>
      <c r="J104" s="72"/>
      <c r="K104" s="66"/>
      <c r="L104" s="72"/>
      <c r="M104" s="72"/>
      <c r="N104" s="71"/>
      <c r="O104" s="163"/>
      <c r="P104" s="163"/>
      <c r="Q104" s="163"/>
      <c r="U104" s="294"/>
      <c r="V104" s="295"/>
      <c r="W104" s="295"/>
      <c r="X104" s="295"/>
      <c r="Y104" s="295"/>
      <c r="Z104" s="296"/>
    </row>
    <row r="105" spans="1:26" hidden="1" outlineLevel="1">
      <c r="A105" s="50"/>
      <c r="B105" s="163"/>
      <c r="C105" s="163"/>
      <c r="D105" s="163"/>
      <c r="E105" s="67"/>
      <c r="F105" s="72"/>
      <c r="G105" s="72"/>
      <c r="H105" s="71"/>
      <c r="I105" s="72"/>
      <c r="J105" s="72"/>
      <c r="K105" s="66"/>
      <c r="L105" s="72"/>
      <c r="M105" s="72"/>
      <c r="N105" s="71"/>
      <c r="O105" s="163"/>
      <c r="P105" s="163"/>
      <c r="Q105" s="163"/>
      <c r="U105" s="294"/>
      <c r="V105" s="295"/>
      <c r="W105" s="295"/>
      <c r="X105" s="295"/>
      <c r="Y105" s="295"/>
      <c r="Z105" s="296"/>
    </row>
    <row r="106" spans="1:26" hidden="1" outlineLevel="1">
      <c r="A106" s="50"/>
      <c r="B106" s="163"/>
      <c r="C106" s="163"/>
      <c r="D106" s="163"/>
      <c r="E106" s="67"/>
      <c r="F106" s="72"/>
      <c r="G106" s="72"/>
      <c r="H106" s="71"/>
      <c r="I106" s="72"/>
      <c r="J106" s="72"/>
      <c r="K106" s="66"/>
      <c r="L106" s="72"/>
      <c r="M106" s="72"/>
      <c r="N106" s="71"/>
      <c r="O106" s="163"/>
      <c r="P106" s="163"/>
      <c r="Q106" s="163"/>
      <c r="U106" s="294"/>
      <c r="V106" s="295"/>
      <c r="W106" s="295"/>
      <c r="X106" s="295"/>
      <c r="Y106" s="295"/>
      <c r="Z106" s="296"/>
    </row>
    <row r="107" spans="1:26" hidden="1" outlineLevel="1">
      <c r="A107" s="50"/>
      <c r="B107" s="163"/>
      <c r="C107" s="163"/>
      <c r="D107" s="163"/>
      <c r="E107" s="67"/>
      <c r="F107" s="72"/>
      <c r="G107" s="72"/>
      <c r="H107" s="71"/>
      <c r="I107" s="72"/>
      <c r="J107" s="72"/>
      <c r="K107" s="66"/>
      <c r="L107" s="72"/>
      <c r="M107" s="72"/>
      <c r="N107" s="71"/>
      <c r="O107" s="163"/>
      <c r="P107" s="163"/>
      <c r="Q107" s="163"/>
      <c r="U107" s="294"/>
      <c r="V107" s="295"/>
      <c r="W107" s="295"/>
      <c r="X107" s="295"/>
      <c r="Y107" s="295"/>
      <c r="Z107" s="296"/>
    </row>
    <row r="108" spans="1:26" collapsed="1">
      <c r="A108" s="171"/>
      <c r="B108" s="172" t="s">
        <v>230</v>
      </c>
      <c r="C108" s="64"/>
      <c r="D108" s="172"/>
      <c r="E108" s="64"/>
      <c r="F108" s="64"/>
      <c r="G108" s="64"/>
      <c r="H108" s="64"/>
      <c r="I108" s="64"/>
      <c r="J108" s="64"/>
      <c r="K108" s="173"/>
      <c r="L108" s="64"/>
      <c r="M108" s="64"/>
      <c r="N108" s="64"/>
      <c r="O108" s="64"/>
      <c r="P108" s="64"/>
      <c r="Q108" s="64"/>
      <c r="U108" s="294"/>
      <c r="V108" s="295"/>
      <c r="W108" s="295"/>
      <c r="X108" s="295"/>
      <c r="Y108" s="295"/>
      <c r="Z108" s="296"/>
    </row>
    <row r="109" spans="1:26">
      <c r="A109" s="47"/>
      <c r="B109" s="47" t="s">
        <v>823</v>
      </c>
      <c r="C109" s="48"/>
      <c r="D109" s="47"/>
      <c r="E109" s="48"/>
      <c r="F109" s="48"/>
      <c r="G109" s="48"/>
      <c r="H109" s="48"/>
      <c r="I109" s="48"/>
      <c r="J109" s="48"/>
      <c r="K109" s="110"/>
      <c r="L109" s="48"/>
      <c r="M109" s="48"/>
      <c r="N109" s="48"/>
      <c r="O109" s="48"/>
      <c r="P109" s="48"/>
      <c r="Q109" s="48"/>
      <c r="U109" s="294"/>
      <c r="V109" s="295"/>
      <c r="W109" s="295"/>
      <c r="X109" s="295"/>
      <c r="Y109" s="295"/>
      <c r="Z109" s="296"/>
    </row>
    <row r="110" spans="1:26" ht="45" outlineLevel="1">
      <c r="A110" s="50"/>
      <c r="B110" s="163" t="s">
        <v>898</v>
      </c>
      <c r="C110" s="164"/>
      <c r="D110" s="164" t="s">
        <v>506</v>
      </c>
      <c r="E110" s="138"/>
      <c r="F110" s="72" t="s">
        <v>405</v>
      </c>
      <c r="G110" s="72" t="s">
        <v>405</v>
      </c>
      <c r="H110" s="185" t="s">
        <v>720</v>
      </c>
      <c r="I110" s="72"/>
      <c r="J110" s="72"/>
      <c r="K110" s="185"/>
      <c r="L110" s="72"/>
      <c r="M110" s="72"/>
      <c r="N110" s="187"/>
      <c r="O110" s="163"/>
      <c r="P110" s="163"/>
      <c r="Q110" s="163"/>
      <c r="U110" s="294" t="s">
        <v>809</v>
      </c>
      <c r="V110" s="295" t="s">
        <v>809</v>
      </c>
      <c r="W110" s="295"/>
      <c r="X110" s="295"/>
      <c r="Y110" s="295"/>
      <c r="Z110" s="296"/>
    </row>
    <row r="111" spans="1:26" ht="30" outlineLevel="1">
      <c r="A111" s="50"/>
      <c r="B111" s="163" t="s">
        <v>243</v>
      </c>
      <c r="C111" s="164"/>
      <c r="D111" s="164" t="s">
        <v>243</v>
      </c>
      <c r="E111" s="138"/>
      <c r="F111" s="72" t="s">
        <v>405</v>
      </c>
      <c r="G111" s="72" t="s">
        <v>405</v>
      </c>
      <c r="H111" s="185" t="s">
        <v>720</v>
      </c>
      <c r="I111" s="72"/>
      <c r="J111" s="72"/>
      <c r="K111" s="185"/>
      <c r="L111" s="72"/>
      <c r="M111" s="72"/>
      <c r="N111" s="187"/>
      <c r="O111" s="163"/>
      <c r="P111" s="163"/>
      <c r="Q111" s="163"/>
      <c r="U111" s="294" t="s">
        <v>809</v>
      </c>
      <c r="V111" s="295" t="s">
        <v>809</v>
      </c>
      <c r="W111" s="295"/>
      <c r="X111" s="295"/>
      <c r="Y111" s="295"/>
      <c r="Z111" s="296"/>
    </row>
    <row r="112" spans="1:26" ht="30" outlineLevel="1">
      <c r="A112" s="50"/>
      <c r="B112" s="164" t="s">
        <v>884</v>
      </c>
      <c r="C112" s="164"/>
      <c r="D112" s="164" t="s">
        <v>246</v>
      </c>
      <c r="E112" s="138"/>
      <c r="F112" s="72"/>
      <c r="G112" s="72"/>
      <c r="H112" s="185"/>
      <c r="I112" s="72" t="s">
        <v>405</v>
      </c>
      <c r="J112" s="72" t="s">
        <v>405</v>
      </c>
      <c r="K112" s="185" t="s">
        <v>718</v>
      </c>
      <c r="L112" s="72" t="s">
        <v>405</v>
      </c>
      <c r="M112" s="72" t="s">
        <v>405</v>
      </c>
      <c r="N112" s="185" t="s">
        <v>719</v>
      </c>
      <c r="O112" s="163" t="s">
        <v>821</v>
      </c>
      <c r="P112" s="163"/>
      <c r="Q112" s="163"/>
      <c r="U112" s="294"/>
      <c r="V112" s="295"/>
      <c r="W112" s="295" t="s">
        <v>811</v>
      </c>
      <c r="X112" s="295" t="s">
        <v>811</v>
      </c>
      <c r="Y112" s="295" t="s">
        <v>809</v>
      </c>
      <c r="Z112" s="296" t="s">
        <v>809</v>
      </c>
    </row>
    <row r="113" spans="1:26" ht="30" outlineLevel="1">
      <c r="A113" s="50"/>
      <c r="B113" s="164" t="s">
        <v>249</v>
      </c>
      <c r="C113" s="164"/>
      <c r="D113" s="164" t="s">
        <v>249</v>
      </c>
      <c r="E113" s="138"/>
      <c r="F113" s="72"/>
      <c r="G113" s="72"/>
      <c r="H113" s="185"/>
      <c r="I113" s="72" t="s">
        <v>405</v>
      </c>
      <c r="J113" s="72" t="s">
        <v>405</v>
      </c>
      <c r="K113" s="185" t="s">
        <v>718</v>
      </c>
      <c r="L113" s="72" t="s">
        <v>405</v>
      </c>
      <c r="M113" s="72" t="s">
        <v>405</v>
      </c>
      <c r="N113" s="185" t="s">
        <v>719</v>
      </c>
      <c r="O113" s="163" t="s">
        <v>821</v>
      </c>
      <c r="P113" s="163"/>
      <c r="Q113" s="163"/>
      <c r="U113" s="294"/>
      <c r="V113" s="295"/>
      <c r="W113" s="295" t="s">
        <v>811</v>
      </c>
      <c r="X113" s="295" t="s">
        <v>811</v>
      </c>
      <c r="Y113" s="295" t="s">
        <v>809</v>
      </c>
      <c r="Z113" s="296" t="s">
        <v>809</v>
      </c>
    </row>
    <row r="114" spans="1:26" ht="30" outlineLevel="1">
      <c r="A114" s="50"/>
      <c r="B114" s="164" t="s">
        <v>252</v>
      </c>
      <c r="C114" s="164"/>
      <c r="D114" s="164" t="s">
        <v>252</v>
      </c>
      <c r="E114" s="138"/>
      <c r="F114" s="72"/>
      <c r="G114" s="72"/>
      <c r="H114" s="185"/>
      <c r="I114" s="72" t="s">
        <v>405</v>
      </c>
      <c r="J114" s="72" t="s">
        <v>405</v>
      </c>
      <c r="K114" s="185" t="s">
        <v>718</v>
      </c>
      <c r="L114" s="72" t="s">
        <v>405</v>
      </c>
      <c r="M114" s="72" t="s">
        <v>405</v>
      </c>
      <c r="N114" s="185" t="s">
        <v>719</v>
      </c>
      <c r="O114" s="163" t="s">
        <v>821</v>
      </c>
      <c r="P114" s="163"/>
      <c r="Q114" s="163"/>
      <c r="U114" s="294"/>
      <c r="V114" s="295"/>
      <c r="W114" s="295" t="s">
        <v>815</v>
      </c>
      <c r="X114" s="295" t="s">
        <v>815</v>
      </c>
      <c r="Y114" s="295" t="s">
        <v>809</v>
      </c>
      <c r="Z114" s="296" t="s">
        <v>809</v>
      </c>
    </row>
    <row r="115" spans="1:26" ht="30" outlineLevel="1">
      <c r="A115" s="50"/>
      <c r="B115" s="164" t="s">
        <v>255</v>
      </c>
      <c r="C115" s="164"/>
      <c r="D115" s="164" t="s">
        <v>255</v>
      </c>
      <c r="E115" s="138"/>
      <c r="F115" s="72"/>
      <c r="G115" s="72"/>
      <c r="H115" s="185"/>
      <c r="I115" s="72" t="s">
        <v>405</v>
      </c>
      <c r="J115" s="72" t="s">
        <v>405</v>
      </c>
      <c r="K115" s="185" t="s">
        <v>718</v>
      </c>
      <c r="L115" s="72" t="s">
        <v>405</v>
      </c>
      <c r="M115" s="72" t="s">
        <v>405</v>
      </c>
      <c r="N115" s="185" t="s">
        <v>719</v>
      </c>
      <c r="O115" s="163" t="s">
        <v>821</v>
      </c>
      <c r="P115" s="163"/>
      <c r="Q115" s="163"/>
      <c r="U115" s="294"/>
      <c r="V115" s="295"/>
      <c r="W115" s="295" t="s">
        <v>809</v>
      </c>
      <c r="X115" s="295" t="s">
        <v>809</v>
      </c>
      <c r="Y115" s="295" t="s">
        <v>815</v>
      </c>
      <c r="Z115" s="296" t="s">
        <v>815</v>
      </c>
    </row>
    <row r="116" spans="1:26" ht="30" outlineLevel="1">
      <c r="A116" s="50"/>
      <c r="B116" s="163" t="s">
        <v>779</v>
      </c>
      <c r="C116" s="164"/>
      <c r="D116" s="164" t="s">
        <v>498</v>
      </c>
      <c r="E116" s="138"/>
      <c r="F116" s="72" t="s">
        <v>405</v>
      </c>
      <c r="G116" s="72" t="s">
        <v>405</v>
      </c>
      <c r="H116" s="185" t="s">
        <v>720</v>
      </c>
      <c r="I116" s="72"/>
      <c r="J116" s="72"/>
      <c r="K116" s="185"/>
      <c r="L116" s="72"/>
      <c r="M116" s="72"/>
      <c r="N116" s="187"/>
      <c r="O116" s="163" t="s">
        <v>821</v>
      </c>
      <c r="P116" s="163"/>
      <c r="Q116" s="163"/>
      <c r="U116" s="294" t="s">
        <v>815</v>
      </c>
      <c r="V116" s="295" t="s">
        <v>815</v>
      </c>
      <c r="W116" s="295"/>
      <c r="X116" s="295"/>
      <c r="Y116" s="295"/>
      <c r="Z116" s="296"/>
    </row>
    <row r="117" spans="1:26" ht="30" outlineLevel="1">
      <c r="A117" s="50"/>
      <c r="B117" s="163" t="s">
        <v>727</v>
      </c>
      <c r="C117" s="164"/>
      <c r="D117" s="164" t="s">
        <v>727</v>
      </c>
      <c r="E117" s="138"/>
      <c r="F117" s="72" t="s">
        <v>405</v>
      </c>
      <c r="G117" s="72" t="s">
        <v>405</v>
      </c>
      <c r="H117" s="185" t="s">
        <v>720</v>
      </c>
      <c r="I117" s="72"/>
      <c r="J117" s="72"/>
      <c r="K117" s="185"/>
      <c r="L117" s="72"/>
      <c r="M117" s="72"/>
      <c r="N117" s="187"/>
      <c r="O117" s="163" t="s">
        <v>821</v>
      </c>
      <c r="P117" s="163"/>
      <c r="Q117" s="163"/>
      <c r="U117" s="294" t="s">
        <v>815</v>
      </c>
      <c r="V117" s="295" t="s">
        <v>809</v>
      </c>
      <c r="W117" s="295"/>
      <c r="X117" s="295"/>
      <c r="Y117" s="295"/>
      <c r="Z117" s="296"/>
    </row>
    <row r="118" spans="1:26" outlineLevel="1">
      <c r="A118" s="50"/>
      <c r="B118" s="163"/>
      <c r="C118" s="164"/>
      <c r="D118" s="164"/>
      <c r="E118" s="138"/>
      <c r="F118" s="72"/>
      <c r="G118" s="72"/>
      <c r="H118" s="185"/>
      <c r="I118" s="72"/>
      <c r="J118" s="72"/>
      <c r="K118" s="185"/>
      <c r="L118" s="72"/>
      <c r="M118" s="72"/>
      <c r="N118" s="187"/>
      <c r="O118" s="163"/>
      <c r="P118" s="163"/>
      <c r="Q118" s="163"/>
      <c r="U118" s="294"/>
      <c r="V118" s="295"/>
      <c r="W118" s="295"/>
      <c r="X118" s="295"/>
      <c r="Y118" s="295"/>
      <c r="Z118" s="296"/>
    </row>
    <row r="119" spans="1:26">
      <c r="A119" s="47"/>
      <c r="B119" s="47" t="s">
        <v>259</v>
      </c>
      <c r="C119" s="48"/>
      <c r="D119" s="47"/>
      <c r="E119" s="48"/>
      <c r="F119" s="48"/>
      <c r="G119" s="48"/>
      <c r="H119" s="48"/>
      <c r="I119" s="48"/>
      <c r="J119" s="48"/>
      <c r="K119" s="110"/>
      <c r="L119" s="48"/>
      <c r="M119" s="48"/>
      <c r="N119" s="48"/>
      <c r="O119" s="48"/>
      <c r="P119" s="48"/>
      <c r="Q119" s="48"/>
      <c r="U119" s="294"/>
      <c r="V119" s="295"/>
      <c r="W119" s="295"/>
      <c r="X119" s="295"/>
      <c r="Y119" s="295"/>
      <c r="Z119" s="296"/>
    </row>
    <row r="120" spans="1:26" s="162" customFormat="1" ht="30" outlineLevel="1">
      <c r="A120" s="57"/>
      <c r="B120" s="161"/>
      <c r="C120" s="175"/>
      <c r="D120" s="176" t="s">
        <v>498</v>
      </c>
      <c r="E120" s="139"/>
      <c r="F120" s="74" t="s">
        <v>405</v>
      </c>
      <c r="G120" s="74" t="s">
        <v>405</v>
      </c>
      <c r="H120" s="191" t="s">
        <v>717</v>
      </c>
      <c r="I120" s="74"/>
      <c r="J120" s="74"/>
      <c r="K120" s="191"/>
      <c r="L120" s="74"/>
      <c r="M120" s="74"/>
      <c r="N120" s="191"/>
      <c r="O120" s="174" t="s">
        <v>821</v>
      </c>
      <c r="P120" s="174"/>
      <c r="Q120" s="174"/>
      <c r="U120" s="294" t="s">
        <v>809</v>
      </c>
      <c r="V120" s="298" t="s">
        <v>809</v>
      </c>
      <c r="W120" s="298"/>
      <c r="X120" s="298"/>
      <c r="Y120" s="298"/>
      <c r="Z120" s="299"/>
    </row>
    <row r="121" spans="1:26" s="162" customFormat="1" ht="30" outlineLevel="1">
      <c r="A121" s="57"/>
      <c r="B121" s="161"/>
      <c r="C121" s="175"/>
      <c r="D121" s="176" t="s">
        <v>511</v>
      </c>
      <c r="E121" s="139"/>
      <c r="F121" s="74" t="s">
        <v>405</v>
      </c>
      <c r="G121" s="74" t="s">
        <v>405</v>
      </c>
      <c r="H121" s="191" t="s">
        <v>717</v>
      </c>
      <c r="I121" s="74"/>
      <c r="J121" s="74"/>
      <c r="K121" s="191"/>
      <c r="L121" s="74"/>
      <c r="M121" s="74"/>
      <c r="N121" s="191"/>
      <c r="O121" s="178"/>
      <c r="P121" s="178"/>
      <c r="Q121" s="178"/>
      <c r="U121" s="294" t="s">
        <v>809</v>
      </c>
      <c r="V121" s="298" t="s">
        <v>809</v>
      </c>
      <c r="W121" s="298"/>
      <c r="X121" s="298"/>
      <c r="Y121" s="298"/>
      <c r="Z121" s="299"/>
    </row>
    <row r="122" spans="1:26" s="162" customFormat="1" ht="30" outlineLevel="1">
      <c r="A122" s="57"/>
      <c r="B122" s="161"/>
      <c r="C122" s="175"/>
      <c r="D122" s="179" t="s">
        <v>545</v>
      </c>
      <c r="E122" s="139"/>
      <c r="F122" s="74" t="s">
        <v>405</v>
      </c>
      <c r="G122" s="74" t="s">
        <v>405</v>
      </c>
      <c r="H122" s="192" t="s">
        <v>717</v>
      </c>
      <c r="I122" s="74"/>
      <c r="J122" s="74"/>
      <c r="K122" s="192"/>
      <c r="L122" s="74"/>
      <c r="M122" s="74"/>
      <c r="N122" s="192"/>
      <c r="O122" s="178" t="s">
        <v>821</v>
      </c>
      <c r="P122" s="178"/>
      <c r="Q122" s="178"/>
      <c r="U122" s="297" t="s">
        <v>809</v>
      </c>
      <c r="V122" s="298" t="s">
        <v>809</v>
      </c>
      <c r="W122" s="298"/>
      <c r="X122" s="298"/>
      <c r="Y122" s="298"/>
      <c r="Z122" s="299"/>
    </row>
    <row r="123" spans="1:26" s="162" customFormat="1" outlineLevel="1">
      <c r="A123" s="57"/>
      <c r="B123" s="161"/>
      <c r="C123" s="175"/>
      <c r="D123" s="179" t="s">
        <v>558</v>
      </c>
      <c r="E123" s="139"/>
      <c r="F123" s="74"/>
      <c r="G123" s="74"/>
      <c r="H123" s="192" t="s">
        <v>717</v>
      </c>
      <c r="I123" s="74"/>
      <c r="J123" s="74"/>
      <c r="K123" s="192"/>
      <c r="L123" s="74"/>
      <c r="M123" s="74"/>
      <c r="N123" s="192"/>
      <c r="O123" s="178"/>
      <c r="P123" s="178"/>
      <c r="Q123" s="178"/>
      <c r="U123" s="297"/>
      <c r="V123" s="298"/>
      <c r="W123" s="298"/>
      <c r="X123" s="298"/>
      <c r="Y123" s="298"/>
      <c r="Z123" s="299"/>
    </row>
    <row r="124" spans="1:26" s="162" customFormat="1" ht="30" outlineLevel="1">
      <c r="A124" s="57"/>
      <c r="B124" s="175" t="s">
        <v>286</v>
      </c>
      <c r="C124" s="175"/>
      <c r="D124" s="179" t="s">
        <v>286</v>
      </c>
      <c r="E124" s="139"/>
      <c r="F124" s="74"/>
      <c r="G124" s="74"/>
      <c r="H124" s="192"/>
      <c r="I124" s="74"/>
      <c r="J124" s="74"/>
      <c r="K124" s="192"/>
      <c r="L124" s="74" t="s">
        <v>405</v>
      </c>
      <c r="M124" s="74" t="s">
        <v>405</v>
      </c>
      <c r="N124" s="192" t="s">
        <v>722</v>
      </c>
      <c r="O124" s="178"/>
      <c r="P124" s="178"/>
      <c r="Q124" s="178"/>
      <c r="U124" s="297"/>
      <c r="V124" s="298"/>
      <c r="W124" s="298"/>
      <c r="X124" s="298"/>
      <c r="Y124" s="298" t="s">
        <v>809</v>
      </c>
      <c r="Z124" s="299" t="s">
        <v>809</v>
      </c>
    </row>
    <row r="125" spans="1:26" s="162" customFormat="1" outlineLevel="1">
      <c r="A125" s="57"/>
      <c r="B125" s="161"/>
      <c r="C125" s="175"/>
      <c r="D125" s="179"/>
      <c r="E125" s="139"/>
      <c r="F125" s="74"/>
      <c r="G125" s="74"/>
      <c r="H125" s="192"/>
      <c r="I125" s="74"/>
      <c r="J125" s="74"/>
      <c r="K125" s="192"/>
      <c r="L125" s="74"/>
      <c r="M125" s="74"/>
      <c r="N125" s="192"/>
      <c r="O125" s="178"/>
      <c r="P125" s="178"/>
      <c r="Q125" s="178"/>
      <c r="U125" s="297"/>
      <c r="V125" s="298"/>
      <c r="W125" s="298"/>
      <c r="X125" s="298"/>
      <c r="Y125" s="298"/>
      <c r="Z125" s="299"/>
    </row>
    <row r="126" spans="1:26" s="162" customFormat="1" outlineLevel="1">
      <c r="A126" s="57"/>
      <c r="B126" s="161"/>
      <c r="C126" s="175"/>
      <c r="D126" s="179"/>
      <c r="E126" s="139"/>
      <c r="F126" s="74"/>
      <c r="G126" s="74"/>
      <c r="H126" s="192"/>
      <c r="I126" s="74"/>
      <c r="J126" s="74"/>
      <c r="K126" s="192"/>
      <c r="L126" s="74"/>
      <c r="M126" s="74"/>
      <c r="N126" s="192"/>
      <c r="O126" s="178"/>
      <c r="P126" s="178"/>
      <c r="Q126" s="178"/>
      <c r="U126" s="297"/>
      <c r="V126" s="298"/>
      <c r="W126" s="298"/>
      <c r="X126" s="298"/>
      <c r="Y126" s="298"/>
      <c r="Z126" s="299"/>
    </row>
    <row r="127" spans="1:26">
      <c r="A127" s="47"/>
      <c r="B127" s="47" t="s">
        <v>825</v>
      </c>
      <c r="C127" s="48"/>
      <c r="D127" s="48"/>
      <c r="E127" s="48"/>
      <c r="F127" s="48"/>
      <c r="G127" s="48"/>
      <c r="H127" s="48"/>
      <c r="I127" s="48"/>
      <c r="J127" s="48"/>
      <c r="K127" s="110"/>
      <c r="L127" s="48"/>
      <c r="M127" s="48"/>
      <c r="N127" s="48"/>
      <c r="O127" s="48"/>
      <c r="P127" s="48"/>
      <c r="Q127" s="48"/>
      <c r="U127" s="294"/>
      <c r="V127" s="295"/>
      <c r="W127" s="295"/>
      <c r="X127" s="295"/>
      <c r="Y127" s="295"/>
      <c r="Z127" s="296"/>
    </row>
    <row r="128" spans="1:26" outlineLevel="1">
      <c r="A128" s="50"/>
      <c r="B128" s="163"/>
      <c r="C128" s="180"/>
      <c r="D128" s="164" t="s">
        <v>289</v>
      </c>
      <c r="E128" s="141"/>
      <c r="F128" s="75"/>
      <c r="G128" s="75"/>
      <c r="H128" s="193"/>
      <c r="I128" s="75"/>
      <c r="J128" s="75"/>
      <c r="K128" s="193"/>
      <c r="L128" s="75"/>
      <c r="M128" s="75"/>
      <c r="N128" s="193" t="s">
        <v>719</v>
      </c>
      <c r="O128" s="178"/>
      <c r="P128" s="178"/>
      <c r="Q128" s="178" t="s">
        <v>820</v>
      </c>
      <c r="U128" s="294"/>
      <c r="V128" s="295"/>
      <c r="W128" s="295"/>
      <c r="X128" s="295"/>
      <c r="Y128" s="295"/>
      <c r="Z128" s="296"/>
    </row>
    <row r="129" spans="1:26" outlineLevel="1">
      <c r="A129" s="50"/>
      <c r="B129" s="163" t="s">
        <v>889</v>
      </c>
      <c r="C129" s="180"/>
      <c r="D129" s="164" t="s">
        <v>618</v>
      </c>
      <c r="E129" s="141"/>
      <c r="F129" s="75"/>
      <c r="G129" s="75"/>
      <c r="H129" s="193"/>
      <c r="I129" s="75"/>
      <c r="J129" s="75"/>
      <c r="K129" s="193"/>
      <c r="L129" s="75" t="s">
        <v>405</v>
      </c>
      <c r="M129" s="75" t="s">
        <v>405</v>
      </c>
      <c r="N129" s="193" t="s">
        <v>722</v>
      </c>
      <c r="O129" s="178"/>
      <c r="P129" s="178"/>
      <c r="Q129" s="178"/>
      <c r="U129" s="294"/>
      <c r="V129" s="295"/>
      <c r="W129" s="295"/>
      <c r="X129" s="295"/>
      <c r="Y129" s="295" t="s">
        <v>809</v>
      </c>
      <c r="Z129" s="296" t="s">
        <v>809</v>
      </c>
    </row>
    <row r="130" spans="1:26" outlineLevel="1">
      <c r="A130" s="50"/>
      <c r="B130" s="163"/>
      <c r="C130" s="180"/>
      <c r="D130" s="164" t="s">
        <v>619</v>
      </c>
      <c r="E130" s="141"/>
      <c r="F130" s="75"/>
      <c r="G130" s="75"/>
      <c r="H130" s="193"/>
      <c r="I130" s="75"/>
      <c r="J130" s="75"/>
      <c r="K130" s="193"/>
      <c r="L130" s="75"/>
      <c r="M130" s="75"/>
      <c r="N130" s="193"/>
      <c r="O130" s="178"/>
      <c r="P130" s="178"/>
      <c r="Q130" s="178"/>
      <c r="U130" s="294"/>
      <c r="V130" s="295"/>
      <c r="W130" s="295"/>
      <c r="X130" s="295"/>
      <c r="Y130" s="295"/>
      <c r="Z130" s="296"/>
    </row>
    <row r="131" spans="1:26" outlineLevel="1">
      <c r="A131" s="50"/>
      <c r="B131" s="163" t="s">
        <v>890</v>
      </c>
      <c r="C131" s="180"/>
      <c r="D131" s="164" t="s">
        <v>298</v>
      </c>
      <c r="E131" s="141"/>
      <c r="F131" s="75"/>
      <c r="G131" s="75"/>
      <c r="H131" s="193"/>
      <c r="I131" s="75"/>
      <c r="J131" s="75"/>
      <c r="K131" s="193"/>
      <c r="L131" s="75" t="s">
        <v>405</v>
      </c>
      <c r="M131" s="75" t="s">
        <v>405</v>
      </c>
      <c r="N131" s="193" t="s">
        <v>722</v>
      </c>
      <c r="O131" s="178"/>
      <c r="P131" s="178"/>
      <c r="Q131" s="178"/>
      <c r="U131" s="294"/>
      <c r="V131" s="295"/>
      <c r="W131" s="295"/>
      <c r="X131" s="295"/>
      <c r="Y131" s="295" t="s">
        <v>809</v>
      </c>
      <c r="Z131" s="296" t="s">
        <v>809</v>
      </c>
    </row>
    <row r="132" spans="1:26" ht="30" outlineLevel="1">
      <c r="A132" s="50"/>
      <c r="B132" s="163"/>
      <c r="C132" s="180"/>
      <c r="D132" s="164" t="s">
        <v>304</v>
      </c>
      <c r="E132" s="141"/>
      <c r="F132" s="75"/>
      <c r="G132" s="75"/>
      <c r="H132" s="193"/>
      <c r="I132" s="75"/>
      <c r="J132" s="75"/>
      <c r="K132" s="193"/>
      <c r="L132" s="75"/>
      <c r="M132" s="75"/>
      <c r="N132" s="193"/>
      <c r="O132" s="178"/>
      <c r="P132" s="178"/>
      <c r="Q132" s="178"/>
      <c r="U132" s="294"/>
      <c r="V132" s="295"/>
      <c r="W132" s="295"/>
      <c r="X132" s="295"/>
      <c r="Y132" s="295"/>
      <c r="Z132" s="296"/>
    </row>
    <row r="133" spans="1:26" ht="30" outlineLevel="1">
      <c r="A133" s="50"/>
      <c r="B133" s="163"/>
      <c r="C133" s="180"/>
      <c r="D133" s="164" t="s">
        <v>306</v>
      </c>
      <c r="E133" s="142"/>
      <c r="F133" s="75"/>
      <c r="G133" s="75"/>
      <c r="H133" s="193"/>
      <c r="I133" s="75"/>
      <c r="J133" s="75"/>
      <c r="K133" s="193" t="s">
        <v>718</v>
      </c>
      <c r="L133" s="75"/>
      <c r="M133" s="75"/>
      <c r="N133" s="193"/>
      <c r="O133" s="178"/>
      <c r="P133" s="178"/>
      <c r="Q133" s="178"/>
      <c r="U133" s="294"/>
      <c r="V133" s="295"/>
      <c r="W133" s="295"/>
      <c r="X133" s="295"/>
      <c r="Y133" s="295"/>
      <c r="Z133" s="296"/>
    </row>
    <row r="134" spans="1:26" outlineLevel="1">
      <c r="A134" s="50"/>
      <c r="B134" s="163"/>
      <c r="C134" s="180"/>
      <c r="D134" s="164" t="s">
        <v>309</v>
      </c>
      <c r="E134" s="142"/>
      <c r="F134" s="75"/>
      <c r="G134" s="75"/>
      <c r="H134" s="193"/>
      <c r="I134" s="75"/>
      <c r="J134" s="75"/>
      <c r="K134" s="193" t="s">
        <v>718</v>
      </c>
      <c r="L134" s="75"/>
      <c r="M134" s="75"/>
      <c r="N134" s="193"/>
      <c r="O134" s="178"/>
      <c r="P134" s="178"/>
      <c r="Q134" s="178"/>
      <c r="U134" s="294"/>
      <c r="V134" s="295"/>
      <c r="W134" s="295"/>
      <c r="X134" s="295"/>
      <c r="Y134" s="295"/>
      <c r="Z134" s="296"/>
    </row>
    <row r="135" spans="1:26" ht="30" outlineLevel="1">
      <c r="A135" s="50"/>
      <c r="B135" s="163"/>
      <c r="C135" s="180"/>
      <c r="D135" s="164" t="s">
        <v>312</v>
      </c>
      <c r="E135" s="142"/>
      <c r="F135" s="75"/>
      <c r="G135" s="75"/>
      <c r="H135" s="193"/>
      <c r="I135" s="75"/>
      <c r="J135" s="75"/>
      <c r="K135" s="193" t="s">
        <v>718</v>
      </c>
      <c r="L135" s="75"/>
      <c r="M135" s="75"/>
      <c r="N135" s="193"/>
      <c r="O135" s="178"/>
      <c r="P135" s="178"/>
      <c r="Q135" s="178"/>
      <c r="U135" s="294"/>
      <c r="V135" s="295"/>
      <c r="W135" s="295"/>
      <c r="X135" s="295"/>
      <c r="Y135" s="295"/>
      <c r="Z135" s="296"/>
    </row>
    <row r="136" spans="1:26" outlineLevel="1">
      <c r="A136" s="50"/>
      <c r="B136" s="164" t="s">
        <v>315</v>
      </c>
      <c r="C136" s="180"/>
      <c r="D136" s="164" t="s">
        <v>315</v>
      </c>
      <c r="E136" s="142"/>
      <c r="F136" s="75"/>
      <c r="G136" s="75"/>
      <c r="H136" s="193"/>
      <c r="I136" s="75" t="s">
        <v>405</v>
      </c>
      <c r="J136" s="75" t="s">
        <v>405</v>
      </c>
      <c r="K136" s="193" t="s">
        <v>718</v>
      </c>
      <c r="L136" s="75"/>
      <c r="M136" s="75"/>
      <c r="N136" s="193"/>
      <c r="O136" s="178"/>
      <c r="P136" s="178"/>
      <c r="Q136" s="178"/>
      <c r="U136" s="294"/>
      <c r="V136" s="295"/>
      <c r="W136" s="295" t="s">
        <v>809</v>
      </c>
      <c r="X136" s="295" t="s">
        <v>809</v>
      </c>
      <c r="Y136" s="295"/>
      <c r="Z136" s="296"/>
    </row>
    <row r="137" spans="1:26" ht="30" outlineLevel="1">
      <c r="A137" s="50"/>
      <c r="B137" s="163"/>
      <c r="C137" s="180"/>
      <c r="D137" s="164" t="s">
        <v>317</v>
      </c>
      <c r="E137" s="142"/>
      <c r="F137" s="75"/>
      <c r="G137" s="75"/>
      <c r="H137" s="193"/>
      <c r="I137" s="75"/>
      <c r="J137" s="75"/>
      <c r="K137" s="193"/>
      <c r="L137" s="75"/>
      <c r="M137" s="75"/>
      <c r="N137" s="193"/>
      <c r="O137" s="178"/>
      <c r="P137" s="178"/>
      <c r="Q137" s="178"/>
      <c r="U137" s="294"/>
      <c r="V137" s="295"/>
      <c r="W137" s="295"/>
      <c r="X137" s="295"/>
      <c r="Y137" s="295"/>
      <c r="Z137" s="296"/>
    </row>
    <row r="138" spans="1:26" ht="30" outlineLevel="1">
      <c r="A138" s="50"/>
      <c r="B138" s="163" t="s">
        <v>899</v>
      </c>
      <c r="C138" s="180"/>
      <c r="D138" s="164" t="s">
        <v>320</v>
      </c>
      <c r="E138" s="142"/>
      <c r="F138" s="75" t="s">
        <v>405</v>
      </c>
      <c r="G138" s="75" t="s">
        <v>405</v>
      </c>
      <c r="H138" s="193" t="s">
        <v>720</v>
      </c>
      <c r="I138" s="75"/>
      <c r="J138" s="75"/>
      <c r="K138" s="193"/>
      <c r="L138" s="75"/>
      <c r="M138" s="75"/>
      <c r="N138" s="193"/>
      <c r="O138" s="178"/>
      <c r="P138" s="178"/>
      <c r="Q138" s="178"/>
      <c r="U138" s="294" t="s">
        <v>809</v>
      </c>
      <c r="V138" s="295" t="s">
        <v>809</v>
      </c>
      <c r="W138" s="295"/>
      <c r="X138" s="295"/>
      <c r="Y138" s="295"/>
      <c r="Z138" s="296"/>
    </row>
    <row r="139" spans="1:26" outlineLevel="1">
      <c r="A139" s="50"/>
      <c r="B139" s="163"/>
      <c r="C139" s="180"/>
      <c r="D139" s="164" t="s">
        <v>322</v>
      </c>
      <c r="E139" s="142"/>
      <c r="F139" s="75"/>
      <c r="G139" s="75"/>
      <c r="H139" s="193" t="s">
        <v>720</v>
      </c>
      <c r="I139" s="75"/>
      <c r="J139" s="75"/>
      <c r="K139" s="193"/>
      <c r="L139" s="75"/>
      <c r="M139" s="75"/>
      <c r="N139" s="193"/>
      <c r="O139" s="178"/>
      <c r="P139" s="178"/>
      <c r="Q139" s="178"/>
      <c r="U139" s="294"/>
      <c r="V139" s="295"/>
      <c r="W139" s="295"/>
      <c r="X139" s="295"/>
      <c r="Y139" s="295"/>
      <c r="Z139" s="296"/>
    </row>
    <row r="140" spans="1:26" outlineLevel="1">
      <c r="A140" s="50"/>
      <c r="B140" s="164" t="s">
        <v>885</v>
      </c>
      <c r="C140" s="180"/>
      <c r="D140" s="164" t="s">
        <v>324</v>
      </c>
      <c r="E140" s="142"/>
      <c r="F140" s="75"/>
      <c r="G140" s="75"/>
      <c r="H140" s="193"/>
      <c r="I140" s="75" t="s">
        <v>405</v>
      </c>
      <c r="J140" s="75" t="s">
        <v>405</v>
      </c>
      <c r="K140" s="193" t="s">
        <v>718</v>
      </c>
      <c r="L140" s="75"/>
      <c r="M140" s="75"/>
      <c r="N140" s="193"/>
      <c r="O140" s="178"/>
      <c r="P140" s="178"/>
      <c r="Q140" s="178"/>
      <c r="U140" s="294"/>
      <c r="V140" s="295"/>
      <c r="W140" s="295" t="s">
        <v>809</v>
      </c>
      <c r="X140" s="295" t="s">
        <v>809</v>
      </c>
      <c r="Y140" s="295"/>
      <c r="Z140" s="296"/>
    </row>
    <row r="141" spans="1:26" ht="30" outlineLevel="1">
      <c r="A141" s="50"/>
      <c r="B141" s="163"/>
      <c r="C141" s="180"/>
      <c r="D141" s="164" t="s">
        <v>337</v>
      </c>
      <c r="E141" s="142"/>
      <c r="F141" s="75"/>
      <c r="G141" s="75"/>
      <c r="H141" s="193"/>
      <c r="I141" s="75"/>
      <c r="J141" s="75"/>
      <c r="K141" s="193"/>
      <c r="L141" s="75"/>
      <c r="M141" s="75"/>
      <c r="N141" s="193"/>
      <c r="O141" s="178"/>
      <c r="P141" s="178"/>
      <c r="Q141" s="178"/>
      <c r="U141" s="294"/>
      <c r="V141" s="295"/>
      <c r="W141" s="295"/>
      <c r="X141" s="295"/>
      <c r="Y141" s="295"/>
      <c r="Z141" s="296"/>
    </row>
    <row r="142" spans="1:26" ht="45" outlineLevel="1">
      <c r="A142" s="50"/>
      <c r="B142" s="163"/>
      <c r="C142" s="180"/>
      <c r="D142" s="164" t="s">
        <v>342</v>
      </c>
      <c r="E142" s="142"/>
      <c r="F142" s="75"/>
      <c r="G142" s="75"/>
      <c r="H142" s="193"/>
      <c r="I142" s="75"/>
      <c r="J142" s="75"/>
      <c r="K142" s="193"/>
      <c r="L142" s="75"/>
      <c r="M142" s="75"/>
      <c r="N142" s="193"/>
      <c r="O142" s="178"/>
      <c r="P142" s="178"/>
      <c r="Q142" s="178"/>
      <c r="U142" s="294"/>
      <c r="V142" s="295"/>
      <c r="W142" s="295"/>
      <c r="X142" s="295"/>
      <c r="Y142" s="295"/>
      <c r="Z142" s="296"/>
    </row>
    <row r="143" spans="1:26" ht="30" outlineLevel="1">
      <c r="A143" s="50"/>
      <c r="B143" s="163"/>
      <c r="C143" s="180"/>
      <c r="D143" s="163" t="s">
        <v>346</v>
      </c>
      <c r="E143" s="142"/>
      <c r="F143" s="75"/>
      <c r="G143" s="75"/>
      <c r="H143" s="193"/>
      <c r="I143" s="75"/>
      <c r="J143" s="75"/>
      <c r="K143" s="193"/>
      <c r="L143" s="75"/>
      <c r="M143" s="75"/>
      <c r="N143" s="193"/>
      <c r="O143" s="178"/>
      <c r="P143" s="178"/>
      <c r="Q143" s="178"/>
      <c r="U143" s="294"/>
      <c r="V143" s="295"/>
      <c r="W143" s="295"/>
      <c r="X143" s="295"/>
      <c r="Y143" s="295"/>
      <c r="Z143" s="296"/>
    </row>
    <row r="144" spans="1:26" outlineLevel="1">
      <c r="A144" s="50"/>
      <c r="B144" s="163"/>
      <c r="C144" s="180"/>
      <c r="D144" s="163"/>
      <c r="E144" s="142"/>
      <c r="F144" s="75"/>
      <c r="G144" s="75"/>
      <c r="H144" s="193"/>
      <c r="I144" s="75"/>
      <c r="J144" s="75"/>
      <c r="K144" s="193"/>
      <c r="L144" s="75"/>
      <c r="M144" s="75"/>
      <c r="N144" s="193"/>
      <c r="O144" s="178"/>
      <c r="P144" s="178"/>
      <c r="Q144" s="178"/>
      <c r="U144" s="294"/>
      <c r="V144" s="295"/>
      <c r="W144" s="295"/>
      <c r="X144" s="295"/>
      <c r="Y144" s="295"/>
      <c r="Z144" s="296"/>
    </row>
    <row r="145" spans="1:26" outlineLevel="1">
      <c r="A145" s="50"/>
      <c r="B145" s="163"/>
      <c r="C145" s="180"/>
      <c r="D145" s="164"/>
      <c r="E145" s="141"/>
      <c r="F145" s="75"/>
      <c r="G145" s="75"/>
      <c r="H145" s="193"/>
      <c r="I145" s="75"/>
      <c r="J145" s="75"/>
      <c r="K145" s="193"/>
      <c r="L145" s="75"/>
      <c r="M145" s="75"/>
      <c r="N145" s="193"/>
      <c r="O145" s="178"/>
      <c r="P145" s="178"/>
      <c r="Q145" s="178"/>
      <c r="U145" s="294"/>
      <c r="V145" s="295"/>
      <c r="W145" s="295"/>
      <c r="X145" s="295"/>
      <c r="Y145" s="295"/>
      <c r="Z145" s="296"/>
    </row>
    <row r="146" spans="1:26">
      <c r="A146" s="47"/>
      <c r="B146" s="47" t="s">
        <v>355</v>
      </c>
      <c r="C146" s="48"/>
      <c r="D146" s="48"/>
      <c r="E146" s="48"/>
      <c r="F146" s="48"/>
      <c r="G146" s="48"/>
      <c r="H146" s="48"/>
      <c r="I146" s="48"/>
      <c r="J146" s="48"/>
      <c r="K146" s="110"/>
      <c r="L146" s="48"/>
      <c r="M146" s="48"/>
      <c r="N146" s="48"/>
      <c r="O146" s="56"/>
      <c r="P146" s="56"/>
      <c r="Q146" s="56"/>
      <c r="U146" s="294"/>
      <c r="V146" s="295"/>
      <c r="W146" s="295"/>
      <c r="X146" s="295"/>
      <c r="Y146" s="295"/>
      <c r="Z146" s="296"/>
    </row>
    <row r="147" spans="1:26" ht="30" hidden="1" outlineLevel="1">
      <c r="A147" s="50"/>
      <c r="B147" s="163"/>
      <c r="C147" s="180"/>
      <c r="D147" s="164" t="s">
        <v>360</v>
      </c>
      <c r="E147" s="70"/>
      <c r="F147" s="75"/>
      <c r="G147" s="75"/>
      <c r="H147" s="50"/>
      <c r="I147" s="75"/>
      <c r="J147" s="75"/>
      <c r="K147" s="50"/>
      <c r="L147" s="75"/>
      <c r="M147" s="75"/>
      <c r="N147" s="50"/>
      <c r="O147" s="178"/>
      <c r="P147" s="178"/>
      <c r="Q147" s="178"/>
      <c r="U147" s="294"/>
      <c r="V147" s="295"/>
      <c r="W147" s="295"/>
      <c r="X147" s="295"/>
      <c r="Y147" s="295"/>
      <c r="Z147" s="296"/>
    </row>
    <row r="148" spans="1:26" ht="30" hidden="1" outlineLevel="1">
      <c r="A148" s="50"/>
      <c r="B148" s="163"/>
      <c r="C148" s="180"/>
      <c r="D148" s="164" t="s">
        <v>368</v>
      </c>
      <c r="E148" s="70"/>
      <c r="F148" s="72"/>
      <c r="G148" s="72"/>
      <c r="H148" s="50"/>
      <c r="I148" s="72"/>
      <c r="J148" s="72"/>
      <c r="K148" s="50"/>
      <c r="L148" s="72"/>
      <c r="M148" s="72"/>
      <c r="N148" s="50"/>
      <c r="O148" s="178"/>
      <c r="P148" s="178"/>
      <c r="Q148" s="178"/>
      <c r="U148" s="294"/>
      <c r="V148" s="295"/>
      <c r="W148" s="295"/>
      <c r="X148" s="295"/>
      <c r="Y148" s="295"/>
      <c r="Z148" s="296"/>
    </row>
    <row r="149" spans="1:26" s="162" customFormat="1" hidden="1" outlineLevel="1">
      <c r="A149" s="57"/>
      <c r="B149" s="161"/>
      <c r="C149" s="175"/>
      <c r="D149" s="176" t="s">
        <v>371</v>
      </c>
      <c r="E149" s="69"/>
      <c r="F149" s="74"/>
      <c r="G149" s="74"/>
      <c r="H149" s="57"/>
      <c r="I149" s="74"/>
      <c r="J149" s="74"/>
      <c r="K149" s="57"/>
      <c r="L149" s="74"/>
      <c r="M149" s="74"/>
      <c r="N149" s="57"/>
      <c r="O149" s="177"/>
      <c r="P149" s="177"/>
      <c r="Q149" s="177"/>
      <c r="U149" s="297"/>
      <c r="V149" s="298"/>
      <c r="W149" s="298"/>
      <c r="X149" s="298"/>
      <c r="Y149" s="298"/>
      <c r="Z149" s="299"/>
    </row>
    <row r="150" spans="1:26" s="162" customFormat="1" hidden="1" outlineLevel="1">
      <c r="A150" s="57"/>
      <c r="B150" s="161"/>
      <c r="C150" s="175"/>
      <c r="D150" s="176" t="s">
        <v>374</v>
      </c>
      <c r="E150" s="69"/>
      <c r="F150" s="74"/>
      <c r="G150" s="74"/>
      <c r="H150" s="57"/>
      <c r="I150" s="74"/>
      <c r="J150" s="74"/>
      <c r="K150" s="57"/>
      <c r="L150" s="74"/>
      <c r="M150" s="74"/>
      <c r="N150" s="57"/>
      <c r="O150" s="177"/>
      <c r="P150" s="177"/>
      <c r="Q150" s="177"/>
      <c r="U150" s="297"/>
      <c r="V150" s="298"/>
      <c r="W150" s="298"/>
      <c r="X150" s="298"/>
      <c r="Y150" s="298"/>
      <c r="Z150" s="299"/>
    </row>
    <row r="151" spans="1:26" s="162" customFormat="1" hidden="1" outlineLevel="1">
      <c r="A151" s="57"/>
      <c r="B151" s="161"/>
      <c r="C151" s="175"/>
      <c r="D151" s="176" t="s">
        <v>377</v>
      </c>
      <c r="E151" s="69"/>
      <c r="F151" s="74"/>
      <c r="G151" s="74"/>
      <c r="H151" s="57"/>
      <c r="I151" s="74"/>
      <c r="J151" s="74"/>
      <c r="K151" s="57"/>
      <c r="L151" s="74"/>
      <c r="M151" s="74"/>
      <c r="N151" s="57"/>
      <c r="O151" s="177"/>
      <c r="P151" s="177"/>
      <c r="Q151" s="177"/>
      <c r="U151" s="297"/>
      <c r="V151" s="298"/>
      <c r="W151" s="298"/>
      <c r="X151" s="298"/>
      <c r="Y151" s="298"/>
      <c r="Z151" s="299"/>
    </row>
    <row r="152" spans="1:26" s="162" customFormat="1" ht="30" hidden="1" outlineLevel="1">
      <c r="A152" s="57"/>
      <c r="B152" s="161"/>
      <c r="C152" s="179"/>
      <c r="D152" s="176" t="s">
        <v>380</v>
      </c>
      <c r="E152" s="69"/>
      <c r="F152" s="74"/>
      <c r="G152" s="74"/>
      <c r="H152" s="57"/>
      <c r="I152" s="74"/>
      <c r="J152" s="74"/>
      <c r="K152" s="57"/>
      <c r="L152" s="74"/>
      <c r="M152" s="74"/>
      <c r="N152" s="57"/>
      <c r="O152" s="177"/>
      <c r="P152" s="177"/>
      <c r="Q152" s="177"/>
      <c r="U152" s="297"/>
      <c r="V152" s="298"/>
      <c r="W152" s="298"/>
      <c r="X152" s="298"/>
      <c r="Y152" s="298"/>
      <c r="Z152" s="299"/>
    </row>
    <row r="153" spans="1:26" s="162" customFormat="1" ht="30" hidden="1" outlineLevel="1">
      <c r="A153" s="57"/>
      <c r="B153" s="161"/>
      <c r="C153" s="179"/>
      <c r="D153" s="176" t="s">
        <v>383</v>
      </c>
      <c r="E153" s="69"/>
      <c r="F153" s="74"/>
      <c r="G153" s="74"/>
      <c r="H153" s="57"/>
      <c r="I153" s="74"/>
      <c r="J153" s="74"/>
      <c r="K153" s="57"/>
      <c r="L153" s="74"/>
      <c r="M153" s="74"/>
      <c r="N153" s="57"/>
      <c r="O153" s="177"/>
      <c r="P153" s="177"/>
      <c r="Q153" s="177"/>
      <c r="U153" s="297"/>
      <c r="V153" s="298"/>
      <c r="W153" s="298"/>
      <c r="X153" s="298"/>
      <c r="Y153" s="298"/>
      <c r="Z153" s="299"/>
    </row>
    <row r="154" spans="1:26" s="162" customFormat="1" hidden="1" outlineLevel="1">
      <c r="A154" s="57"/>
      <c r="B154" s="161"/>
      <c r="C154" s="179"/>
      <c r="D154" s="176" t="s">
        <v>386</v>
      </c>
      <c r="E154" s="69"/>
      <c r="F154" s="74"/>
      <c r="G154" s="74"/>
      <c r="H154" s="57"/>
      <c r="I154" s="74"/>
      <c r="J154" s="74"/>
      <c r="K154" s="57"/>
      <c r="L154" s="74"/>
      <c r="M154" s="74"/>
      <c r="N154" s="57"/>
      <c r="O154" s="177"/>
      <c r="P154" s="177"/>
      <c r="Q154" s="177"/>
      <c r="U154" s="297"/>
      <c r="V154" s="298"/>
      <c r="W154" s="298"/>
      <c r="X154" s="298"/>
      <c r="Y154" s="298"/>
      <c r="Z154" s="299"/>
    </row>
    <row r="155" spans="1:26" s="162" customFormat="1" hidden="1" outlineLevel="1">
      <c r="A155" s="57"/>
      <c r="B155" s="161"/>
      <c r="C155" s="175"/>
      <c r="D155" s="176"/>
      <c r="E155" s="69"/>
      <c r="F155" s="74"/>
      <c r="G155" s="74"/>
      <c r="H155" s="57"/>
      <c r="I155" s="74"/>
      <c r="J155" s="74"/>
      <c r="K155" s="57"/>
      <c r="L155" s="74"/>
      <c r="M155" s="74"/>
      <c r="N155" s="57"/>
      <c r="O155" s="177"/>
      <c r="P155" s="177"/>
      <c r="Q155" s="177"/>
      <c r="U155" s="297"/>
      <c r="V155" s="298"/>
      <c r="W155" s="298"/>
      <c r="X155" s="298"/>
      <c r="Y155" s="298"/>
      <c r="Z155" s="299"/>
    </row>
    <row r="156" spans="1:26" collapsed="1">
      <c r="A156" s="47"/>
      <c r="B156" s="47" t="s">
        <v>636</v>
      </c>
      <c r="C156" s="48"/>
      <c r="D156" s="48"/>
      <c r="E156" s="48"/>
      <c r="F156" s="48"/>
      <c r="G156" s="48"/>
      <c r="H156" s="48"/>
      <c r="I156" s="48"/>
      <c r="J156" s="48"/>
      <c r="K156" s="110"/>
      <c r="L156" s="48"/>
      <c r="M156" s="48"/>
      <c r="N156" s="48"/>
      <c r="O156" s="48"/>
      <c r="P156" s="48"/>
      <c r="Q156" s="56"/>
      <c r="R156" s="398"/>
      <c r="U156" s="294"/>
      <c r="V156" s="399"/>
      <c r="W156" s="399"/>
      <c r="X156" s="399"/>
      <c r="Y156" s="399"/>
      <c r="Z156" s="296"/>
    </row>
    <row r="157" spans="1:26" s="162" customFormat="1" hidden="1" outlineLevel="1">
      <c r="A157" s="57"/>
      <c r="B157" s="161"/>
      <c r="C157" s="175"/>
      <c r="D157" s="176" t="s">
        <v>637</v>
      </c>
      <c r="E157" s="69"/>
      <c r="F157" s="74"/>
      <c r="G157" s="74"/>
      <c r="H157" s="57"/>
      <c r="I157" s="74"/>
      <c r="J157" s="74"/>
      <c r="K157" s="57"/>
      <c r="L157" s="74"/>
      <c r="M157" s="74"/>
      <c r="N157" s="57"/>
      <c r="O157" s="177"/>
      <c r="P157" s="177"/>
      <c r="Q157" s="177"/>
      <c r="U157" s="297"/>
      <c r="V157" s="298"/>
      <c r="W157" s="298"/>
      <c r="X157" s="298"/>
      <c r="Y157" s="298"/>
      <c r="Z157" s="299"/>
    </row>
    <row r="158" spans="1:26" s="162" customFormat="1" ht="30" hidden="1" outlineLevel="1">
      <c r="A158" s="57"/>
      <c r="B158" s="161"/>
      <c r="C158" s="175"/>
      <c r="D158" s="176" t="s">
        <v>642</v>
      </c>
      <c r="E158" s="69"/>
      <c r="F158" s="74"/>
      <c r="G158" s="74"/>
      <c r="H158" s="57"/>
      <c r="I158" s="74"/>
      <c r="J158" s="74"/>
      <c r="K158" s="57"/>
      <c r="L158" s="74"/>
      <c r="M158" s="74"/>
      <c r="N158" s="57"/>
      <c r="O158" s="177"/>
      <c r="P158" s="177"/>
      <c r="Q158" s="177"/>
      <c r="U158" s="297"/>
      <c r="V158" s="298"/>
      <c r="W158" s="298"/>
      <c r="X158" s="298"/>
      <c r="Y158" s="298"/>
      <c r="Z158" s="299"/>
    </row>
    <row r="159" spans="1:26" s="162" customFormat="1" ht="30" hidden="1" outlineLevel="1">
      <c r="A159" s="57"/>
      <c r="B159" s="161"/>
      <c r="C159" s="175"/>
      <c r="D159" s="176" t="s">
        <v>645</v>
      </c>
      <c r="E159" s="69"/>
      <c r="F159" s="74"/>
      <c r="G159" s="74"/>
      <c r="H159" s="57"/>
      <c r="I159" s="74"/>
      <c r="J159" s="74"/>
      <c r="K159" s="57"/>
      <c r="L159" s="74"/>
      <c r="M159" s="74"/>
      <c r="N159" s="57" t="s">
        <v>722</v>
      </c>
      <c r="O159" s="177"/>
      <c r="P159" s="177"/>
      <c r="Q159" s="177"/>
      <c r="U159" s="297"/>
      <c r="V159" s="298"/>
      <c r="W159" s="298"/>
      <c r="X159" s="298"/>
      <c r="Y159" s="298"/>
      <c r="Z159" s="299"/>
    </row>
    <row r="160" spans="1:26" s="162" customFormat="1" hidden="1" outlineLevel="1">
      <c r="A160" s="57"/>
      <c r="B160" s="161"/>
      <c r="C160" s="175"/>
      <c r="D160" s="176" t="s">
        <v>650</v>
      </c>
      <c r="E160" s="69"/>
      <c r="F160" s="74"/>
      <c r="G160" s="74"/>
      <c r="H160" s="57"/>
      <c r="I160" s="74"/>
      <c r="J160" s="74"/>
      <c r="K160" s="57"/>
      <c r="L160" s="74"/>
      <c r="M160" s="74"/>
      <c r="N160" s="57"/>
      <c r="O160" s="177"/>
      <c r="P160" s="177"/>
      <c r="Q160" s="177"/>
      <c r="U160" s="297"/>
      <c r="V160" s="298"/>
      <c r="W160" s="298"/>
      <c r="X160" s="298"/>
      <c r="Y160" s="298"/>
      <c r="Z160" s="299"/>
    </row>
    <row r="161" spans="1:26" s="162" customFormat="1" hidden="1" outlineLevel="1">
      <c r="A161" s="57"/>
      <c r="B161" s="161"/>
      <c r="C161" s="175"/>
      <c r="D161" s="176" t="s">
        <v>653</v>
      </c>
      <c r="E161" s="69"/>
      <c r="F161" s="74"/>
      <c r="G161" s="74"/>
      <c r="H161" s="57"/>
      <c r="I161" s="74"/>
      <c r="J161" s="74"/>
      <c r="K161" s="57"/>
      <c r="L161" s="74"/>
      <c r="M161" s="74"/>
      <c r="N161" s="57"/>
      <c r="O161" s="177"/>
      <c r="P161" s="177"/>
      <c r="Q161" s="177"/>
      <c r="U161" s="297"/>
      <c r="V161" s="298"/>
      <c r="W161" s="298"/>
      <c r="X161" s="298"/>
      <c r="Y161" s="298"/>
      <c r="Z161" s="299"/>
    </row>
    <row r="162" spans="1:26" s="162" customFormat="1" hidden="1" outlineLevel="1">
      <c r="A162" s="57"/>
      <c r="B162" s="161"/>
      <c r="C162" s="175"/>
      <c r="D162" s="176" t="s">
        <v>656</v>
      </c>
      <c r="E162" s="69"/>
      <c r="F162" s="74"/>
      <c r="G162" s="74"/>
      <c r="H162" s="57"/>
      <c r="I162" s="74"/>
      <c r="J162" s="74"/>
      <c r="K162" s="57"/>
      <c r="L162" s="74"/>
      <c r="M162" s="74"/>
      <c r="N162" s="57"/>
      <c r="O162" s="177"/>
      <c r="P162" s="177"/>
      <c r="Q162" s="177"/>
      <c r="U162" s="297"/>
      <c r="V162" s="298"/>
      <c r="W162" s="298"/>
      <c r="X162" s="298"/>
      <c r="Y162" s="298"/>
      <c r="Z162" s="299"/>
    </row>
    <row r="163" spans="1:26" s="162" customFormat="1" hidden="1" outlineLevel="1">
      <c r="A163" s="57"/>
      <c r="B163" s="161"/>
      <c r="C163" s="175"/>
      <c r="D163" s="176" t="s">
        <v>659</v>
      </c>
      <c r="E163" s="69"/>
      <c r="F163" s="74"/>
      <c r="G163" s="74"/>
      <c r="H163" s="57"/>
      <c r="I163" s="74"/>
      <c r="J163" s="74"/>
      <c r="K163" s="57"/>
      <c r="L163" s="74"/>
      <c r="M163" s="74"/>
      <c r="N163" s="57"/>
      <c r="O163" s="177"/>
      <c r="P163" s="177"/>
      <c r="Q163" s="177"/>
      <c r="U163" s="297"/>
      <c r="V163" s="298"/>
      <c r="W163" s="298"/>
      <c r="X163" s="298"/>
      <c r="Y163" s="298"/>
      <c r="Z163" s="299"/>
    </row>
    <row r="164" spans="1:26" s="162" customFormat="1" hidden="1" outlineLevel="1">
      <c r="A164" s="57"/>
      <c r="B164" s="161"/>
      <c r="C164" s="175"/>
      <c r="D164" s="176" t="s">
        <v>662</v>
      </c>
      <c r="E164" s="69"/>
      <c r="F164" s="74"/>
      <c r="G164" s="74"/>
      <c r="H164" s="57"/>
      <c r="I164" s="74"/>
      <c r="J164" s="74"/>
      <c r="K164" s="57"/>
      <c r="L164" s="74"/>
      <c r="M164" s="74"/>
      <c r="N164" s="57"/>
      <c r="O164" s="177"/>
      <c r="P164" s="177"/>
      <c r="Q164" s="177"/>
      <c r="U164" s="297"/>
      <c r="V164" s="298"/>
      <c r="W164" s="298"/>
      <c r="X164" s="298"/>
      <c r="Y164" s="298"/>
      <c r="Z164" s="299"/>
    </row>
    <row r="165" spans="1:26" s="162" customFormat="1" hidden="1" outlineLevel="1">
      <c r="A165" s="57"/>
      <c r="B165" s="161"/>
      <c r="C165" s="175"/>
      <c r="D165" s="176" t="s">
        <v>665</v>
      </c>
      <c r="E165" s="69"/>
      <c r="F165" s="74"/>
      <c r="G165" s="74"/>
      <c r="H165" s="57"/>
      <c r="I165" s="74"/>
      <c r="J165" s="74"/>
      <c r="K165" s="57"/>
      <c r="L165" s="74"/>
      <c r="M165" s="74"/>
      <c r="N165" s="57"/>
      <c r="O165" s="177"/>
      <c r="P165" s="177"/>
      <c r="Q165" s="177"/>
      <c r="U165" s="297"/>
      <c r="V165" s="298"/>
      <c r="W165" s="298"/>
      <c r="X165" s="298"/>
      <c r="Y165" s="298"/>
      <c r="Z165" s="299"/>
    </row>
    <row r="166" spans="1:26" s="162" customFormat="1" hidden="1" outlineLevel="1">
      <c r="A166" s="57"/>
      <c r="B166" s="161"/>
      <c r="C166" s="175"/>
      <c r="D166" s="176" t="s">
        <v>668</v>
      </c>
      <c r="E166" s="69"/>
      <c r="F166" s="74"/>
      <c r="G166" s="74"/>
      <c r="H166" s="57"/>
      <c r="I166" s="74"/>
      <c r="J166" s="74"/>
      <c r="K166" s="57"/>
      <c r="L166" s="74"/>
      <c r="M166" s="74"/>
      <c r="N166" s="57"/>
      <c r="O166" s="177"/>
      <c r="P166" s="177"/>
      <c r="Q166" s="177"/>
      <c r="U166" s="297"/>
      <c r="V166" s="298"/>
      <c r="W166" s="298"/>
      <c r="X166" s="298"/>
      <c r="Y166" s="298"/>
      <c r="Z166" s="299"/>
    </row>
    <row r="167" spans="1:26" s="162" customFormat="1" hidden="1" outlineLevel="1">
      <c r="A167" s="57"/>
      <c r="B167" s="161"/>
      <c r="C167" s="175"/>
      <c r="D167" s="176" t="s">
        <v>671</v>
      </c>
      <c r="E167" s="69"/>
      <c r="F167" s="74"/>
      <c r="G167" s="74"/>
      <c r="H167" s="57"/>
      <c r="I167" s="74"/>
      <c r="J167" s="74"/>
      <c r="K167" s="57"/>
      <c r="L167" s="74"/>
      <c r="M167" s="74"/>
      <c r="N167" s="57"/>
      <c r="O167" s="177"/>
      <c r="P167" s="177"/>
      <c r="Q167" s="177"/>
      <c r="U167" s="297"/>
      <c r="V167" s="298"/>
      <c r="W167" s="298"/>
      <c r="X167" s="298"/>
      <c r="Y167" s="298"/>
      <c r="Z167" s="299"/>
    </row>
    <row r="168" spans="1:26" s="162" customFormat="1" hidden="1" outlineLevel="1">
      <c r="A168" s="57"/>
      <c r="B168" s="161"/>
      <c r="C168" s="175"/>
      <c r="D168" s="176" t="s">
        <v>674</v>
      </c>
      <c r="E168" s="69"/>
      <c r="F168" s="74"/>
      <c r="G168" s="74"/>
      <c r="H168" s="57"/>
      <c r="I168" s="74"/>
      <c r="J168" s="74"/>
      <c r="K168" s="57"/>
      <c r="L168" s="74"/>
      <c r="M168" s="74"/>
      <c r="N168" s="57"/>
      <c r="O168" s="177"/>
      <c r="P168" s="177"/>
      <c r="Q168" s="177"/>
      <c r="U168" s="297"/>
      <c r="V168" s="298"/>
      <c r="W168" s="298"/>
      <c r="X168" s="298"/>
      <c r="Y168" s="298"/>
      <c r="Z168" s="299"/>
    </row>
    <row r="169" spans="1:26" s="162" customFormat="1" hidden="1" outlineLevel="1">
      <c r="A169" s="57"/>
      <c r="B169" s="161"/>
      <c r="C169" s="175"/>
      <c r="D169" s="176" t="s">
        <v>677</v>
      </c>
      <c r="E169" s="69"/>
      <c r="F169" s="74"/>
      <c r="G169" s="74"/>
      <c r="H169" s="57"/>
      <c r="I169" s="74"/>
      <c r="J169" s="74"/>
      <c r="K169" s="57"/>
      <c r="L169" s="74"/>
      <c r="M169" s="74"/>
      <c r="N169" s="57"/>
      <c r="O169" s="177"/>
      <c r="P169" s="177"/>
      <c r="Q169" s="177"/>
      <c r="U169" s="297"/>
      <c r="V169" s="298"/>
      <c r="W169" s="298"/>
      <c r="X169" s="298"/>
      <c r="Y169" s="298"/>
      <c r="Z169" s="299"/>
    </row>
    <row r="170" spans="1:26" s="162" customFormat="1" hidden="1" outlineLevel="1">
      <c r="A170" s="57"/>
      <c r="B170" s="161"/>
      <c r="C170" s="175"/>
      <c r="D170" s="176" t="s">
        <v>680</v>
      </c>
      <c r="E170" s="69"/>
      <c r="F170" s="74"/>
      <c r="G170" s="74"/>
      <c r="H170" s="57"/>
      <c r="I170" s="74"/>
      <c r="J170" s="74"/>
      <c r="K170" s="57"/>
      <c r="L170" s="74"/>
      <c r="M170" s="74"/>
      <c r="N170" s="57"/>
      <c r="O170" s="177"/>
      <c r="P170" s="177"/>
      <c r="Q170" s="177"/>
      <c r="U170" s="297"/>
      <c r="V170" s="298"/>
      <c r="W170" s="298"/>
      <c r="X170" s="298"/>
      <c r="Y170" s="298"/>
      <c r="Z170" s="299"/>
    </row>
    <row r="171" spans="1:26" s="162" customFormat="1" hidden="1" outlineLevel="1">
      <c r="A171" s="57"/>
      <c r="B171" s="161"/>
      <c r="C171" s="175"/>
      <c r="D171" s="176" t="s">
        <v>683</v>
      </c>
      <c r="E171" s="69"/>
      <c r="F171" s="74"/>
      <c r="G171" s="74"/>
      <c r="H171" s="57"/>
      <c r="I171" s="74"/>
      <c r="J171" s="74"/>
      <c r="K171" s="57"/>
      <c r="L171" s="74"/>
      <c r="M171" s="74"/>
      <c r="N171" s="57"/>
      <c r="O171" s="177"/>
      <c r="P171" s="177"/>
      <c r="Q171" s="177"/>
      <c r="U171" s="297"/>
      <c r="V171" s="298"/>
      <c r="W171" s="298"/>
      <c r="X171" s="298"/>
      <c r="Y171" s="298"/>
      <c r="Z171" s="299"/>
    </row>
    <row r="172" spans="1:26" s="162" customFormat="1" hidden="1" outlineLevel="1">
      <c r="A172" s="57"/>
      <c r="B172" s="161"/>
      <c r="C172" s="175"/>
      <c r="D172" s="176" t="s">
        <v>683</v>
      </c>
      <c r="E172" s="69"/>
      <c r="F172" s="74"/>
      <c r="G172" s="74"/>
      <c r="H172" s="57"/>
      <c r="I172" s="74"/>
      <c r="J172" s="74"/>
      <c r="K172" s="57"/>
      <c r="L172" s="74"/>
      <c r="M172" s="74"/>
      <c r="N172" s="57"/>
      <c r="O172" s="177"/>
      <c r="P172" s="177"/>
      <c r="Q172" s="177"/>
      <c r="U172" s="297"/>
      <c r="V172" s="298"/>
      <c r="W172" s="298"/>
      <c r="X172" s="298"/>
      <c r="Y172" s="298"/>
      <c r="Z172" s="299"/>
    </row>
    <row r="173" spans="1:26" s="162" customFormat="1" hidden="1" outlineLevel="1">
      <c r="A173" s="57"/>
      <c r="B173" s="161"/>
      <c r="C173" s="175"/>
      <c r="D173" s="176" t="s">
        <v>686</v>
      </c>
      <c r="E173" s="69"/>
      <c r="F173" s="74"/>
      <c r="G173" s="74"/>
      <c r="H173" s="57"/>
      <c r="I173" s="74"/>
      <c r="J173" s="74"/>
      <c r="K173" s="57"/>
      <c r="L173" s="74"/>
      <c r="M173" s="74"/>
      <c r="N173" s="57"/>
      <c r="O173" s="177"/>
      <c r="P173" s="177"/>
      <c r="Q173" s="177"/>
      <c r="U173" s="297"/>
      <c r="V173" s="298"/>
      <c r="W173" s="298"/>
      <c r="X173" s="298"/>
      <c r="Y173" s="298"/>
      <c r="Z173" s="299"/>
    </row>
    <row r="174" spans="1:26" s="162" customFormat="1" hidden="1" outlineLevel="1">
      <c r="A174" s="57"/>
      <c r="B174" s="161"/>
      <c r="C174" s="175"/>
      <c r="D174" s="176"/>
      <c r="E174" s="69"/>
      <c r="F174" s="74"/>
      <c r="G174" s="74"/>
      <c r="H174" s="57"/>
      <c r="I174" s="74"/>
      <c r="J174" s="74"/>
      <c r="K174" s="57"/>
      <c r="L174" s="74"/>
      <c r="M174" s="74"/>
      <c r="N174" s="57"/>
      <c r="O174" s="177"/>
      <c r="P174" s="177"/>
      <c r="Q174" s="177"/>
      <c r="U174" s="297"/>
      <c r="V174" s="298"/>
      <c r="W174" s="298"/>
      <c r="X174" s="298"/>
      <c r="Y174" s="298"/>
      <c r="Z174" s="299"/>
    </row>
    <row r="175" spans="1:26" collapsed="1">
      <c r="A175" s="47"/>
      <c r="B175" s="47" t="s">
        <v>851</v>
      </c>
      <c r="C175" s="48"/>
      <c r="D175" s="48"/>
      <c r="E175" s="400"/>
      <c r="F175" s="400"/>
      <c r="G175" s="48"/>
      <c r="H175" s="48"/>
      <c r="I175" s="48"/>
      <c r="J175" s="48"/>
      <c r="K175" s="110"/>
      <c r="L175" s="48"/>
      <c r="M175" s="401"/>
      <c r="N175" s="401"/>
      <c r="O175" s="401"/>
      <c r="P175" s="401"/>
      <c r="Q175" s="48"/>
      <c r="R175" s="398"/>
      <c r="U175" s="294"/>
      <c r="V175" s="399"/>
      <c r="W175" s="399"/>
      <c r="X175" s="399"/>
      <c r="Y175" s="399"/>
      <c r="Z175" s="296"/>
    </row>
    <row r="176" spans="1:26" s="162" customFormat="1" hidden="1" outlineLevel="1">
      <c r="A176" s="57"/>
      <c r="B176" s="161"/>
      <c r="C176" s="175"/>
      <c r="D176" s="176"/>
      <c r="E176" s="69"/>
      <c r="F176" s="74"/>
      <c r="G176" s="74"/>
      <c r="H176" s="57"/>
      <c r="I176" s="74"/>
      <c r="J176" s="74"/>
      <c r="K176" s="57"/>
      <c r="L176" s="74"/>
      <c r="M176" s="74"/>
      <c r="N176" s="57"/>
      <c r="O176" s="177"/>
      <c r="P176" s="177"/>
      <c r="Q176" s="177"/>
      <c r="U176" s="297"/>
      <c r="V176" s="298"/>
      <c r="W176" s="298"/>
      <c r="X176" s="298"/>
      <c r="Y176" s="298"/>
      <c r="Z176" s="299"/>
    </row>
    <row r="177" spans="1:26" hidden="1" outlineLevel="1">
      <c r="A177" s="50"/>
      <c r="B177" s="163"/>
      <c r="C177" s="180"/>
      <c r="D177" s="164"/>
      <c r="E177" s="70"/>
      <c r="F177" s="75"/>
      <c r="G177" s="75"/>
      <c r="H177" s="50"/>
      <c r="I177" s="75"/>
      <c r="J177" s="75"/>
      <c r="K177" s="50"/>
      <c r="L177" s="75"/>
      <c r="M177" s="75"/>
      <c r="N177" s="50"/>
      <c r="O177" s="178"/>
      <c r="P177" s="178"/>
      <c r="Q177" s="178"/>
      <c r="U177" s="294"/>
      <c r="V177" s="295"/>
      <c r="W177" s="295"/>
      <c r="X177" s="295"/>
      <c r="Y177" s="295"/>
      <c r="Z177" s="296"/>
    </row>
    <row r="178" spans="1:26" hidden="1" outlineLevel="1">
      <c r="A178" s="50"/>
      <c r="B178" s="163"/>
      <c r="C178" s="180"/>
      <c r="D178" s="164"/>
      <c r="E178" s="70"/>
      <c r="F178" s="75"/>
      <c r="G178" s="75"/>
      <c r="H178" s="50"/>
      <c r="I178" s="75"/>
      <c r="J178" s="75"/>
      <c r="K178" s="50"/>
      <c r="L178" s="75"/>
      <c r="M178" s="75"/>
      <c r="N178" s="50"/>
      <c r="O178" s="178"/>
      <c r="P178" s="178"/>
      <c r="Q178" s="178"/>
      <c r="U178" s="294"/>
      <c r="V178" s="295"/>
      <c r="W178" s="295"/>
      <c r="X178" s="295"/>
      <c r="Y178" s="295"/>
      <c r="Z178" s="296"/>
    </row>
    <row r="179" spans="1:26" ht="15" customHeight="1" collapsed="1">
      <c r="A179" s="171"/>
      <c r="B179" s="172" t="s">
        <v>389</v>
      </c>
      <c r="C179" s="64"/>
      <c r="D179" s="64"/>
      <c r="E179" s="64"/>
      <c r="F179" s="64"/>
      <c r="G179" s="64"/>
      <c r="H179" s="64"/>
      <c r="I179" s="64"/>
      <c r="J179" s="64"/>
      <c r="K179" s="173"/>
      <c r="L179" s="64"/>
      <c r="M179" s="64"/>
      <c r="N179" s="64"/>
      <c r="O179" s="64"/>
      <c r="P179" s="64"/>
      <c r="Q179" s="64"/>
      <c r="U179" s="294"/>
      <c r="V179" s="295"/>
      <c r="W179" s="295"/>
      <c r="X179" s="295"/>
      <c r="Y179" s="295"/>
      <c r="Z179" s="296"/>
    </row>
    <row r="180" spans="1:26" hidden="1" outlineLevel="1">
      <c r="A180" s="50"/>
      <c r="B180" s="181"/>
      <c r="C180" s="178"/>
      <c r="D180" s="178"/>
      <c r="E180" s="50"/>
      <c r="F180" s="76"/>
      <c r="G180" s="76"/>
      <c r="H180" s="50"/>
      <c r="I180" s="76"/>
      <c r="J180" s="76"/>
      <c r="K180" s="50"/>
      <c r="L180" s="76"/>
      <c r="M180" s="76"/>
      <c r="N180" s="50"/>
      <c r="O180" s="178"/>
      <c r="P180" s="178"/>
      <c r="Q180" s="178"/>
      <c r="U180" s="294"/>
      <c r="V180" s="295"/>
      <c r="W180" s="295"/>
      <c r="X180" s="295"/>
      <c r="Y180" s="295"/>
      <c r="Z180" s="296"/>
    </row>
    <row r="181" spans="1:26" hidden="1" outlineLevel="1">
      <c r="A181" s="50"/>
      <c r="B181" s="181"/>
      <c r="C181" s="178"/>
      <c r="D181" s="178"/>
      <c r="E181" s="50"/>
      <c r="F181" s="76"/>
      <c r="G181" s="76"/>
      <c r="H181" s="50"/>
      <c r="I181" s="76"/>
      <c r="J181" s="76"/>
      <c r="K181" s="50"/>
      <c r="L181" s="76"/>
      <c r="M181" s="76"/>
      <c r="N181" s="50"/>
      <c r="O181" s="178"/>
      <c r="P181" s="178"/>
      <c r="Q181" s="178"/>
      <c r="U181" s="294"/>
      <c r="V181" s="295"/>
      <c r="W181" s="295"/>
      <c r="X181" s="295"/>
      <c r="Y181" s="295"/>
      <c r="Z181" s="296"/>
    </row>
    <row r="182" spans="1:26" hidden="1" outlineLevel="1">
      <c r="A182" s="50"/>
      <c r="B182" s="181"/>
      <c r="C182" s="178"/>
      <c r="D182" s="178"/>
      <c r="E182" s="50"/>
      <c r="F182" s="76"/>
      <c r="G182" s="76"/>
      <c r="H182" s="50"/>
      <c r="I182" s="76"/>
      <c r="J182" s="76"/>
      <c r="K182" s="50"/>
      <c r="L182" s="76"/>
      <c r="M182" s="76"/>
      <c r="N182" s="50"/>
      <c r="O182" s="178"/>
      <c r="P182" s="178"/>
      <c r="Q182" s="178"/>
      <c r="U182" s="294"/>
      <c r="V182" s="295"/>
      <c r="W182" s="295"/>
      <c r="X182" s="295"/>
      <c r="Y182" s="295"/>
      <c r="Z182" s="296"/>
    </row>
    <row r="183" spans="1:26" hidden="1" outlineLevel="1">
      <c r="A183" s="50"/>
      <c r="B183" s="181"/>
      <c r="C183" s="178"/>
      <c r="D183" s="178"/>
      <c r="E183" s="50"/>
      <c r="F183" s="76"/>
      <c r="G183" s="76"/>
      <c r="H183" s="50"/>
      <c r="I183" s="76"/>
      <c r="J183" s="76"/>
      <c r="K183" s="50"/>
      <c r="L183" s="76"/>
      <c r="M183" s="76"/>
      <c r="N183" s="50"/>
      <c r="O183" s="178"/>
      <c r="P183" s="178"/>
      <c r="Q183" s="178"/>
      <c r="U183" s="294"/>
      <c r="V183" s="295"/>
      <c r="W183" s="295"/>
      <c r="X183" s="295"/>
      <c r="Y183" s="295"/>
      <c r="Z183" s="296"/>
    </row>
    <row r="184" spans="1:26" hidden="1" outlineLevel="1">
      <c r="A184" s="50"/>
      <c r="B184" s="181"/>
      <c r="C184" s="178"/>
      <c r="D184" s="178"/>
      <c r="E184" s="50"/>
      <c r="F184" s="76"/>
      <c r="G184" s="76"/>
      <c r="H184" s="50"/>
      <c r="I184" s="76"/>
      <c r="J184" s="76"/>
      <c r="K184" s="50"/>
      <c r="L184" s="76"/>
      <c r="M184" s="76"/>
      <c r="N184" s="50"/>
      <c r="O184" s="178"/>
      <c r="P184" s="178"/>
      <c r="Q184" s="178"/>
      <c r="U184" s="294"/>
      <c r="V184" s="295"/>
      <c r="W184" s="295"/>
      <c r="X184" s="295"/>
      <c r="Y184" s="295"/>
      <c r="Z184" s="296"/>
    </row>
    <row r="185" spans="1:26" hidden="1" outlineLevel="1">
      <c r="A185" s="50"/>
      <c r="B185" s="181"/>
      <c r="C185" s="178"/>
      <c r="D185" s="178"/>
      <c r="E185" s="50"/>
      <c r="F185" s="76"/>
      <c r="G185" s="76"/>
      <c r="H185" s="50"/>
      <c r="I185" s="76"/>
      <c r="J185" s="76"/>
      <c r="K185" s="50"/>
      <c r="L185" s="76"/>
      <c r="M185" s="76"/>
      <c r="N185" s="50"/>
      <c r="O185" s="178"/>
      <c r="P185" s="178"/>
      <c r="Q185" s="178"/>
      <c r="U185" s="294"/>
      <c r="V185" s="295"/>
      <c r="W185" s="295"/>
      <c r="X185" s="295"/>
      <c r="Y185" s="295"/>
      <c r="Z185" s="296"/>
    </row>
    <row r="186" spans="1:26" hidden="1" outlineLevel="1">
      <c r="A186" s="50"/>
      <c r="B186" s="181"/>
      <c r="C186" s="178"/>
      <c r="D186" s="178"/>
      <c r="E186" s="50"/>
      <c r="F186" s="76"/>
      <c r="G186" s="76"/>
      <c r="H186" s="50"/>
      <c r="I186" s="76"/>
      <c r="J186" s="76"/>
      <c r="K186" s="50"/>
      <c r="L186" s="76"/>
      <c r="M186" s="76"/>
      <c r="N186" s="50"/>
      <c r="O186" s="178"/>
      <c r="P186" s="178"/>
      <c r="Q186" s="178"/>
      <c r="U186" s="294"/>
      <c r="V186" s="295"/>
      <c r="W186" s="295"/>
      <c r="X186" s="295"/>
      <c r="Y186" s="295"/>
      <c r="Z186" s="296"/>
    </row>
    <row r="187" spans="1:26" ht="15" customHeight="1" collapsed="1">
      <c r="A187" s="171"/>
      <c r="B187" s="172" t="s">
        <v>390</v>
      </c>
      <c r="C187" s="64"/>
      <c r="D187" s="64"/>
      <c r="E187" s="64"/>
      <c r="F187" s="64"/>
      <c r="G187" s="64"/>
      <c r="H187" s="64"/>
      <c r="I187" s="64"/>
      <c r="J187" s="64"/>
      <c r="K187" s="173"/>
      <c r="L187" s="64"/>
      <c r="M187" s="64"/>
      <c r="N187" s="64"/>
      <c r="O187" s="64"/>
      <c r="P187" s="64"/>
      <c r="Q187" s="64"/>
      <c r="U187" s="294"/>
      <c r="V187" s="295"/>
      <c r="W187" s="295"/>
      <c r="X187" s="295"/>
      <c r="Y187" s="295"/>
      <c r="Z187" s="296"/>
    </row>
    <row r="188" spans="1:26" hidden="1" outlineLevel="1">
      <c r="A188" s="50"/>
      <c r="B188" s="181"/>
      <c r="C188" s="178"/>
      <c r="D188" s="178"/>
      <c r="E188" s="50"/>
      <c r="F188" s="76"/>
      <c r="G188" s="76"/>
      <c r="H188" s="50"/>
      <c r="I188" s="76"/>
      <c r="J188" s="76"/>
      <c r="K188" s="50"/>
      <c r="L188" s="76"/>
      <c r="M188" s="76"/>
      <c r="N188" s="50"/>
      <c r="O188" s="178"/>
      <c r="P188" s="178"/>
      <c r="Q188" s="178"/>
      <c r="U188" s="294"/>
      <c r="V188" s="295"/>
      <c r="W188" s="295"/>
      <c r="X188" s="295"/>
      <c r="Y188" s="295"/>
      <c r="Z188" s="296"/>
    </row>
    <row r="189" spans="1:26" hidden="1" outlineLevel="1">
      <c r="A189" s="50"/>
      <c r="B189" s="181"/>
      <c r="C189" s="178"/>
      <c r="D189" s="178"/>
      <c r="E189" s="50"/>
      <c r="F189" s="76"/>
      <c r="G189" s="76"/>
      <c r="H189" s="50"/>
      <c r="I189" s="76"/>
      <c r="J189" s="76"/>
      <c r="K189" s="50"/>
      <c r="L189" s="76"/>
      <c r="M189" s="76"/>
      <c r="N189" s="50"/>
      <c r="O189" s="178"/>
      <c r="P189" s="178"/>
      <c r="Q189" s="178"/>
      <c r="U189" s="294"/>
      <c r="V189" s="295"/>
      <c r="W189" s="295"/>
      <c r="X189" s="295"/>
      <c r="Y189" s="295"/>
      <c r="Z189" s="296"/>
    </row>
    <row r="190" spans="1:26" hidden="1" outlineLevel="1">
      <c r="A190" s="50"/>
      <c r="B190" s="181"/>
      <c r="C190" s="178"/>
      <c r="D190" s="178"/>
      <c r="E190" s="50"/>
      <c r="F190" s="76"/>
      <c r="G190" s="76"/>
      <c r="H190" s="50"/>
      <c r="I190" s="76"/>
      <c r="J190" s="76"/>
      <c r="K190" s="50"/>
      <c r="L190" s="76"/>
      <c r="M190" s="76"/>
      <c r="N190" s="50"/>
      <c r="O190" s="178"/>
      <c r="P190" s="178"/>
      <c r="Q190" s="178"/>
      <c r="U190" s="294"/>
      <c r="V190" s="295"/>
      <c r="W190" s="295"/>
      <c r="X190" s="295"/>
      <c r="Y190" s="295"/>
      <c r="Z190" s="296"/>
    </row>
    <row r="191" spans="1:26" hidden="1" outlineLevel="1">
      <c r="A191" s="50"/>
      <c r="B191" s="181"/>
      <c r="C191" s="178"/>
      <c r="D191" s="178"/>
      <c r="E191" s="50"/>
      <c r="F191" s="76"/>
      <c r="G191" s="76"/>
      <c r="H191" s="50"/>
      <c r="I191" s="76"/>
      <c r="J191" s="76"/>
      <c r="K191" s="50"/>
      <c r="L191" s="76"/>
      <c r="M191" s="76"/>
      <c r="N191" s="50"/>
      <c r="O191" s="178"/>
      <c r="P191" s="178"/>
      <c r="Q191" s="178"/>
      <c r="U191" s="294"/>
      <c r="V191" s="295"/>
      <c r="W191" s="295"/>
      <c r="X191" s="295"/>
      <c r="Y191" s="295"/>
      <c r="Z191" s="296"/>
    </row>
    <row r="192" spans="1:26" hidden="1" outlineLevel="1">
      <c r="A192" s="50"/>
      <c r="B192" s="181"/>
      <c r="C192" s="178"/>
      <c r="D192" s="178"/>
      <c r="E192" s="50"/>
      <c r="F192" s="76"/>
      <c r="G192" s="76"/>
      <c r="H192" s="50"/>
      <c r="I192" s="76"/>
      <c r="J192" s="76"/>
      <c r="K192" s="50"/>
      <c r="L192" s="76"/>
      <c r="M192" s="76"/>
      <c r="N192" s="50"/>
      <c r="O192" s="178"/>
      <c r="P192" s="178"/>
      <c r="Q192" s="178"/>
      <c r="U192" s="294"/>
      <c r="V192" s="295"/>
      <c r="W192" s="295"/>
      <c r="X192" s="295"/>
      <c r="Y192" s="295"/>
      <c r="Z192" s="296"/>
    </row>
    <row r="193" spans="1:26" hidden="1" outlineLevel="1">
      <c r="A193" s="50"/>
      <c r="B193" s="181"/>
      <c r="C193" s="178"/>
      <c r="D193" s="178"/>
      <c r="E193" s="50"/>
      <c r="F193" s="76"/>
      <c r="G193" s="76"/>
      <c r="H193" s="50"/>
      <c r="I193" s="76"/>
      <c r="J193" s="76"/>
      <c r="K193" s="50"/>
      <c r="L193" s="76"/>
      <c r="M193" s="76"/>
      <c r="N193" s="50"/>
      <c r="O193" s="178"/>
      <c r="P193" s="178"/>
      <c r="Q193" s="178"/>
      <c r="U193" s="294"/>
      <c r="V193" s="295"/>
      <c r="W193" s="295"/>
      <c r="X193" s="295"/>
      <c r="Y193" s="295"/>
      <c r="Z193" s="296"/>
    </row>
    <row r="194" spans="1:26" hidden="1" outlineLevel="1">
      <c r="A194" s="50"/>
      <c r="B194" s="181"/>
      <c r="C194" s="178"/>
      <c r="D194" s="178"/>
      <c r="E194" s="50"/>
      <c r="F194" s="76"/>
      <c r="G194" s="76"/>
      <c r="H194" s="50"/>
      <c r="I194" s="76"/>
      <c r="J194" s="76"/>
      <c r="K194" s="50"/>
      <c r="L194" s="76"/>
      <c r="M194" s="76"/>
      <c r="N194" s="50"/>
      <c r="O194" s="178"/>
      <c r="P194" s="178"/>
      <c r="Q194" s="178"/>
      <c r="U194" s="294"/>
      <c r="V194" s="295"/>
      <c r="W194" s="295"/>
      <c r="X194" s="295"/>
      <c r="Y194" s="295"/>
      <c r="Z194" s="296"/>
    </row>
    <row r="195" spans="1:26" hidden="1" outlineLevel="1">
      <c r="A195" s="50"/>
      <c r="B195" s="181"/>
      <c r="C195" s="178"/>
      <c r="D195" s="178"/>
      <c r="E195" s="50"/>
      <c r="F195" s="76"/>
      <c r="G195" s="76"/>
      <c r="H195" s="50"/>
      <c r="I195" s="76"/>
      <c r="J195" s="76"/>
      <c r="K195" s="50"/>
      <c r="L195" s="76"/>
      <c r="M195" s="76"/>
      <c r="N195" s="50"/>
      <c r="O195" s="178"/>
      <c r="P195" s="178"/>
      <c r="Q195" s="178"/>
      <c r="U195" s="294"/>
      <c r="V195" s="295"/>
      <c r="W195" s="295"/>
      <c r="X195" s="295"/>
      <c r="Y195" s="295"/>
      <c r="Z195" s="296"/>
    </row>
    <row r="196" spans="1:26" collapsed="1">
      <c r="A196" s="171"/>
      <c r="B196" s="172" t="s">
        <v>391</v>
      </c>
      <c r="C196" s="64"/>
      <c r="D196" s="64"/>
      <c r="E196" s="64"/>
      <c r="F196" s="64"/>
      <c r="G196" s="64"/>
      <c r="H196" s="64"/>
      <c r="I196" s="64"/>
      <c r="J196" s="64"/>
      <c r="K196" s="173"/>
      <c r="L196" s="64"/>
      <c r="M196" s="64"/>
      <c r="N196" s="64"/>
      <c r="O196" s="64"/>
      <c r="P196" s="64"/>
      <c r="Q196" s="64"/>
      <c r="U196" s="294"/>
      <c r="V196" s="295"/>
      <c r="W196" s="295"/>
      <c r="X196" s="295"/>
      <c r="Y196" s="295"/>
      <c r="Z196" s="296"/>
    </row>
    <row r="197" spans="1:26" hidden="1" outlineLevel="1">
      <c r="A197" s="50"/>
      <c r="B197" s="181"/>
      <c r="C197" s="178"/>
      <c r="D197" s="178"/>
      <c r="E197" s="50"/>
      <c r="F197" s="76"/>
      <c r="G197" s="76"/>
      <c r="H197" s="50"/>
      <c r="I197" s="76"/>
      <c r="J197" s="76"/>
      <c r="K197" s="50"/>
      <c r="L197" s="76"/>
      <c r="M197" s="76"/>
      <c r="N197" s="50"/>
      <c r="O197" s="178"/>
      <c r="P197" s="178"/>
      <c r="Q197" s="178"/>
      <c r="U197" s="294"/>
      <c r="V197" s="295"/>
      <c r="W197" s="295"/>
      <c r="X197" s="295"/>
      <c r="Y197" s="295"/>
      <c r="Z197" s="296"/>
    </row>
    <row r="198" spans="1:26" hidden="1" outlineLevel="1">
      <c r="A198" s="50"/>
      <c r="B198" s="181"/>
      <c r="C198" s="178"/>
      <c r="D198" s="178"/>
      <c r="E198" s="50"/>
      <c r="F198" s="76"/>
      <c r="G198" s="76"/>
      <c r="H198" s="50"/>
      <c r="I198" s="76"/>
      <c r="J198" s="76"/>
      <c r="K198" s="50"/>
      <c r="L198" s="76"/>
      <c r="M198" s="76"/>
      <c r="N198" s="50"/>
      <c r="O198" s="178"/>
      <c r="P198" s="178"/>
      <c r="Q198" s="178"/>
      <c r="U198" s="294"/>
      <c r="V198" s="295"/>
      <c r="W198" s="295"/>
      <c r="X198" s="295"/>
      <c r="Y198" s="295"/>
      <c r="Z198" s="296"/>
    </row>
    <row r="199" spans="1:26" hidden="1" outlineLevel="1">
      <c r="A199" s="50"/>
      <c r="B199" s="181"/>
      <c r="C199" s="178"/>
      <c r="D199" s="178"/>
      <c r="E199" s="50"/>
      <c r="F199" s="76"/>
      <c r="G199" s="76"/>
      <c r="H199" s="50"/>
      <c r="I199" s="76"/>
      <c r="J199" s="76"/>
      <c r="K199" s="50"/>
      <c r="L199" s="76"/>
      <c r="M199" s="76"/>
      <c r="N199" s="50"/>
      <c r="O199" s="178"/>
      <c r="P199" s="178"/>
      <c r="Q199" s="178"/>
      <c r="U199" s="294"/>
      <c r="V199" s="295"/>
      <c r="W199" s="295"/>
      <c r="X199" s="295"/>
      <c r="Y199" s="295"/>
      <c r="Z199" s="296"/>
    </row>
    <row r="200" spans="1:26" hidden="1" outlineLevel="1">
      <c r="A200" s="50"/>
      <c r="B200" s="181"/>
      <c r="C200" s="178"/>
      <c r="D200" s="178"/>
      <c r="E200" s="50"/>
      <c r="F200" s="76"/>
      <c r="G200" s="76"/>
      <c r="H200" s="50"/>
      <c r="I200" s="76"/>
      <c r="J200" s="76"/>
      <c r="K200" s="50"/>
      <c r="L200" s="76"/>
      <c r="M200" s="76"/>
      <c r="N200" s="50"/>
      <c r="O200" s="178"/>
      <c r="P200" s="178"/>
      <c r="Q200" s="178"/>
      <c r="U200" s="294"/>
      <c r="V200" s="295"/>
      <c r="W200" s="295"/>
      <c r="X200" s="295"/>
      <c r="Y200" s="295"/>
      <c r="Z200" s="296"/>
    </row>
    <row r="201" spans="1:26" hidden="1" outlineLevel="1">
      <c r="A201" s="50"/>
      <c r="B201" s="181"/>
      <c r="C201" s="178"/>
      <c r="D201" s="178"/>
      <c r="E201" s="50"/>
      <c r="F201" s="76"/>
      <c r="G201" s="76"/>
      <c r="H201" s="50"/>
      <c r="I201" s="76"/>
      <c r="J201" s="76"/>
      <c r="K201" s="50"/>
      <c r="L201" s="76"/>
      <c r="M201" s="76"/>
      <c r="N201" s="50"/>
      <c r="O201" s="178"/>
      <c r="P201" s="178"/>
      <c r="Q201" s="178"/>
      <c r="U201" s="294"/>
      <c r="V201" s="295"/>
      <c r="W201" s="295"/>
      <c r="X201" s="295"/>
      <c r="Y201" s="295"/>
      <c r="Z201" s="296"/>
    </row>
    <row r="202" spans="1:26" hidden="1" outlineLevel="1">
      <c r="A202" s="50"/>
      <c r="B202" s="181"/>
      <c r="C202" s="178"/>
      <c r="D202" s="178"/>
      <c r="E202" s="50"/>
      <c r="F202" s="76"/>
      <c r="G202" s="76"/>
      <c r="H202" s="50"/>
      <c r="I202" s="76"/>
      <c r="J202" s="76"/>
      <c r="K202" s="50"/>
      <c r="L202" s="76"/>
      <c r="M202" s="76"/>
      <c r="N202" s="50"/>
      <c r="O202" s="178"/>
      <c r="P202" s="178"/>
      <c r="Q202" s="178"/>
      <c r="U202" s="294"/>
      <c r="V202" s="295"/>
      <c r="W202" s="295"/>
      <c r="X202" s="295"/>
      <c r="Y202" s="295"/>
      <c r="Z202" s="296"/>
    </row>
    <row r="203" spans="1:26" hidden="1" outlineLevel="1">
      <c r="A203" s="50"/>
      <c r="B203" s="181"/>
      <c r="C203" s="178"/>
      <c r="D203" s="178"/>
      <c r="E203" s="50"/>
      <c r="F203" s="76"/>
      <c r="G203" s="76"/>
      <c r="H203" s="50"/>
      <c r="I203" s="76"/>
      <c r="J203" s="76"/>
      <c r="K203" s="50"/>
      <c r="L203" s="76"/>
      <c r="M203" s="76"/>
      <c r="N203" s="50"/>
      <c r="O203" s="178"/>
      <c r="P203" s="178"/>
      <c r="Q203" s="178"/>
      <c r="U203" s="294"/>
      <c r="V203" s="295"/>
      <c r="W203" s="295"/>
      <c r="X203" s="295"/>
      <c r="Y203" s="295"/>
      <c r="Z203" s="296"/>
    </row>
    <row r="204" spans="1:26" hidden="1" outlineLevel="1">
      <c r="A204" s="50"/>
      <c r="B204" s="181"/>
      <c r="C204" s="178"/>
      <c r="D204" s="178"/>
      <c r="E204" s="50"/>
      <c r="F204" s="76"/>
      <c r="G204" s="76"/>
      <c r="H204" s="50"/>
      <c r="I204" s="76"/>
      <c r="J204" s="76"/>
      <c r="K204" s="50"/>
      <c r="L204" s="76"/>
      <c r="M204" s="76"/>
      <c r="N204" s="50"/>
      <c r="O204" s="178"/>
      <c r="P204" s="178"/>
      <c r="Q204" s="178"/>
      <c r="U204" s="294"/>
      <c r="V204" s="295"/>
      <c r="W204" s="295"/>
      <c r="X204" s="295"/>
      <c r="Y204" s="295"/>
      <c r="Z204" s="296"/>
    </row>
    <row r="205" spans="1:26" ht="15" customHeight="1" collapsed="1">
      <c r="A205" s="171"/>
      <c r="B205" s="172" t="s">
        <v>392</v>
      </c>
      <c r="C205" s="64"/>
      <c r="D205" s="64"/>
      <c r="E205" s="64"/>
      <c r="F205" s="64"/>
      <c r="G205" s="64"/>
      <c r="H205" s="64"/>
      <c r="I205" s="64"/>
      <c r="J205" s="64"/>
      <c r="K205" s="173"/>
      <c r="L205" s="64"/>
      <c r="M205" s="64"/>
      <c r="N205" s="64"/>
      <c r="O205" s="64"/>
      <c r="P205" s="64"/>
      <c r="Q205" s="64"/>
      <c r="U205" s="294"/>
      <c r="V205" s="295"/>
      <c r="W205" s="295"/>
      <c r="X205" s="295"/>
      <c r="Y205" s="295"/>
      <c r="Z205" s="296"/>
    </row>
    <row r="206" spans="1:26" hidden="1" outlineLevel="1">
      <c r="A206" s="50"/>
      <c r="B206" s="181"/>
      <c r="C206" s="178"/>
      <c r="D206" s="178"/>
      <c r="E206" s="50"/>
      <c r="F206" s="76"/>
      <c r="G206" s="76"/>
      <c r="H206" s="50"/>
      <c r="I206" s="76"/>
      <c r="J206" s="76"/>
      <c r="K206" s="50"/>
      <c r="L206" s="76"/>
      <c r="M206" s="76"/>
      <c r="N206" s="50"/>
      <c r="O206" s="178"/>
      <c r="P206" s="178"/>
      <c r="Q206" s="178"/>
      <c r="U206" s="294"/>
      <c r="V206" s="295"/>
      <c r="W206" s="295"/>
      <c r="X206" s="295"/>
      <c r="Y206" s="295"/>
      <c r="Z206" s="296"/>
    </row>
    <row r="207" spans="1:26" hidden="1" outlineLevel="1">
      <c r="A207" s="50"/>
      <c r="B207" s="181"/>
      <c r="C207" s="178"/>
      <c r="D207" s="178"/>
      <c r="E207" s="50"/>
      <c r="F207" s="76"/>
      <c r="G207" s="76"/>
      <c r="H207" s="50"/>
      <c r="I207" s="76"/>
      <c r="J207" s="76"/>
      <c r="K207" s="50"/>
      <c r="L207" s="76"/>
      <c r="M207" s="76"/>
      <c r="N207" s="50"/>
      <c r="O207" s="178"/>
      <c r="P207" s="178"/>
      <c r="Q207" s="178"/>
      <c r="U207" s="294"/>
      <c r="V207" s="295"/>
      <c r="W207" s="295"/>
      <c r="X207" s="295"/>
      <c r="Y207" s="295"/>
      <c r="Z207" s="296"/>
    </row>
    <row r="208" spans="1:26" hidden="1" outlineLevel="1">
      <c r="A208" s="50"/>
      <c r="B208" s="181"/>
      <c r="C208" s="178"/>
      <c r="D208" s="178"/>
      <c r="E208" s="50"/>
      <c r="F208" s="76"/>
      <c r="G208" s="76"/>
      <c r="H208" s="50"/>
      <c r="I208" s="76"/>
      <c r="J208" s="76"/>
      <c r="K208" s="50"/>
      <c r="L208" s="76"/>
      <c r="M208" s="76"/>
      <c r="N208" s="50"/>
      <c r="O208" s="178"/>
      <c r="P208" s="178"/>
      <c r="Q208" s="178"/>
      <c r="U208" s="294"/>
      <c r="V208" s="295"/>
      <c r="W208" s="295"/>
      <c r="X208" s="295"/>
      <c r="Y208" s="295"/>
      <c r="Z208" s="296"/>
    </row>
    <row r="209" spans="1:26" hidden="1" outlineLevel="1">
      <c r="A209" s="50"/>
      <c r="B209" s="181"/>
      <c r="C209" s="178"/>
      <c r="D209" s="178"/>
      <c r="E209" s="50"/>
      <c r="F209" s="76"/>
      <c r="G209" s="76"/>
      <c r="H209" s="50"/>
      <c r="I209" s="76"/>
      <c r="J209" s="76"/>
      <c r="K209" s="50"/>
      <c r="L209" s="76"/>
      <c r="M209" s="76"/>
      <c r="N209" s="50"/>
      <c r="O209" s="178"/>
      <c r="P209" s="178"/>
      <c r="Q209" s="178"/>
      <c r="U209" s="294"/>
      <c r="V209" s="295"/>
      <c r="W209" s="295"/>
      <c r="X209" s="295"/>
      <c r="Y209" s="295"/>
      <c r="Z209" s="296"/>
    </row>
    <row r="210" spans="1:26" hidden="1" outlineLevel="1">
      <c r="A210" s="50"/>
      <c r="B210" s="181"/>
      <c r="C210" s="178"/>
      <c r="D210" s="178"/>
      <c r="E210" s="50"/>
      <c r="F210" s="76"/>
      <c r="G210" s="76"/>
      <c r="H210" s="50"/>
      <c r="I210" s="76"/>
      <c r="J210" s="76"/>
      <c r="K210" s="50"/>
      <c r="L210" s="76"/>
      <c r="M210" s="76"/>
      <c r="N210" s="50"/>
      <c r="O210" s="178"/>
      <c r="P210" s="178"/>
      <c r="Q210" s="178"/>
      <c r="U210" s="294"/>
      <c r="V210" s="295"/>
      <c r="W210" s="295"/>
      <c r="X210" s="295"/>
      <c r="Y210" s="295"/>
      <c r="Z210" s="296"/>
    </row>
    <row r="211" spans="1:26" hidden="1" outlineLevel="1">
      <c r="A211" s="50"/>
      <c r="B211" s="181"/>
      <c r="C211" s="178"/>
      <c r="D211" s="178"/>
      <c r="E211" s="50"/>
      <c r="F211" s="76"/>
      <c r="G211" s="76"/>
      <c r="H211" s="50"/>
      <c r="I211" s="76"/>
      <c r="J211" s="76"/>
      <c r="K211" s="50"/>
      <c r="L211" s="76"/>
      <c r="M211" s="76"/>
      <c r="N211" s="50"/>
      <c r="O211" s="178"/>
      <c r="P211" s="178"/>
      <c r="Q211" s="178"/>
      <c r="U211" s="294"/>
      <c r="V211" s="295"/>
      <c r="W211" s="295"/>
      <c r="X211" s="295"/>
      <c r="Y211" s="295"/>
      <c r="Z211" s="296"/>
    </row>
    <row r="212" spans="1:26" hidden="1" outlineLevel="1">
      <c r="A212" s="50"/>
      <c r="B212" s="181"/>
      <c r="C212" s="178"/>
      <c r="D212" s="178"/>
      <c r="E212" s="50"/>
      <c r="F212" s="76"/>
      <c r="G212" s="76"/>
      <c r="H212" s="50"/>
      <c r="I212" s="76"/>
      <c r="J212" s="76"/>
      <c r="K212" s="50"/>
      <c r="L212" s="76"/>
      <c r="M212" s="76"/>
      <c r="N212" s="50"/>
      <c r="O212" s="178"/>
      <c r="P212" s="178"/>
      <c r="Q212" s="178"/>
      <c r="U212" s="294"/>
      <c r="V212" s="295"/>
      <c r="W212" s="295"/>
      <c r="X212" s="295"/>
      <c r="Y212" s="295"/>
      <c r="Z212" s="296"/>
    </row>
    <row r="213" spans="1:26" hidden="1" outlineLevel="1">
      <c r="A213" s="50"/>
      <c r="B213" s="181"/>
      <c r="C213" s="178"/>
      <c r="D213" s="178"/>
      <c r="E213" s="50"/>
      <c r="F213" s="76"/>
      <c r="G213" s="76"/>
      <c r="H213" s="50"/>
      <c r="I213" s="76"/>
      <c r="J213" s="76"/>
      <c r="K213" s="50"/>
      <c r="L213" s="76"/>
      <c r="M213" s="76"/>
      <c r="N213" s="50"/>
      <c r="O213" s="178"/>
      <c r="P213" s="178"/>
      <c r="Q213" s="178"/>
      <c r="U213" s="294"/>
      <c r="V213" s="295"/>
      <c r="W213" s="295"/>
      <c r="X213" s="295"/>
      <c r="Y213" s="295"/>
      <c r="Z213" s="296"/>
    </row>
    <row r="214" spans="1:26" ht="15" customHeight="1" collapsed="1">
      <c r="A214" s="171"/>
      <c r="B214" s="172" t="s">
        <v>393</v>
      </c>
      <c r="C214" s="64"/>
      <c r="D214" s="64"/>
      <c r="E214" s="64"/>
      <c r="F214" s="64"/>
      <c r="G214" s="64"/>
      <c r="H214" s="64"/>
      <c r="I214" s="64"/>
      <c r="J214" s="64"/>
      <c r="K214" s="173"/>
      <c r="L214" s="64"/>
      <c r="M214" s="64"/>
      <c r="N214" s="64"/>
      <c r="O214" s="64"/>
      <c r="P214" s="64"/>
      <c r="Q214" s="64"/>
      <c r="U214" s="294"/>
      <c r="V214" s="295"/>
      <c r="W214" s="295"/>
      <c r="X214" s="295"/>
      <c r="Y214" s="295"/>
      <c r="Z214" s="296"/>
    </row>
    <row r="215" spans="1:26" hidden="1" outlineLevel="1">
      <c r="A215" s="50"/>
      <c r="B215" s="181"/>
      <c r="C215" s="178"/>
      <c r="D215" s="178"/>
      <c r="E215" s="50"/>
      <c r="F215" s="76"/>
      <c r="G215" s="76"/>
      <c r="H215" s="50"/>
      <c r="I215" s="76"/>
      <c r="J215" s="76"/>
      <c r="K215" s="50"/>
      <c r="L215" s="76"/>
      <c r="M215" s="76"/>
      <c r="N215" s="50"/>
      <c r="O215" s="178"/>
      <c r="P215" s="178"/>
      <c r="Q215" s="178"/>
      <c r="U215" s="294"/>
      <c r="V215" s="295"/>
      <c r="W215" s="295"/>
      <c r="X215" s="295"/>
      <c r="Y215" s="295"/>
      <c r="Z215" s="296"/>
    </row>
    <row r="216" spans="1:26" hidden="1" outlineLevel="1">
      <c r="A216" s="50"/>
      <c r="B216" s="181"/>
      <c r="C216" s="178"/>
      <c r="D216" s="178"/>
      <c r="E216" s="50"/>
      <c r="F216" s="76"/>
      <c r="G216" s="76"/>
      <c r="H216" s="50"/>
      <c r="I216" s="76"/>
      <c r="J216" s="76"/>
      <c r="K216" s="50"/>
      <c r="L216" s="76"/>
      <c r="M216" s="76"/>
      <c r="N216" s="50"/>
      <c r="O216" s="178"/>
      <c r="P216" s="178"/>
      <c r="Q216" s="178"/>
      <c r="U216" s="294"/>
      <c r="V216" s="295"/>
      <c r="W216" s="295"/>
      <c r="X216" s="295"/>
      <c r="Y216" s="295"/>
      <c r="Z216" s="296"/>
    </row>
    <row r="217" spans="1:26" hidden="1" outlineLevel="1">
      <c r="A217" s="50"/>
      <c r="B217" s="181"/>
      <c r="C217" s="178"/>
      <c r="D217" s="178"/>
      <c r="E217" s="50"/>
      <c r="F217" s="76"/>
      <c r="G217" s="76"/>
      <c r="H217" s="50"/>
      <c r="I217" s="76"/>
      <c r="J217" s="76"/>
      <c r="K217" s="50"/>
      <c r="L217" s="76"/>
      <c r="M217" s="76"/>
      <c r="N217" s="50"/>
      <c r="O217" s="178"/>
      <c r="P217" s="178"/>
      <c r="Q217" s="178"/>
      <c r="U217" s="294"/>
      <c r="V217" s="295"/>
      <c r="W217" s="295"/>
      <c r="X217" s="295"/>
      <c r="Y217" s="295"/>
      <c r="Z217" s="296"/>
    </row>
    <row r="218" spans="1:26" hidden="1" outlineLevel="1">
      <c r="A218" s="50"/>
      <c r="B218" s="181"/>
      <c r="C218" s="178"/>
      <c r="D218" s="178"/>
      <c r="E218" s="50"/>
      <c r="F218" s="76"/>
      <c r="G218" s="76"/>
      <c r="H218" s="50"/>
      <c r="I218" s="76"/>
      <c r="J218" s="76"/>
      <c r="K218" s="50"/>
      <c r="L218" s="76"/>
      <c r="M218" s="76"/>
      <c r="N218" s="50"/>
      <c r="O218" s="178"/>
      <c r="P218" s="178"/>
      <c r="Q218" s="178"/>
      <c r="U218" s="294"/>
      <c r="V218" s="295"/>
      <c r="W218" s="295"/>
      <c r="X218" s="295"/>
      <c r="Y218" s="295"/>
      <c r="Z218" s="296"/>
    </row>
    <row r="219" spans="1:26" hidden="1" outlineLevel="1">
      <c r="A219" s="50"/>
      <c r="B219" s="181"/>
      <c r="C219" s="178"/>
      <c r="D219" s="178"/>
      <c r="E219" s="50"/>
      <c r="F219" s="76"/>
      <c r="G219" s="76"/>
      <c r="H219" s="50"/>
      <c r="I219" s="76"/>
      <c r="J219" s="76"/>
      <c r="K219" s="50"/>
      <c r="L219" s="76"/>
      <c r="M219" s="76"/>
      <c r="N219" s="50"/>
      <c r="O219" s="178"/>
      <c r="P219" s="178"/>
      <c r="Q219" s="178"/>
      <c r="U219" s="294"/>
      <c r="V219" s="295"/>
      <c r="W219" s="295"/>
      <c r="X219" s="295"/>
      <c r="Y219" s="295"/>
      <c r="Z219" s="296"/>
    </row>
    <row r="220" spans="1:26" hidden="1" outlineLevel="1">
      <c r="A220" s="50"/>
      <c r="B220" s="181"/>
      <c r="C220" s="178"/>
      <c r="D220" s="178"/>
      <c r="E220" s="50"/>
      <c r="F220" s="76"/>
      <c r="G220" s="76"/>
      <c r="H220" s="50"/>
      <c r="I220" s="76"/>
      <c r="J220" s="76"/>
      <c r="K220" s="50"/>
      <c r="L220" s="76"/>
      <c r="M220" s="76"/>
      <c r="N220" s="50"/>
      <c r="O220" s="178"/>
      <c r="P220" s="178"/>
      <c r="Q220" s="178"/>
      <c r="U220" s="294"/>
      <c r="V220" s="295"/>
      <c r="W220" s="295"/>
      <c r="X220" s="295"/>
      <c r="Y220" s="295"/>
      <c r="Z220" s="296"/>
    </row>
    <row r="221" spans="1:26" hidden="1" outlineLevel="1">
      <c r="A221" s="50"/>
      <c r="B221" s="181"/>
      <c r="C221" s="178"/>
      <c r="D221" s="178"/>
      <c r="E221" s="50"/>
      <c r="F221" s="76"/>
      <c r="G221" s="76"/>
      <c r="H221" s="50"/>
      <c r="I221" s="76"/>
      <c r="J221" s="76"/>
      <c r="K221" s="50"/>
      <c r="L221" s="76"/>
      <c r="M221" s="76"/>
      <c r="N221" s="50"/>
      <c r="O221" s="178"/>
      <c r="P221" s="178"/>
      <c r="Q221" s="178"/>
      <c r="U221" s="294"/>
      <c r="V221" s="295"/>
      <c r="W221" s="295"/>
      <c r="X221" s="295"/>
      <c r="Y221" s="295"/>
      <c r="Z221" s="296"/>
    </row>
    <row r="222" spans="1:26" hidden="1" outlineLevel="1">
      <c r="A222" s="50"/>
      <c r="B222" s="181"/>
      <c r="C222" s="178"/>
      <c r="D222" s="178"/>
      <c r="E222" s="50"/>
      <c r="F222" s="76"/>
      <c r="G222" s="76"/>
      <c r="H222" s="50"/>
      <c r="I222" s="76"/>
      <c r="J222" s="76"/>
      <c r="K222" s="50"/>
      <c r="L222" s="76"/>
      <c r="M222" s="76"/>
      <c r="N222" s="50"/>
      <c r="O222" s="178"/>
      <c r="P222" s="178"/>
      <c r="Q222" s="178"/>
      <c r="U222" s="294"/>
      <c r="V222" s="295"/>
      <c r="W222" s="295"/>
      <c r="X222" s="295"/>
      <c r="Y222" s="295"/>
      <c r="Z222" s="296"/>
    </row>
    <row r="223" spans="1:26" ht="15" customHeight="1" collapsed="1">
      <c r="A223" s="171"/>
      <c r="B223" s="172" t="s">
        <v>394</v>
      </c>
      <c r="C223" s="64"/>
      <c r="D223" s="64"/>
      <c r="E223" s="64"/>
      <c r="F223" s="64"/>
      <c r="G223" s="64"/>
      <c r="H223" s="64"/>
      <c r="I223" s="64"/>
      <c r="J223" s="64"/>
      <c r="K223" s="173"/>
      <c r="L223" s="64"/>
      <c r="M223" s="64"/>
      <c r="N223" s="64"/>
      <c r="O223" s="64"/>
      <c r="P223" s="64"/>
      <c r="Q223" s="64"/>
      <c r="U223" s="294"/>
      <c r="V223" s="295"/>
      <c r="W223" s="295"/>
      <c r="X223" s="295"/>
      <c r="Y223" s="295"/>
      <c r="Z223" s="296"/>
    </row>
    <row r="224" spans="1:26" hidden="1" outlineLevel="1">
      <c r="A224" s="50"/>
      <c r="B224" s="181"/>
      <c r="C224" s="178"/>
      <c r="D224" s="178"/>
      <c r="E224" s="50"/>
      <c r="F224" s="76"/>
      <c r="G224" s="76"/>
      <c r="H224" s="50"/>
      <c r="I224" s="76"/>
      <c r="J224" s="76"/>
      <c r="K224" s="50"/>
      <c r="L224" s="76"/>
      <c r="M224" s="76"/>
      <c r="N224" s="50"/>
      <c r="O224" s="178"/>
      <c r="P224" s="178"/>
      <c r="Q224" s="178"/>
      <c r="U224" s="294"/>
      <c r="V224" s="295"/>
      <c r="W224" s="295"/>
      <c r="X224" s="295"/>
      <c r="Y224" s="295"/>
      <c r="Z224" s="296"/>
    </row>
    <row r="225" spans="1:26" hidden="1" outlineLevel="1">
      <c r="A225" s="50"/>
      <c r="B225" s="181"/>
      <c r="C225" s="178"/>
      <c r="D225" s="178"/>
      <c r="E225" s="50"/>
      <c r="F225" s="76"/>
      <c r="G225" s="76"/>
      <c r="H225" s="50"/>
      <c r="I225" s="76"/>
      <c r="J225" s="76"/>
      <c r="K225" s="50"/>
      <c r="L225" s="76"/>
      <c r="M225" s="76"/>
      <c r="N225" s="50"/>
      <c r="O225" s="178"/>
      <c r="P225" s="178"/>
      <c r="Q225" s="178"/>
      <c r="U225" s="294"/>
      <c r="V225" s="295"/>
      <c r="W225" s="295"/>
      <c r="X225" s="295"/>
      <c r="Y225" s="295"/>
      <c r="Z225" s="296"/>
    </row>
    <row r="226" spans="1:26" hidden="1" outlineLevel="1">
      <c r="A226" s="50"/>
      <c r="B226" s="181"/>
      <c r="C226" s="178"/>
      <c r="D226" s="178"/>
      <c r="E226" s="50"/>
      <c r="F226" s="76"/>
      <c r="G226" s="76"/>
      <c r="H226" s="50"/>
      <c r="I226" s="76"/>
      <c r="J226" s="76"/>
      <c r="K226" s="50"/>
      <c r="L226" s="76"/>
      <c r="M226" s="76"/>
      <c r="N226" s="50"/>
      <c r="O226" s="178"/>
      <c r="P226" s="178"/>
      <c r="Q226" s="178"/>
      <c r="U226" s="294"/>
      <c r="V226" s="295"/>
      <c r="W226" s="295"/>
      <c r="X226" s="295"/>
      <c r="Y226" s="295"/>
      <c r="Z226" s="296"/>
    </row>
    <row r="227" spans="1:26" hidden="1" outlineLevel="1">
      <c r="A227" s="50"/>
      <c r="B227" s="181"/>
      <c r="C227" s="178"/>
      <c r="D227" s="178"/>
      <c r="E227" s="50"/>
      <c r="F227" s="76"/>
      <c r="G227" s="76"/>
      <c r="H227" s="50"/>
      <c r="I227" s="76"/>
      <c r="J227" s="76"/>
      <c r="K227" s="50"/>
      <c r="L227" s="76"/>
      <c r="M227" s="76"/>
      <c r="N227" s="50"/>
      <c r="O227" s="178"/>
      <c r="P227" s="178"/>
      <c r="Q227" s="178"/>
      <c r="U227" s="294"/>
      <c r="V227" s="295"/>
      <c r="W227" s="295"/>
      <c r="X227" s="295"/>
      <c r="Y227" s="295"/>
      <c r="Z227" s="296"/>
    </row>
    <row r="228" spans="1:26" hidden="1" outlineLevel="1">
      <c r="A228" s="50"/>
      <c r="B228" s="181"/>
      <c r="C228" s="178"/>
      <c r="D228" s="178"/>
      <c r="E228" s="50"/>
      <c r="F228" s="76"/>
      <c r="G228" s="76"/>
      <c r="H228" s="50"/>
      <c r="I228" s="76"/>
      <c r="J228" s="76"/>
      <c r="K228" s="50"/>
      <c r="L228" s="76"/>
      <c r="M228" s="76"/>
      <c r="N228" s="50"/>
      <c r="O228" s="178"/>
      <c r="P228" s="178"/>
      <c r="Q228" s="178"/>
      <c r="U228" s="294"/>
      <c r="V228" s="295"/>
      <c r="W228" s="295"/>
      <c r="X228" s="295"/>
      <c r="Y228" s="295"/>
      <c r="Z228" s="296"/>
    </row>
    <row r="229" spans="1:26" hidden="1" outlineLevel="1">
      <c r="A229" s="50"/>
      <c r="B229" s="181"/>
      <c r="C229" s="178"/>
      <c r="D229" s="178"/>
      <c r="E229" s="50"/>
      <c r="F229" s="76"/>
      <c r="G229" s="76"/>
      <c r="H229" s="50"/>
      <c r="I229" s="76"/>
      <c r="J229" s="76"/>
      <c r="K229" s="50"/>
      <c r="L229" s="76"/>
      <c r="M229" s="76"/>
      <c r="N229" s="50"/>
      <c r="O229" s="178"/>
      <c r="P229" s="178"/>
      <c r="Q229" s="178"/>
      <c r="U229" s="294"/>
      <c r="V229" s="295"/>
      <c r="W229" s="295"/>
      <c r="X229" s="295"/>
      <c r="Y229" s="295"/>
      <c r="Z229" s="296"/>
    </row>
    <row r="230" spans="1:26" hidden="1" outlineLevel="1">
      <c r="A230" s="50"/>
      <c r="B230" s="181"/>
      <c r="C230" s="178"/>
      <c r="D230" s="178"/>
      <c r="E230" s="50"/>
      <c r="F230" s="76"/>
      <c r="G230" s="76"/>
      <c r="H230" s="50"/>
      <c r="I230" s="76"/>
      <c r="J230" s="76"/>
      <c r="K230" s="50"/>
      <c r="L230" s="76"/>
      <c r="M230" s="76"/>
      <c r="N230" s="50"/>
      <c r="O230" s="178"/>
      <c r="P230" s="178"/>
      <c r="Q230" s="178"/>
      <c r="U230" s="294"/>
      <c r="V230" s="295"/>
      <c r="W230" s="295"/>
      <c r="X230" s="295"/>
      <c r="Y230" s="295"/>
      <c r="Z230" s="296"/>
    </row>
    <row r="231" spans="1:26" hidden="1" outlineLevel="1">
      <c r="A231" s="50"/>
      <c r="B231" s="181"/>
      <c r="C231" s="178"/>
      <c r="D231" s="178"/>
      <c r="E231" s="50"/>
      <c r="F231" s="76"/>
      <c r="G231" s="76"/>
      <c r="H231" s="50"/>
      <c r="I231" s="76"/>
      <c r="J231" s="76"/>
      <c r="K231" s="50"/>
      <c r="L231" s="76"/>
      <c r="M231" s="76"/>
      <c r="N231" s="50"/>
      <c r="O231" s="178"/>
      <c r="P231" s="178"/>
      <c r="Q231" s="178"/>
      <c r="U231" s="294"/>
      <c r="V231" s="295"/>
      <c r="W231" s="295"/>
      <c r="X231" s="295"/>
      <c r="Y231" s="295"/>
      <c r="Z231" s="296"/>
    </row>
    <row r="232" spans="1:26" collapsed="1">
      <c r="A232" s="171"/>
      <c r="B232" s="172" t="s">
        <v>395</v>
      </c>
      <c r="C232" s="64"/>
      <c r="D232" s="64"/>
      <c r="E232" s="64"/>
      <c r="F232" s="64"/>
      <c r="G232" s="64"/>
      <c r="H232" s="64"/>
      <c r="I232" s="64"/>
      <c r="J232" s="64"/>
      <c r="K232" s="173"/>
      <c r="L232" s="64"/>
      <c r="M232" s="64"/>
      <c r="N232" s="64"/>
      <c r="O232" s="64"/>
      <c r="P232" s="64"/>
      <c r="Q232" s="64"/>
      <c r="U232" s="294"/>
      <c r="V232" s="295"/>
      <c r="W232" s="295"/>
      <c r="X232" s="295"/>
      <c r="Y232" s="295"/>
      <c r="Z232" s="296"/>
    </row>
    <row r="233" spans="1:26" hidden="1" outlineLevel="1">
      <c r="A233" s="50"/>
      <c r="B233" s="178"/>
      <c r="C233" s="178"/>
      <c r="D233" s="178"/>
      <c r="E233" s="50"/>
      <c r="F233" s="76"/>
      <c r="G233" s="76"/>
      <c r="H233" s="178"/>
      <c r="I233" s="76"/>
      <c r="J233" s="76"/>
      <c r="K233" s="178"/>
      <c r="L233" s="76"/>
      <c r="M233" s="76"/>
      <c r="N233" s="178"/>
      <c r="O233" s="178"/>
      <c r="P233" s="178"/>
      <c r="Q233" s="178"/>
      <c r="U233" s="294"/>
      <c r="V233" s="295"/>
      <c r="W233" s="295"/>
      <c r="X233" s="295"/>
      <c r="Y233" s="295"/>
      <c r="Z233" s="296"/>
    </row>
    <row r="234" spans="1:26" hidden="1" outlineLevel="1">
      <c r="A234" s="50"/>
      <c r="B234" s="178"/>
      <c r="C234" s="178"/>
      <c r="D234" s="178"/>
      <c r="E234" s="50"/>
      <c r="F234" s="76"/>
      <c r="G234" s="76"/>
      <c r="H234" s="178"/>
      <c r="I234" s="76"/>
      <c r="J234" s="76"/>
      <c r="K234" s="178"/>
      <c r="L234" s="76"/>
      <c r="M234" s="76"/>
      <c r="N234" s="178"/>
      <c r="O234" s="178"/>
      <c r="P234" s="178"/>
      <c r="Q234" s="178"/>
      <c r="U234" s="294"/>
      <c r="V234" s="295"/>
      <c r="W234" s="295"/>
      <c r="X234" s="295"/>
      <c r="Y234" s="295"/>
      <c r="Z234" s="296"/>
    </row>
    <row r="235" spans="1:26" hidden="1" outlineLevel="1">
      <c r="A235" s="50"/>
      <c r="B235" s="178"/>
      <c r="C235" s="178"/>
      <c r="D235" s="178"/>
      <c r="E235" s="50"/>
      <c r="F235" s="76"/>
      <c r="G235" s="76"/>
      <c r="H235" s="178"/>
      <c r="I235" s="76"/>
      <c r="J235" s="76"/>
      <c r="K235" s="178"/>
      <c r="L235" s="76"/>
      <c r="M235" s="76"/>
      <c r="N235" s="178"/>
      <c r="O235" s="178"/>
      <c r="P235" s="178"/>
      <c r="Q235" s="178"/>
      <c r="U235" s="294"/>
      <c r="V235" s="295"/>
      <c r="W235" s="295"/>
      <c r="X235" s="295"/>
      <c r="Y235" s="295"/>
      <c r="Z235" s="296"/>
    </row>
    <row r="236" spans="1:26" hidden="1" outlineLevel="1">
      <c r="A236" s="50"/>
      <c r="B236" s="178"/>
      <c r="C236" s="178"/>
      <c r="D236" s="178"/>
      <c r="E236" s="50"/>
      <c r="F236" s="76"/>
      <c r="G236" s="76"/>
      <c r="H236" s="178"/>
      <c r="I236" s="76"/>
      <c r="J236" s="76"/>
      <c r="K236" s="178"/>
      <c r="L236" s="76"/>
      <c r="M236" s="76"/>
      <c r="N236" s="178"/>
      <c r="O236" s="178"/>
      <c r="P236" s="178"/>
      <c r="Q236" s="178"/>
      <c r="U236" s="294"/>
      <c r="V236" s="295"/>
      <c r="W236" s="295"/>
      <c r="X236" s="295"/>
      <c r="Y236" s="295"/>
      <c r="Z236" s="296"/>
    </row>
    <row r="237" spans="1:26" hidden="1" outlineLevel="1">
      <c r="A237" s="50"/>
      <c r="B237" s="178"/>
      <c r="C237" s="178"/>
      <c r="D237" s="178"/>
      <c r="E237" s="50"/>
      <c r="F237" s="76"/>
      <c r="G237" s="76"/>
      <c r="H237" s="178"/>
      <c r="I237" s="76"/>
      <c r="J237" s="76"/>
      <c r="K237" s="178"/>
      <c r="L237" s="76"/>
      <c r="M237" s="76"/>
      <c r="N237" s="178"/>
      <c r="O237" s="178"/>
      <c r="P237" s="178"/>
      <c r="Q237" s="178"/>
      <c r="U237" s="294"/>
      <c r="V237" s="295"/>
      <c r="W237" s="295"/>
      <c r="X237" s="295"/>
      <c r="Y237" s="295"/>
      <c r="Z237" s="296"/>
    </row>
    <row r="238" spans="1:26" hidden="1" outlineLevel="1">
      <c r="A238" s="50"/>
      <c r="B238" s="178"/>
      <c r="C238" s="178"/>
      <c r="D238" s="178"/>
      <c r="E238" s="50"/>
      <c r="F238" s="76"/>
      <c r="G238" s="76"/>
      <c r="H238" s="178"/>
      <c r="I238" s="76"/>
      <c r="J238" s="76"/>
      <c r="K238" s="178"/>
      <c r="L238" s="76"/>
      <c r="M238" s="76"/>
      <c r="N238" s="178"/>
      <c r="O238" s="178"/>
      <c r="P238" s="178"/>
      <c r="Q238" s="178"/>
      <c r="U238" s="294"/>
      <c r="V238" s="295"/>
      <c r="W238" s="295"/>
      <c r="X238" s="295"/>
      <c r="Y238" s="295"/>
      <c r="Z238" s="296"/>
    </row>
    <row r="239" spans="1:26" hidden="1" outlineLevel="1">
      <c r="A239" s="50"/>
      <c r="B239" s="178"/>
      <c r="C239" s="178"/>
      <c r="D239" s="178"/>
      <c r="E239" s="50"/>
      <c r="F239" s="76"/>
      <c r="G239" s="76"/>
      <c r="H239" s="178"/>
      <c r="I239" s="76"/>
      <c r="J239" s="76"/>
      <c r="K239" s="178"/>
      <c r="L239" s="76"/>
      <c r="M239" s="76"/>
      <c r="N239" s="178"/>
      <c r="O239" s="178"/>
      <c r="P239" s="178"/>
      <c r="Q239" s="178"/>
      <c r="U239" s="294"/>
      <c r="V239" s="295"/>
      <c r="W239" s="295"/>
      <c r="X239" s="295"/>
      <c r="Y239" s="295"/>
      <c r="Z239" s="296"/>
    </row>
    <row r="240" spans="1:26" hidden="1" outlineLevel="1">
      <c r="A240" s="50"/>
      <c r="B240" s="182"/>
      <c r="C240" s="178"/>
      <c r="D240" s="178"/>
      <c r="E240" s="50"/>
      <c r="F240" s="76"/>
      <c r="G240" s="76"/>
      <c r="H240" s="178"/>
      <c r="I240" s="76"/>
      <c r="J240" s="76"/>
      <c r="K240" s="178"/>
      <c r="L240" s="76"/>
      <c r="M240" s="76"/>
      <c r="N240" s="178"/>
      <c r="O240" s="178"/>
      <c r="P240" s="178"/>
      <c r="Q240" s="178"/>
      <c r="U240" s="294"/>
      <c r="V240" s="295"/>
      <c r="W240" s="295"/>
      <c r="X240" s="295"/>
      <c r="Y240" s="295"/>
      <c r="Z240" s="296"/>
    </row>
    <row r="241" spans="2:26" collapsed="1">
      <c r="B241" s="183"/>
      <c r="U241" s="303"/>
      <c r="V241" s="304"/>
      <c r="W241" s="304"/>
      <c r="X241" s="304"/>
      <c r="Y241" s="304"/>
      <c r="Z241" s="305"/>
    </row>
    <row r="242" spans="2:26">
      <c r="B242" s="184"/>
    </row>
    <row r="243" spans="2:26">
      <c r="B243" s="184"/>
    </row>
    <row r="244" spans="2:26">
      <c r="B244" s="184"/>
    </row>
    <row r="245" spans="2:26">
      <c r="B245" s="184"/>
    </row>
    <row r="246" spans="2:26">
      <c r="B246" s="184"/>
    </row>
    <row r="247" spans="2:26">
      <c r="B247" s="184"/>
    </row>
    <row r="248" spans="2:26">
      <c r="B248" s="184"/>
    </row>
  </sheetData>
  <customSheetViews>
    <customSheetView guid="{756794A7-03D9-494C-B627-B880EEDC940D}" scale="90" hiddenRows="1" topLeftCell="L108">
      <selection activeCell="Y118" sqref="Y118"/>
      <pageMargins left="0.7" right="0.7" top="0.75" bottom="0.75" header="0.3" footer="0.3"/>
      <pageSetup orientation="portrait" r:id="rId1"/>
    </customSheetView>
    <customSheetView guid="{37F917DD-8552-46CB-8DE6-15AA9047997E}" scale="90" hiddenRows="1" topLeftCell="A29">
      <selection activeCell="D19" sqref="D19"/>
      <pageMargins left="0.7" right="0.7" top="0.75" bottom="0.75" header="0.3" footer="0.3"/>
      <pageSetup orientation="portrait" r:id="rId2"/>
    </customSheetView>
    <customSheetView guid="{A3EBC9DE-7CB9-459B-B992-627ACE6A4E0D}" scale="90" hiddenRows="1" topLeftCell="A122">
      <selection activeCell="B139" sqref="B139"/>
      <pageMargins left="0.7" right="0.7" top="0.75" bottom="0.75" header="0.3" footer="0.3"/>
      <pageSetup orientation="portrait" r:id="rId3"/>
    </customSheetView>
    <customSheetView guid="{566B62D0-0D74-4555-8704-8EDC6194F6D6}" scale="90" hiddenRows="1" topLeftCell="A150">
      <selection activeCell="N159" sqref="N159"/>
      <pageMargins left="0.7" right="0.7" top="0.75" bottom="0.75" header="0.3" footer="0.3"/>
      <pageSetup orientation="portrait" r:id="rId4"/>
    </customSheetView>
    <customSheetView guid="{F62E6F20-ADC4-4058-9882-7F9403B4DBDC}" scale="90" hiddenRows="1" topLeftCell="A98">
      <selection activeCell="D19" sqref="D19"/>
      <pageMargins left="0.7" right="0.7" top="0.75" bottom="0.75" header="0.3" footer="0.3"/>
      <pageSetup orientation="portrait" r:id="rId5"/>
    </customSheetView>
    <customSheetView guid="{26A42C55-A95A-432C-811E-E12F0DDEEB89}" scale="90" hiddenRows="1" topLeftCell="A42">
      <selection activeCell="G121" sqref="G121"/>
      <pageMargins left="0.7" right="0.7" top="0.75" bottom="0.75" header="0.3" footer="0.3"/>
      <pageSetup orientation="portrait" r:id="rId6"/>
    </customSheetView>
    <customSheetView guid="{EC6B35CF-983D-41C8-9CE6-62336FE07FCE}" scale="90" hiddenRows="1">
      <selection activeCell="A115" sqref="A115:XFD115"/>
      <pageMargins left="0.7" right="0.7" top="0.75" bottom="0.75" header="0.3" footer="0.3"/>
      <pageSetup orientation="portrait" r:id="rId7"/>
    </customSheetView>
    <customSheetView guid="{B0CF0D7C-A60C-459D-8538-D382A197E2BB}" scale="90" hiddenRows="1" topLeftCell="D7">
      <pane ySplit="8" topLeftCell="A58" activePane="bottomLeft" state="frozen"/>
      <selection pane="bottomLeft" activeCell="O119" sqref="O119"/>
      <pageMargins left="0.7" right="0.7" top="0.75" bottom="0.75" header="0.3" footer="0.3"/>
      <pageSetup orientation="portrait" r:id="rId8"/>
    </customSheetView>
    <customSheetView guid="{1413C5AC-09E0-483B-B969-F831C0B11C9A}" scale="90" hiddenRows="1" topLeftCell="A129">
      <selection activeCell="D19" sqref="D19"/>
      <pageMargins left="0.7" right="0.7" top="0.75" bottom="0.75" header="0.3" footer="0.3"/>
      <pageSetup orientation="portrait" r:id="rId9"/>
    </customSheetView>
    <customSheetView guid="{744997F3-D7F3-447A-950E-25CCDE0ACA75}" scale="90" hiddenRows="1" topLeftCell="B120">
      <selection activeCell="H134" sqref="H134"/>
      <pageMargins left="0.7" right="0.7" top="0.75" bottom="0.75" header="0.3" footer="0.3"/>
      <pageSetup orientation="portrait" r:id="rId10"/>
    </customSheetView>
    <customSheetView guid="{83F0B8C3-AA7F-4E84-82F6-6AD96ADA2003}" scale="90" hiddenRows="1" topLeftCell="A22">
      <selection activeCell="D112" sqref="D112:D115"/>
      <pageMargins left="0.7" right="0.7" top="0.75" bottom="0.75" header="0.3" footer="0.3"/>
      <pageSetup orientation="portrait" r:id="rId11"/>
    </customSheetView>
  </customSheetViews>
  <mergeCells count="12">
    <mergeCell ref="F16:N16"/>
    <mergeCell ref="P17:P18"/>
    <mergeCell ref="Q17:Q18"/>
    <mergeCell ref="A17:A18"/>
    <mergeCell ref="B17:B18"/>
    <mergeCell ref="C17:C18"/>
    <mergeCell ref="D17:D18"/>
    <mergeCell ref="E17:E18"/>
    <mergeCell ref="O17:O18"/>
    <mergeCell ref="F17:H17"/>
    <mergeCell ref="I17:K17"/>
    <mergeCell ref="L17:N17"/>
  </mergeCells>
  <conditionalFormatting sqref="H99:H107 H92:H97 H30:H41 H69:H84 H63:H67 H55:H61 H47:H53 H43:H45 H86:H90">
    <cfRule type="cellIs" dxfId="107" priority="95" operator="equal">
      <formula>"Cannot test"</formula>
    </cfRule>
    <cfRule type="cellIs" dxfId="106" priority="96" operator="equal">
      <formula>"Failed"</formula>
    </cfRule>
    <cfRule type="cellIs" dxfId="105" priority="97" operator="equal">
      <formula>"Passed"</formula>
    </cfRule>
  </conditionalFormatting>
  <conditionalFormatting sqref="H99:H107 H92:H97 H30:H41 H69:H84 H63:H67 H55:H61 H47:H53 H43:H45 H86:H90">
    <cfRule type="containsText" dxfId="104" priority="84" operator="containsText" text="N/A">
      <formula>NOT(ISERROR(SEARCH("N/A",H30)))</formula>
    </cfRule>
    <cfRule type="containsText" dxfId="103" priority="85" operator="containsText" text="Pending">
      <formula>NOT(ISERROR(SEARCH("Pending",H30)))</formula>
    </cfRule>
    <cfRule type="containsText" dxfId="102" priority="86" operator="containsText" text="Blocked">
      <formula>NOT(ISERROR(SEARCH("Blocked",H30)))</formula>
    </cfRule>
    <cfRule type="containsText" dxfId="101" priority="87" operator="containsText" text="Fail">
      <formula>NOT(ISERROR(SEARCH("Fail",H30)))</formula>
    </cfRule>
    <cfRule type="containsText" dxfId="100" priority="88" operator="containsText" text="Pass">
      <formula>NOT(ISERROR(SEARCH("Pass",H30)))</formula>
    </cfRule>
  </conditionalFormatting>
  <conditionalFormatting sqref="I27:J111 I118:J155 F21:G155 L27:M155 L157:M174 F157:G174 I157:J174 I176:J240 F176:G240 L176:M240">
    <cfRule type="cellIs" dxfId="99" priority="80" operator="equal">
      <formula>"InPr"</formula>
    </cfRule>
    <cfRule type="cellIs" dxfId="98" priority="81" operator="equal">
      <formula>"P"</formula>
    </cfRule>
    <cfRule type="cellIs" dxfId="97" priority="82" operator="equal">
      <formula>"B"</formula>
    </cfRule>
    <cfRule type="cellIs" dxfId="96" priority="83" operator="equal">
      <formula>"C"</formula>
    </cfRule>
    <cfRule type="cellIs" dxfId="95" priority="89" operator="equal">
      <formula>"NA"</formula>
    </cfRule>
    <cfRule type="cellIs" dxfId="94" priority="93" operator="equal">
      <formula>"R"</formula>
    </cfRule>
  </conditionalFormatting>
  <conditionalFormatting sqref="K2">
    <cfRule type="cellIs" dxfId="93" priority="74" operator="equal">
      <formula>"InPr"</formula>
    </cfRule>
    <cfRule type="cellIs" dxfId="92" priority="75" operator="equal">
      <formula>"P"</formula>
    </cfRule>
    <cfRule type="cellIs" dxfId="91" priority="76" operator="equal">
      <formula>"B"</formula>
    </cfRule>
    <cfRule type="cellIs" dxfId="90" priority="77" operator="equal">
      <formula>"C"</formula>
    </cfRule>
    <cfRule type="cellIs" dxfId="89" priority="78" operator="equal">
      <formula>"NA"</formula>
    </cfRule>
    <cfRule type="cellIs" dxfId="88" priority="79" operator="equal">
      <formula>"R"</formula>
    </cfRule>
  </conditionalFormatting>
  <conditionalFormatting sqref="K3:K7">
    <cfRule type="cellIs" dxfId="87" priority="68" operator="equal">
      <formula>"InPr"</formula>
    </cfRule>
    <cfRule type="cellIs" dxfId="86" priority="69" operator="equal">
      <formula>"P"</formula>
    </cfRule>
    <cfRule type="cellIs" dxfId="85" priority="70" operator="equal">
      <formula>"B"</formula>
    </cfRule>
    <cfRule type="cellIs" dxfId="84" priority="71" operator="equal">
      <formula>"C"</formula>
    </cfRule>
    <cfRule type="cellIs" dxfId="83" priority="72" operator="equal">
      <formula>"NA"</formula>
    </cfRule>
    <cfRule type="cellIs" dxfId="82" priority="73" operator="equal">
      <formula>"R"</formula>
    </cfRule>
  </conditionalFormatting>
  <conditionalFormatting sqref="L21:M26">
    <cfRule type="cellIs" dxfId="81" priority="44" operator="equal">
      <formula>"InPr"</formula>
    </cfRule>
    <cfRule type="cellIs" dxfId="80" priority="45" operator="equal">
      <formula>"P"</formula>
    </cfRule>
    <cfRule type="cellIs" dxfId="79" priority="46" operator="equal">
      <formula>"B"</formula>
    </cfRule>
    <cfRule type="cellIs" dxfId="78" priority="47" operator="equal">
      <formula>"C"</formula>
    </cfRule>
    <cfRule type="cellIs" dxfId="77" priority="48" operator="equal">
      <formula>"NA"</formula>
    </cfRule>
    <cfRule type="cellIs" dxfId="76" priority="49" operator="equal">
      <formula>"R"</formula>
    </cfRule>
  </conditionalFormatting>
  <conditionalFormatting sqref="I114:J117">
    <cfRule type="cellIs" dxfId="75" priority="62" operator="equal">
      <formula>"InPr"</formula>
    </cfRule>
    <cfRule type="cellIs" dxfId="74" priority="63" operator="equal">
      <formula>"P"</formula>
    </cfRule>
    <cfRule type="cellIs" dxfId="73" priority="64" operator="equal">
      <formula>"B"</formula>
    </cfRule>
    <cfRule type="cellIs" dxfId="72" priority="65" operator="equal">
      <formula>"C"</formula>
    </cfRule>
    <cfRule type="cellIs" dxfId="71" priority="66" operator="equal">
      <formula>"NA"</formula>
    </cfRule>
    <cfRule type="cellIs" dxfId="70" priority="67" operator="equal">
      <formula>"R"</formula>
    </cfRule>
  </conditionalFormatting>
  <conditionalFormatting sqref="I21:J26">
    <cfRule type="cellIs" dxfId="69" priority="50" operator="equal">
      <formula>"InPr"</formula>
    </cfRule>
    <cfRule type="cellIs" dxfId="68" priority="51" operator="equal">
      <formula>"P"</formula>
    </cfRule>
    <cfRule type="cellIs" dxfId="67" priority="52" operator="equal">
      <formula>"B"</formula>
    </cfRule>
    <cfRule type="cellIs" dxfId="66" priority="53" operator="equal">
      <formula>"C"</formula>
    </cfRule>
    <cfRule type="cellIs" dxfId="65" priority="54" operator="equal">
      <formula>"NA"</formula>
    </cfRule>
    <cfRule type="cellIs" dxfId="64" priority="55" operator="equal">
      <formula>"R"</formula>
    </cfRule>
  </conditionalFormatting>
  <conditionalFormatting sqref="K99:K107 K92:K97 K30:K41 K69:K84 K63:K67 K55:K61 K47:K53 K43:K45 K86:K90">
    <cfRule type="cellIs" dxfId="63" priority="41" operator="equal">
      <formula>"Cannot test"</formula>
    </cfRule>
    <cfRule type="cellIs" dxfId="62" priority="42" operator="equal">
      <formula>"Failed"</formula>
    </cfRule>
    <cfRule type="cellIs" dxfId="61" priority="43" operator="equal">
      <formula>"Passed"</formula>
    </cfRule>
  </conditionalFormatting>
  <conditionalFormatting sqref="K99:K107 K92:K97 K30:K41 K69:K84 K63:K67 K55:K61 K47:K53 K43:K45 K86:K90">
    <cfRule type="containsText" dxfId="60" priority="36" operator="containsText" text="N/A">
      <formula>NOT(ISERROR(SEARCH("N/A",K30)))</formula>
    </cfRule>
    <cfRule type="containsText" dxfId="59" priority="37" operator="containsText" text="Pending">
      <formula>NOT(ISERROR(SEARCH("Pending",K30)))</formula>
    </cfRule>
    <cfRule type="containsText" dxfId="58" priority="38" operator="containsText" text="Blocked">
      <formula>NOT(ISERROR(SEARCH("Blocked",K30)))</formula>
    </cfRule>
    <cfRule type="containsText" dxfId="57" priority="39" operator="containsText" text="Fail">
      <formula>NOT(ISERROR(SEARCH("Fail",K30)))</formula>
    </cfRule>
    <cfRule type="containsText" dxfId="56" priority="40" operator="containsText" text="Pass">
      <formula>NOT(ISERROR(SEARCH("Pass",K30)))</formula>
    </cfRule>
  </conditionalFormatting>
  <conditionalFormatting sqref="N99:N107 N92:N97 N30:N41 N69:N84 N63:N67 N55:N61 N47:N53 N43:N45 N86:N90">
    <cfRule type="cellIs" dxfId="55" priority="33" operator="equal">
      <formula>"Cannot test"</formula>
    </cfRule>
    <cfRule type="cellIs" dxfId="54" priority="34" operator="equal">
      <formula>"Failed"</formula>
    </cfRule>
    <cfRule type="cellIs" dxfId="53" priority="35" operator="equal">
      <formula>"Passed"</formula>
    </cfRule>
  </conditionalFormatting>
  <conditionalFormatting sqref="N99:N107 N92:N97 N30:N41 N69:N84 N63:N67 N55:N61 N47:N53 N43:N45 N86:N90">
    <cfRule type="containsText" dxfId="52" priority="28" operator="containsText" text="N/A">
      <formula>NOT(ISERROR(SEARCH("N/A",N30)))</formula>
    </cfRule>
    <cfRule type="containsText" dxfId="51" priority="29" operator="containsText" text="Pending">
      <formula>NOT(ISERROR(SEARCH("Pending",N30)))</formula>
    </cfRule>
    <cfRule type="containsText" dxfId="50" priority="30" operator="containsText" text="Blocked">
      <formula>NOT(ISERROR(SEARCH("Blocked",N30)))</formula>
    </cfRule>
    <cfRule type="containsText" dxfId="49" priority="31" operator="containsText" text="Fail">
      <formula>NOT(ISERROR(SEARCH("Fail",N30)))</formula>
    </cfRule>
    <cfRule type="containsText" dxfId="48" priority="32" operator="containsText" text="Pass">
      <formula>NOT(ISERROR(SEARCH("Pass",N30)))</formula>
    </cfRule>
  </conditionalFormatting>
  <conditionalFormatting sqref="I112:J113">
    <cfRule type="cellIs" dxfId="47" priority="16" operator="equal">
      <formula>"InPr"</formula>
    </cfRule>
    <cfRule type="cellIs" dxfId="46" priority="17" operator="equal">
      <formula>"P"</formula>
    </cfRule>
    <cfRule type="cellIs" dxfId="45" priority="18" operator="equal">
      <formula>"B"</formula>
    </cfRule>
    <cfRule type="cellIs" dxfId="44" priority="19" operator="equal">
      <formula>"C"</formula>
    </cfRule>
    <cfRule type="cellIs" dxfId="43" priority="20" operator="equal">
      <formula>"NA"</formula>
    </cfRule>
    <cfRule type="cellIs" dxfId="42" priority="21" operator="equal">
      <formula>"R"</formula>
    </cfRule>
  </conditionalFormatting>
  <conditionalFormatting sqref="L156">
    <cfRule type="cellIs" dxfId="41" priority="11" operator="equal">
      <formula>"Both"</formula>
    </cfRule>
    <cfRule type="cellIs" dxfId="40" priority="12" operator="equal">
      <formula>"Both"</formula>
    </cfRule>
    <cfRule type="cellIs" dxfId="39" priority="13" operator="equal">
      <formula>"Android"</formula>
    </cfRule>
    <cfRule type="cellIs" dxfId="38" priority="14" operator="equal">
      <formula>"iOS"</formula>
    </cfRule>
    <cfRule type="cellIs" dxfId="37" priority="15" operator="equal">
      <formula>"Android"</formula>
    </cfRule>
  </conditionalFormatting>
  <conditionalFormatting sqref="L175">
    <cfRule type="cellIs" dxfId="36" priority="1" operator="equal">
      <formula>"Both"</formula>
    </cfRule>
    <cfRule type="cellIs" dxfId="35" priority="2" operator="equal">
      <formula>"Both"</formula>
    </cfRule>
    <cfRule type="cellIs" dxfId="34" priority="3" operator="equal">
      <formula>"Android"</formula>
    </cfRule>
    <cfRule type="cellIs" dxfId="33" priority="4" operator="equal">
      <formula>"iOS"</formula>
    </cfRule>
    <cfRule type="cellIs" dxfId="32" priority="5" operator="equal">
      <formula>"Android"</formula>
    </cfRule>
  </conditionalFormatting>
  <dataValidations count="4">
    <dataValidation type="list" allowBlank="1" showInputMessage="1" showErrorMessage="1" sqref="L21:M155 F21:G155 I21:J155 F157:G174 L157:M174 I157:J174 I176:J240 F176:G240 L176:M240">
      <formula1>"C,InPr,B,P,NA,R"</formula1>
    </dataValidation>
    <dataValidation type="list" allowBlank="1" showInputMessage="1" showErrorMessage="1" sqref="E21:E155 E157:E174 E176:E240">
      <formula1>"1,2,3"</formula1>
    </dataValidation>
    <dataValidation type="list" allowBlank="1" showInputMessage="1" showErrorMessage="1" sqref="H21:H155 N21:N155 K21:K155 N157:N174 H157:H174 K157:K174 K176:K240 N176:N240 H176:H240">
      <formula1>Owner</formula1>
    </dataValidation>
    <dataValidation type="list" allowBlank="1" showInputMessage="1" showErrorMessage="1" sqref="O21:O155 O157:O174 O176:O240">
      <formula1>Review</formula1>
    </dataValidation>
  </dataValidations>
  <pageMargins left="0.7" right="0.7" top="0.75" bottom="0.75" header="0.3" footer="0.3"/>
  <pageSetup orientation="portrait" r:id="rId12"/>
  <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R362"/>
  <sheetViews>
    <sheetView zoomScale="90" zoomScaleNormal="90" workbookViewId="0">
      <selection activeCell="F16" sqref="F16"/>
    </sheetView>
  </sheetViews>
  <sheetFormatPr defaultColWidth="9.140625" defaultRowHeight="15" outlineLevelRow="1"/>
  <cols>
    <col min="1" max="1" width="6.85546875" style="60" customWidth="1"/>
    <col min="2" max="2" width="13.42578125" style="8" customWidth="1"/>
    <col min="3" max="3" width="12.85546875" style="8" customWidth="1"/>
    <col min="4" max="4" width="48.28515625" style="8" customWidth="1"/>
    <col min="5" max="6" width="15.42578125" style="8" customWidth="1"/>
    <col min="7" max="8" width="30.7109375" style="8" customWidth="1"/>
    <col min="9" max="10" width="45.5703125" style="8" customWidth="1"/>
    <col min="11" max="12" width="12" style="8" customWidth="1"/>
    <col min="13" max="15" width="13.140625" style="8" customWidth="1"/>
    <col min="16" max="16" width="49.5703125" style="8" customWidth="1"/>
    <col min="17" max="17" width="48.5703125" style="8" customWidth="1"/>
    <col min="18" max="16384" width="9.140625" style="8"/>
  </cols>
  <sheetData>
    <row r="2" spans="1:17" ht="30">
      <c r="A2" s="111" t="s">
        <v>3</v>
      </c>
      <c r="B2" s="111" t="s">
        <v>4</v>
      </c>
      <c r="C2" s="111" t="s">
        <v>5</v>
      </c>
      <c r="D2" s="111" t="s">
        <v>6</v>
      </c>
      <c r="E2" s="112" t="s">
        <v>432</v>
      </c>
      <c r="F2" s="113" t="s">
        <v>433</v>
      </c>
      <c r="G2" s="112" t="s">
        <v>434</v>
      </c>
      <c r="H2" s="113" t="s">
        <v>435</v>
      </c>
      <c r="I2" s="112" t="s">
        <v>436</v>
      </c>
      <c r="J2" s="113" t="s">
        <v>437</v>
      </c>
      <c r="K2" s="114" t="s">
        <v>438</v>
      </c>
      <c r="L2" s="114" t="s">
        <v>439</v>
      </c>
      <c r="M2" s="111" t="s">
        <v>7</v>
      </c>
      <c r="N2" s="111" t="s">
        <v>8</v>
      </c>
      <c r="O2" s="111" t="s">
        <v>9</v>
      </c>
      <c r="P2" s="111" t="s">
        <v>10</v>
      </c>
      <c r="Q2" s="111" t="s">
        <v>11</v>
      </c>
    </row>
    <row r="3" spans="1:17">
      <c r="A3" s="429"/>
      <c r="B3" s="429"/>
      <c r="C3" s="9"/>
      <c r="D3" s="10" t="s">
        <v>12</v>
      </c>
      <c r="E3" s="103"/>
      <c r="F3" s="105"/>
      <c r="G3" s="9"/>
      <c r="H3" s="9"/>
      <c r="I3" s="9"/>
      <c r="J3" s="9"/>
      <c r="K3" s="109"/>
      <c r="L3" s="109"/>
      <c r="M3" s="9"/>
      <c r="N3" s="9"/>
      <c r="O3" s="9"/>
      <c r="P3" s="9"/>
      <c r="Q3" s="9"/>
    </row>
    <row r="4" spans="1:17">
      <c r="A4" s="430"/>
      <c r="B4" s="430"/>
      <c r="C4" s="11"/>
      <c r="D4" s="12" t="s">
        <v>13</v>
      </c>
      <c r="E4" s="104"/>
      <c r="F4" s="33"/>
      <c r="G4" s="11"/>
      <c r="H4" s="11"/>
      <c r="I4" s="11"/>
      <c r="J4" s="11"/>
      <c r="K4" s="107"/>
      <c r="L4" s="107"/>
      <c r="M4" s="11"/>
      <c r="N4" s="11"/>
      <c r="O4" s="11"/>
      <c r="P4" s="11"/>
      <c r="Q4" s="11"/>
    </row>
    <row r="5" spans="1:17" ht="120">
      <c r="A5" s="13"/>
      <c r="B5" s="14"/>
      <c r="C5" s="14" t="s">
        <v>14</v>
      </c>
      <c r="D5" s="14" t="s">
        <v>15</v>
      </c>
      <c r="E5" s="14" t="s">
        <v>16</v>
      </c>
      <c r="F5" s="14"/>
      <c r="G5" s="14" t="s">
        <v>17</v>
      </c>
      <c r="H5" s="14"/>
      <c r="I5" s="14" t="s">
        <v>18</v>
      </c>
      <c r="J5" s="14"/>
      <c r="K5" s="106" t="s">
        <v>2</v>
      </c>
      <c r="L5" s="106"/>
      <c r="M5" s="15">
        <v>41982</v>
      </c>
      <c r="N5" s="15">
        <v>41982</v>
      </c>
      <c r="O5" s="15"/>
      <c r="P5" s="16" t="s">
        <v>19</v>
      </c>
      <c r="Q5" s="17" t="s">
        <v>20</v>
      </c>
    </row>
    <row r="6" spans="1:17" ht="45">
      <c r="A6" s="13"/>
      <c r="B6" s="14"/>
      <c r="C6" s="14" t="s">
        <v>14</v>
      </c>
      <c r="D6" s="14" t="s">
        <v>21</v>
      </c>
      <c r="E6" s="14" t="s">
        <v>16</v>
      </c>
      <c r="F6" s="14"/>
      <c r="G6" s="14" t="s">
        <v>17</v>
      </c>
      <c r="H6" s="14"/>
      <c r="I6" s="14" t="s">
        <v>22</v>
      </c>
      <c r="J6" s="14"/>
      <c r="K6" s="106" t="s">
        <v>2</v>
      </c>
      <c r="L6" s="106"/>
      <c r="M6" s="15">
        <v>41982</v>
      </c>
      <c r="N6" s="15">
        <v>41982</v>
      </c>
      <c r="O6" s="15"/>
      <c r="P6" s="16" t="s">
        <v>23</v>
      </c>
      <c r="Q6" s="18" t="s">
        <v>24</v>
      </c>
    </row>
    <row r="7" spans="1:17" ht="60">
      <c r="A7" s="13"/>
      <c r="B7" s="14"/>
      <c r="C7" s="14" t="s">
        <v>14</v>
      </c>
      <c r="D7" s="19" t="s">
        <v>440</v>
      </c>
      <c r="E7" s="19" t="s">
        <v>16</v>
      </c>
      <c r="F7" s="19"/>
      <c r="G7" s="19" t="s">
        <v>441</v>
      </c>
      <c r="H7" s="19"/>
      <c r="I7" s="19" t="s">
        <v>442</v>
      </c>
      <c r="J7" s="19"/>
      <c r="K7" s="106" t="s">
        <v>2</v>
      </c>
      <c r="L7" s="106"/>
      <c r="M7" s="15">
        <v>41985</v>
      </c>
      <c r="N7" s="15"/>
      <c r="O7" s="15"/>
      <c r="P7" s="16"/>
      <c r="Q7" s="18"/>
    </row>
    <row r="8" spans="1:17" ht="45">
      <c r="A8" s="13"/>
      <c r="B8" s="14"/>
      <c r="C8" s="19" t="s">
        <v>14</v>
      </c>
      <c r="D8" s="19" t="s">
        <v>443</v>
      </c>
      <c r="E8" s="19" t="s">
        <v>444</v>
      </c>
      <c r="F8" s="19"/>
      <c r="G8" s="19" t="s">
        <v>445</v>
      </c>
      <c r="H8" s="19"/>
      <c r="I8" s="19" t="s">
        <v>446</v>
      </c>
      <c r="J8" s="19"/>
      <c r="K8" s="106" t="s">
        <v>2</v>
      </c>
      <c r="L8" s="106"/>
      <c r="M8" s="15">
        <v>41985</v>
      </c>
      <c r="N8" s="15"/>
      <c r="O8" s="15"/>
      <c r="P8" s="16"/>
      <c r="Q8" s="18"/>
    </row>
    <row r="9" spans="1:17" ht="135">
      <c r="A9" s="13"/>
      <c r="B9" s="14"/>
      <c r="C9" s="19" t="s">
        <v>14</v>
      </c>
      <c r="D9" s="19" t="s">
        <v>447</v>
      </c>
      <c r="E9" s="19" t="s">
        <v>444</v>
      </c>
      <c r="F9" s="19"/>
      <c r="G9" s="19" t="s">
        <v>448</v>
      </c>
      <c r="H9" s="19"/>
      <c r="I9" s="19" t="s">
        <v>449</v>
      </c>
      <c r="J9" s="19"/>
      <c r="K9" s="106"/>
      <c r="L9" s="106"/>
      <c r="M9" s="15">
        <v>41985</v>
      </c>
      <c r="N9" s="15"/>
      <c r="O9" s="15"/>
      <c r="P9" s="16"/>
      <c r="Q9" s="18"/>
    </row>
    <row r="10" spans="1:17" ht="90">
      <c r="A10" s="13"/>
      <c r="B10" s="14"/>
      <c r="C10" s="14" t="s">
        <v>14</v>
      </c>
      <c r="D10" s="19" t="s">
        <v>25</v>
      </c>
      <c r="E10" s="16" t="s">
        <v>26</v>
      </c>
      <c r="F10" s="14"/>
      <c r="G10" s="19" t="s">
        <v>27</v>
      </c>
      <c r="H10" s="19"/>
      <c r="I10" s="14" t="s">
        <v>28</v>
      </c>
      <c r="J10" s="14"/>
      <c r="K10" s="106" t="s">
        <v>2</v>
      </c>
      <c r="L10" s="106"/>
      <c r="M10" s="15">
        <v>41982</v>
      </c>
      <c r="N10" s="15">
        <v>41982</v>
      </c>
      <c r="O10" s="15"/>
      <c r="P10" s="14"/>
      <c r="Q10" s="20"/>
    </row>
    <row r="11" spans="1:17" ht="45">
      <c r="A11" s="13"/>
      <c r="B11" s="14"/>
      <c r="C11" s="14" t="s">
        <v>14</v>
      </c>
      <c r="D11" s="14" t="s">
        <v>29</v>
      </c>
      <c r="E11" s="14" t="s">
        <v>26</v>
      </c>
      <c r="F11" s="14"/>
      <c r="G11" s="19" t="s">
        <v>30</v>
      </c>
      <c r="H11" s="19"/>
      <c r="I11" s="14" t="s">
        <v>31</v>
      </c>
      <c r="J11" s="14"/>
      <c r="K11" s="106" t="s">
        <v>2</v>
      </c>
      <c r="L11" s="106"/>
      <c r="M11" s="15">
        <v>41982</v>
      </c>
      <c r="N11" s="15">
        <v>41982</v>
      </c>
      <c r="O11" s="15"/>
      <c r="P11" s="14"/>
      <c r="Q11" s="20"/>
    </row>
    <row r="12" spans="1:17" s="23" customFormat="1" ht="75">
      <c r="A12" s="13"/>
      <c r="B12" s="14"/>
      <c r="C12" s="14" t="s">
        <v>14</v>
      </c>
      <c r="D12" s="14" t="s">
        <v>40</v>
      </c>
      <c r="E12" s="14"/>
      <c r="F12" s="14"/>
      <c r="G12" s="19" t="s">
        <v>450</v>
      </c>
      <c r="H12" s="19"/>
      <c r="I12" s="19" t="s">
        <v>451</v>
      </c>
      <c r="J12" s="19"/>
      <c r="K12" s="106" t="s">
        <v>2</v>
      </c>
      <c r="L12" s="106"/>
      <c r="M12" s="15">
        <v>41982</v>
      </c>
      <c r="N12" s="15">
        <v>41982</v>
      </c>
      <c r="O12" s="15"/>
      <c r="P12" s="16" t="s">
        <v>452</v>
      </c>
      <c r="Q12" s="16" t="s">
        <v>41</v>
      </c>
    </row>
    <row r="13" spans="1:17" s="23" customFormat="1" ht="30">
      <c r="A13" s="13"/>
      <c r="B13" s="14"/>
      <c r="C13" s="14" t="s">
        <v>14</v>
      </c>
      <c r="D13" s="19" t="s">
        <v>32</v>
      </c>
      <c r="E13" s="14"/>
      <c r="F13" s="14"/>
      <c r="G13" s="14" t="s">
        <v>33</v>
      </c>
      <c r="H13" s="14"/>
      <c r="I13" s="14" t="s">
        <v>34</v>
      </c>
      <c r="J13" s="14"/>
      <c r="K13" s="106" t="s">
        <v>2</v>
      </c>
      <c r="L13" s="106"/>
      <c r="M13" s="15">
        <v>41982</v>
      </c>
      <c r="N13" s="15">
        <v>41982</v>
      </c>
      <c r="O13" s="15"/>
      <c r="P13" s="16"/>
      <c r="Q13" s="16"/>
    </row>
    <row r="14" spans="1:17">
      <c r="A14" s="13"/>
      <c r="B14" s="14"/>
      <c r="C14" s="115"/>
      <c r="D14" s="115"/>
      <c r="E14" s="115"/>
      <c r="F14" s="115"/>
      <c r="G14" s="115"/>
      <c r="H14" s="115"/>
      <c r="I14" s="115"/>
      <c r="J14" s="115"/>
      <c r="K14" s="115"/>
      <c r="L14" s="115"/>
      <c r="M14" s="115"/>
      <c r="N14" s="115"/>
      <c r="O14" s="15"/>
      <c r="P14" s="14"/>
      <c r="Q14" s="20"/>
    </row>
    <row r="15" spans="1:17">
      <c r="A15" s="116"/>
      <c r="B15" s="117"/>
      <c r="C15" s="117"/>
      <c r="D15" s="117" t="s">
        <v>453</v>
      </c>
      <c r="E15" s="116"/>
      <c r="F15" s="116"/>
      <c r="G15" s="117"/>
      <c r="H15" s="117"/>
      <c r="I15" s="117"/>
      <c r="J15" s="117"/>
      <c r="K15" s="118"/>
      <c r="L15" s="118"/>
      <c r="M15" s="117"/>
      <c r="N15" s="117"/>
      <c r="O15" s="117"/>
      <c r="P15" s="117"/>
      <c r="Q15" s="117"/>
    </row>
    <row r="16" spans="1:17" ht="120">
      <c r="A16" s="13"/>
      <c r="B16" s="14"/>
      <c r="C16" s="14" t="s">
        <v>14</v>
      </c>
      <c r="D16" s="14" t="s">
        <v>35</v>
      </c>
      <c r="E16" s="14" t="s">
        <v>36</v>
      </c>
      <c r="F16" s="14"/>
      <c r="G16" s="19" t="s">
        <v>37</v>
      </c>
      <c r="H16" s="19"/>
      <c r="I16" s="14" t="s">
        <v>38</v>
      </c>
      <c r="J16" s="14"/>
      <c r="K16" s="106" t="s">
        <v>454</v>
      </c>
      <c r="L16" s="106"/>
      <c r="M16" s="15">
        <v>41982</v>
      </c>
      <c r="N16" s="15">
        <v>41982</v>
      </c>
      <c r="O16" s="15"/>
      <c r="P16" s="19" t="s">
        <v>455</v>
      </c>
      <c r="Q16" s="17" t="s">
        <v>39</v>
      </c>
    </row>
    <row r="17" spans="1:17" ht="60">
      <c r="A17" s="13"/>
      <c r="B17" s="14"/>
      <c r="C17" s="14"/>
      <c r="D17" s="14"/>
      <c r="E17" s="14"/>
      <c r="F17" s="14"/>
      <c r="G17" s="19"/>
      <c r="H17" s="19"/>
      <c r="I17" s="14"/>
      <c r="J17" s="14"/>
      <c r="K17" s="106"/>
      <c r="L17" s="106"/>
      <c r="M17" s="15"/>
      <c r="N17" s="15"/>
      <c r="O17" s="15"/>
      <c r="P17" s="19" t="s">
        <v>456</v>
      </c>
      <c r="Q17" s="17" t="s">
        <v>42</v>
      </c>
    </row>
    <row r="18" spans="1:17">
      <c r="A18" s="397" t="s">
        <v>43</v>
      </c>
      <c r="B18" s="12"/>
      <c r="C18" s="11"/>
      <c r="D18" s="104"/>
      <c r="E18" s="11"/>
      <c r="F18" s="11"/>
      <c r="G18" s="11"/>
      <c r="H18" s="11"/>
      <c r="I18" s="11"/>
      <c r="J18" s="11"/>
      <c r="K18" s="107"/>
      <c r="L18" s="107"/>
      <c r="M18" s="11"/>
      <c r="N18" s="11"/>
      <c r="O18" s="11"/>
      <c r="P18" s="11"/>
      <c r="Q18" s="11"/>
    </row>
    <row r="19" spans="1:17" s="23" customFormat="1" ht="105" hidden="1" outlineLevel="1">
      <c r="A19" s="21"/>
      <c r="B19" s="17"/>
      <c r="C19" s="16" t="s">
        <v>14</v>
      </c>
      <c r="D19" s="16" t="s">
        <v>44</v>
      </c>
      <c r="E19" s="16" t="s">
        <v>45</v>
      </c>
      <c r="F19" s="16"/>
      <c r="G19" s="16" t="s">
        <v>46</v>
      </c>
      <c r="H19" s="16"/>
      <c r="I19" s="16" t="s">
        <v>47</v>
      </c>
      <c r="J19" s="16"/>
      <c r="K19" s="106" t="s">
        <v>2</v>
      </c>
      <c r="L19" s="106"/>
      <c r="M19" s="22">
        <v>41982</v>
      </c>
      <c r="N19" s="15">
        <v>41982</v>
      </c>
      <c r="O19" s="15"/>
      <c r="P19" s="16"/>
      <c r="Q19" s="16"/>
    </row>
    <row r="20" spans="1:17" s="23" customFormat="1" ht="120" hidden="1" outlineLevel="1">
      <c r="A20" s="21"/>
      <c r="B20" s="17"/>
      <c r="C20" s="16" t="s">
        <v>14</v>
      </c>
      <c r="D20" s="16" t="s">
        <v>48</v>
      </c>
      <c r="E20" s="16" t="s">
        <v>45</v>
      </c>
      <c r="F20" s="16"/>
      <c r="G20" s="16" t="s">
        <v>49</v>
      </c>
      <c r="H20" s="16"/>
      <c r="I20" s="16" t="s">
        <v>50</v>
      </c>
      <c r="J20" s="16"/>
      <c r="K20" s="108" t="s">
        <v>2</v>
      </c>
      <c r="L20" s="108"/>
      <c r="M20" s="22">
        <v>41982</v>
      </c>
      <c r="N20" s="15">
        <v>41982</v>
      </c>
      <c r="O20" s="15"/>
      <c r="P20" s="16"/>
      <c r="Q20" s="16"/>
    </row>
    <row r="21" spans="1:17" s="23" customFormat="1" ht="90" hidden="1" outlineLevel="1">
      <c r="A21" s="21"/>
      <c r="B21" s="17"/>
      <c r="C21" s="16" t="s">
        <v>14</v>
      </c>
      <c r="D21" s="16" t="s">
        <v>51</v>
      </c>
      <c r="E21" s="16" t="s">
        <v>52</v>
      </c>
      <c r="F21" s="16"/>
      <c r="G21" s="16" t="s">
        <v>53</v>
      </c>
      <c r="H21" s="16"/>
      <c r="I21" s="16" t="s">
        <v>54</v>
      </c>
      <c r="J21" s="16"/>
      <c r="K21" s="108" t="s">
        <v>2</v>
      </c>
      <c r="L21" s="108"/>
      <c r="M21" s="22">
        <v>41982</v>
      </c>
      <c r="N21" s="15">
        <v>41982</v>
      </c>
      <c r="O21" s="15"/>
      <c r="P21" s="16"/>
      <c r="Q21" s="16"/>
    </row>
    <row r="22" spans="1:17" s="23" customFormat="1" ht="165" hidden="1" outlineLevel="1">
      <c r="A22" s="21"/>
      <c r="B22" s="17"/>
      <c r="C22" s="16" t="s">
        <v>14</v>
      </c>
      <c r="D22" s="16" t="s">
        <v>55</v>
      </c>
      <c r="E22" s="16" t="s">
        <v>52</v>
      </c>
      <c r="F22" s="16"/>
      <c r="G22" s="16" t="s">
        <v>56</v>
      </c>
      <c r="H22" s="16"/>
      <c r="I22" s="16" t="s">
        <v>57</v>
      </c>
      <c r="J22" s="16"/>
      <c r="K22" s="108" t="s">
        <v>2</v>
      </c>
      <c r="L22" s="108"/>
      <c r="M22" s="22">
        <v>41982</v>
      </c>
      <c r="N22" s="15">
        <v>41982</v>
      </c>
      <c r="O22" s="15"/>
      <c r="P22" s="16"/>
      <c r="Q22" s="16"/>
    </row>
    <row r="23" spans="1:17" s="23" customFormat="1" ht="135" hidden="1" outlineLevel="1">
      <c r="A23" s="21"/>
      <c r="B23" s="17"/>
      <c r="C23" s="16" t="s">
        <v>14</v>
      </c>
      <c r="D23" s="16" t="s">
        <v>58</v>
      </c>
      <c r="E23" s="16" t="s">
        <v>52</v>
      </c>
      <c r="F23" s="16"/>
      <c r="G23" s="19" t="s">
        <v>457</v>
      </c>
      <c r="H23" s="19"/>
      <c r="I23" s="19" t="s">
        <v>59</v>
      </c>
      <c r="J23" s="19"/>
      <c r="K23" s="108" t="s">
        <v>2</v>
      </c>
      <c r="L23" s="108"/>
      <c r="M23" s="22">
        <v>41982</v>
      </c>
      <c r="N23" s="15">
        <v>41982</v>
      </c>
      <c r="O23" s="15"/>
      <c r="P23" s="16" t="s">
        <v>458</v>
      </c>
      <c r="Q23" s="16" t="s">
        <v>60</v>
      </c>
    </row>
    <row r="24" spans="1:17" s="23" customFormat="1" ht="90" hidden="1" outlineLevel="1">
      <c r="A24" s="21"/>
      <c r="B24" s="17"/>
      <c r="C24" s="16" t="s">
        <v>14</v>
      </c>
      <c r="D24" s="16" t="s">
        <v>61</v>
      </c>
      <c r="E24" s="16" t="s">
        <v>52</v>
      </c>
      <c r="F24" s="16"/>
      <c r="G24" s="16" t="s">
        <v>62</v>
      </c>
      <c r="H24" s="16"/>
      <c r="I24" s="19" t="s">
        <v>63</v>
      </c>
      <c r="J24" s="19"/>
      <c r="K24" s="108" t="s">
        <v>2</v>
      </c>
      <c r="L24" s="108"/>
      <c r="M24" s="22">
        <v>41982</v>
      </c>
      <c r="N24" s="15">
        <v>41982</v>
      </c>
      <c r="O24" s="15"/>
      <c r="P24" s="16"/>
      <c r="Q24" s="16"/>
    </row>
    <row r="25" spans="1:17" s="23" customFormat="1" ht="90" hidden="1" outlineLevel="1">
      <c r="A25" s="21"/>
      <c r="B25" s="17"/>
      <c r="C25" s="16" t="s">
        <v>14</v>
      </c>
      <c r="D25" s="16" t="s">
        <v>64</v>
      </c>
      <c r="E25" s="16" t="s">
        <v>52</v>
      </c>
      <c r="F25" s="16"/>
      <c r="G25" s="16" t="s">
        <v>65</v>
      </c>
      <c r="H25" s="16"/>
      <c r="I25" s="16" t="s">
        <v>66</v>
      </c>
      <c r="J25" s="16"/>
      <c r="K25" s="108" t="s">
        <v>2</v>
      </c>
      <c r="L25" s="108"/>
      <c r="M25" s="22">
        <v>41982</v>
      </c>
      <c r="N25" s="15">
        <v>41982</v>
      </c>
      <c r="O25" s="15"/>
      <c r="P25" s="16"/>
      <c r="Q25" s="16"/>
    </row>
    <row r="26" spans="1:17" s="23" customFormat="1" ht="105" hidden="1" outlineLevel="1">
      <c r="A26" s="21"/>
      <c r="B26" s="17"/>
      <c r="C26" s="16" t="s">
        <v>14</v>
      </c>
      <c r="D26" s="16" t="s">
        <v>67</v>
      </c>
      <c r="E26" s="16"/>
      <c r="F26" s="16"/>
      <c r="G26" s="19" t="s">
        <v>68</v>
      </c>
      <c r="H26" s="19"/>
      <c r="I26" s="16" t="s">
        <v>69</v>
      </c>
      <c r="J26" s="16"/>
      <c r="K26" s="108" t="s">
        <v>2</v>
      </c>
      <c r="L26" s="108"/>
      <c r="M26" s="22">
        <v>41982</v>
      </c>
      <c r="N26" s="15">
        <v>41982</v>
      </c>
      <c r="O26" s="15"/>
      <c r="P26" s="16" t="s">
        <v>459</v>
      </c>
      <c r="Q26" s="16" t="s">
        <v>70</v>
      </c>
    </row>
    <row r="27" spans="1:17" s="23" customFormat="1" ht="75" hidden="1" outlineLevel="1">
      <c r="A27" s="21"/>
      <c r="B27" s="17"/>
      <c r="C27" s="16" t="s">
        <v>14</v>
      </c>
      <c r="D27" s="16" t="s">
        <v>71</v>
      </c>
      <c r="E27" s="16" t="s">
        <v>72</v>
      </c>
      <c r="F27" s="16"/>
      <c r="G27" s="16" t="s">
        <v>73</v>
      </c>
      <c r="H27" s="16"/>
      <c r="I27" s="16" t="s">
        <v>74</v>
      </c>
      <c r="J27" s="16"/>
      <c r="K27" s="108" t="s">
        <v>2</v>
      </c>
      <c r="L27" s="108"/>
      <c r="M27" s="22">
        <v>41982</v>
      </c>
      <c r="N27" s="15">
        <v>41982</v>
      </c>
      <c r="O27" s="15"/>
      <c r="P27" s="16"/>
      <c r="Q27" s="16"/>
    </row>
    <row r="28" spans="1:17" s="23" customFormat="1" ht="75" hidden="1" outlineLevel="1">
      <c r="A28" s="21"/>
      <c r="B28" s="17"/>
      <c r="C28" s="16" t="s">
        <v>14</v>
      </c>
      <c r="D28" s="16" t="s">
        <v>75</v>
      </c>
      <c r="E28" s="16" t="s">
        <v>52</v>
      </c>
      <c r="F28" s="16"/>
      <c r="G28" s="19" t="s">
        <v>76</v>
      </c>
      <c r="H28" s="19"/>
      <c r="I28" s="19" t="s">
        <v>77</v>
      </c>
      <c r="J28" s="19"/>
      <c r="K28" s="108" t="s">
        <v>2</v>
      </c>
      <c r="L28" s="108"/>
      <c r="M28" s="22">
        <v>41982</v>
      </c>
      <c r="N28" s="15">
        <v>41982</v>
      </c>
      <c r="O28" s="15"/>
      <c r="P28" s="16"/>
      <c r="Q28" s="16"/>
    </row>
    <row r="29" spans="1:17" s="23" customFormat="1" ht="135" hidden="1" outlineLevel="1">
      <c r="A29" s="21"/>
      <c r="B29" s="17"/>
      <c r="C29" s="16" t="s">
        <v>14</v>
      </c>
      <c r="D29" s="19" t="s">
        <v>78</v>
      </c>
      <c r="E29" s="16" t="s">
        <v>52</v>
      </c>
      <c r="F29" s="16"/>
      <c r="G29" s="19" t="s">
        <v>460</v>
      </c>
      <c r="H29" s="19"/>
      <c r="I29" s="19" t="s">
        <v>461</v>
      </c>
      <c r="J29" s="19"/>
      <c r="K29" s="108" t="s">
        <v>2</v>
      </c>
      <c r="L29" s="108"/>
      <c r="M29" s="22">
        <v>41982</v>
      </c>
      <c r="N29" s="15">
        <v>41982</v>
      </c>
      <c r="O29" s="15"/>
      <c r="P29" s="16" t="s">
        <v>462</v>
      </c>
      <c r="Q29" s="16" t="s">
        <v>79</v>
      </c>
    </row>
    <row r="30" spans="1:17" s="23" customFormat="1" hidden="1" outlineLevel="1">
      <c r="A30" s="21"/>
      <c r="B30" s="17"/>
      <c r="C30" s="16"/>
      <c r="D30" s="19"/>
      <c r="E30" s="16"/>
      <c r="F30" s="16"/>
      <c r="G30" s="19"/>
      <c r="H30" s="19"/>
      <c r="I30" s="19"/>
      <c r="J30" s="19"/>
      <c r="K30" s="108"/>
      <c r="L30" s="108"/>
      <c r="M30" s="22"/>
      <c r="N30" s="15"/>
      <c r="O30" s="15"/>
      <c r="P30" s="16"/>
      <c r="Q30" s="16"/>
    </row>
    <row r="31" spans="1:17" s="23" customFormat="1" hidden="1" outlineLevel="1">
      <c r="A31" s="21"/>
      <c r="B31" s="17"/>
      <c r="C31" s="16"/>
      <c r="D31" s="16"/>
      <c r="E31" s="16"/>
      <c r="F31" s="16"/>
      <c r="G31" s="19"/>
      <c r="H31" s="19"/>
      <c r="I31" s="16"/>
      <c r="J31" s="16"/>
      <c r="K31" s="108"/>
      <c r="L31" s="108"/>
      <c r="M31" s="22"/>
      <c r="N31" s="15"/>
      <c r="O31" s="15"/>
      <c r="P31" s="16"/>
      <c r="Q31" s="16"/>
    </row>
    <row r="32" spans="1:17" collapsed="1">
      <c r="A32" s="430" t="s">
        <v>80</v>
      </c>
      <c r="B32" s="430"/>
      <c r="C32" s="11"/>
      <c r="D32" s="104"/>
      <c r="E32" s="104"/>
      <c r="F32" s="33"/>
      <c r="G32" s="11"/>
      <c r="H32" s="11"/>
      <c r="I32" s="11"/>
      <c r="J32" s="11"/>
      <c r="K32" s="107"/>
      <c r="L32" s="107"/>
      <c r="M32" s="11"/>
      <c r="N32" s="11"/>
      <c r="O32" s="11"/>
      <c r="P32" s="11"/>
      <c r="Q32" s="11"/>
    </row>
    <row r="33" spans="1:17" ht="165" hidden="1" outlineLevel="1">
      <c r="A33" s="7"/>
      <c r="B33" s="17"/>
      <c r="C33" s="17" t="s">
        <v>14</v>
      </c>
      <c r="D33" s="18" t="s">
        <v>463</v>
      </c>
      <c r="E33" s="17"/>
      <c r="F33" s="17"/>
      <c r="G33" s="18" t="s">
        <v>464</v>
      </c>
      <c r="H33" s="18"/>
      <c r="I33" s="18" t="s">
        <v>465</v>
      </c>
      <c r="J33" s="18"/>
      <c r="K33" s="108" t="s">
        <v>2</v>
      </c>
      <c r="L33" s="108"/>
      <c r="M33" s="24">
        <v>41982</v>
      </c>
      <c r="N33" s="15">
        <v>41982</v>
      </c>
      <c r="O33" s="15"/>
      <c r="P33" s="16" t="s">
        <v>462</v>
      </c>
      <c r="Q33" s="18" t="s">
        <v>81</v>
      </c>
    </row>
    <row r="34" spans="1:17" ht="165" hidden="1" outlineLevel="1">
      <c r="A34" s="7"/>
      <c r="B34" s="17"/>
      <c r="C34" s="17" t="s">
        <v>14</v>
      </c>
      <c r="D34" s="18" t="s">
        <v>466</v>
      </c>
      <c r="E34" s="18" t="s">
        <v>467</v>
      </c>
      <c r="F34" s="18"/>
      <c r="G34" s="18" t="s">
        <v>468</v>
      </c>
      <c r="H34" s="18"/>
      <c r="I34" s="18" t="s">
        <v>469</v>
      </c>
      <c r="J34" s="18"/>
      <c r="K34" s="108" t="s">
        <v>2</v>
      </c>
      <c r="L34" s="108"/>
      <c r="M34" s="24">
        <v>41985</v>
      </c>
      <c r="N34" s="15">
        <v>41982</v>
      </c>
      <c r="O34" s="15"/>
      <c r="P34" s="16" t="s">
        <v>462</v>
      </c>
      <c r="Q34" s="18" t="s">
        <v>81</v>
      </c>
    </row>
    <row r="35" spans="1:17" ht="150" hidden="1" outlineLevel="1">
      <c r="A35" s="7"/>
      <c r="B35" s="17"/>
      <c r="C35" s="17" t="s">
        <v>14</v>
      </c>
      <c r="D35" s="18" t="s">
        <v>470</v>
      </c>
      <c r="E35" s="17"/>
      <c r="F35" s="17"/>
      <c r="G35" s="18" t="s">
        <v>471</v>
      </c>
      <c r="H35" s="18"/>
      <c r="I35" s="18"/>
      <c r="J35" s="18"/>
      <c r="K35" s="108" t="s">
        <v>454</v>
      </c>
      <c r="L35" s="108"/>
      <c r="M35" s="24">
        <v>41985</v>
      </c>
      <c r="N35" s="15">
        <v>41982</v>
      </c>
      <c r="O35" s="15"/>
      <c r="P35" s="16" t="s">
        <v>462</v>
      </c>
      <c r="Q35" s="18" t="s">
        <v>82</v>
      </c>
    </row>
    <row r="36" spans="1:17" hidden="1" outlineLevel="1">
      <c r="A36" s="7"/>
      <c r="B36" s="17"/>
      <c r="C36" s="17"/>
      <c r="D36" s="18"/>
      <c r="E36" s="17"/>
      <c r="F36" s="17"/>
      <c r="G36" s="18"/>
      <c r="H36" s="18"/>
      <c r="I36" s="18"/>
      <c r="J36" s="18"/>
      <c r="K36" s="108"/>
      <c r="L36" s="108"/>
      <c r="M36" s="24"/>
      <c r="N36" s="15"/>
      <c r="O36" s="15"/>
      <c r="P36" s="16"/>
      <c r="Q36" s="18"/>
    </row>
    <row r="37" spans="1:17" hidden="1" outlineLevel="1">
      <c r="A37" s="7"/>
      <c r="B37" s="17"/>
      <c r="C37" s="17"/>
      <c r="D37" s="18"/>
      <c r="E37" s="17"/>
      <c r="F37" s="17"/>
      <c r="G37" s="18"/>
      <c r="H37" s="18"/>
      <c r="I37" s="18"/>
      <c r="J37" s="18"/>
      <c r="K37" s="108"/>
      <c r="L37" s="108"/>
      <c r="M37" s="24"/>
      <c r="N37" s="15"/>
      <c r="O37" s="15"/>
      <c r="P37" s="16"/>
      <c r="Q37" s="18"/>
    </row>
    <row r="38" spans="1:17" hidden="1" outlineLevel="1">
      <c r="A38" s="7"/>
      <c r="B38" s="17"/>
      <c r="C38" s="17"/>
      <c r="D38" s="17"/>
      <c r="E38" s="17"/>
      <c r="F38" s="17"/>
      <c r="G38" s="17"/>
      <c r="H38" s="17"/>
      <c r="I38" s="17"/>
      <c r="J38" s="17"/>
      <c r="K38" s="108"/>
      <c r="L38" s="108"/>
      <c r="M38" s="24"/>
      <c r="N38" s="15">
        <v>41982</v>
      </c>
      <c r="O38" s="15"/>
      <c r="P38" s="17"/>
      <c r="Q38" s="17"/>
    </row>
    <row r="39" spans="1:17" collapsed="1">
      <c r="A39" s="430" t="s">
        <v>83</v>
      </c>
      <c r="B39" s="430"/>
      <c r="C39" s="11"/>
      <c r="D39" s="104"/>
      <c r="E39" s="104"/>
      <c r="F39" s="33"/>
      <c r="G39" s="11"/>
      <c r="H39" s="11"/>
      <c r="I39" s="11"/>
      <c r="J39" s="11"/>
      <c r="K39" s="107"/>
      <c r="L39" s="107"/>
      <c r="M39" s="11"/>
      <c r="N39" s="11"/>
      <c r="O39" s="11"/>
      <c r="P39" s="11"/>
      <c r="Q39" s="11"/>
    </row>
    <row r="40" spans="1:17" ht="75" hidden="1" outlineLevel="1">
      <c r="A40" s="7"/>
      <c r="B40" s="17"/>
      <c r="C40" s="17" t="s">
        <v>14</v>
      </c>
      <c r="D40" s="17" t="s">
        <v>84</v>
      </c>
      <c r="E40" s="17"/>
      <c r="F40" s="17"/>
      <c r="G40" s="17" t="s">
        <v>85</v>
      </c>
      <c r="H40" s="17"/>
      <c r="I40" s="17" t="s">
        <v>86</v>
      </c>
      <c r="J40" s="17"/>
      <c r="K40" s="108" t="s">
        <v>454</v>
      </c>
      <c r="L40" s="108"/>
      <c r="M40" s="24">
        <v>41982</v>
      </c>
      <c r="N40" s="15">
        <v>41982</v>
      </c>
      <c r="O40" s="15"/>
      <c r="P40" s="17" t="s">
        <v>472</v>
      </c>
      <c r="Q40" s="25" t="s">
        <v>87</v>
      </c>
    </row>
    <row r="41" spans="1:17" ht="150" hidden="1" outlineLevel="1">
      <c r="A41" s="7"/>
      <c r="B41" s="17"/>
      <c r="C41" s="17" t="s">
        <v>14</v>
      </c>
      <c r="D41" s="17" t="s">
        <v>88</v>
      </c>
      <c r="E41" s="17"/>
      <c r="F41" s="17"/>
      <c r="G41" s="17" t="s">
        <v>89</v>
      </c>
      <c r="H41" s="17"/>
      <c r="I41" s="17" t="s">
        <v>86</v>
      </c>
      <c r="J41" s="17"/>
      <c r="K41" s="108" t="s">
        <v>454</v>
      </c>
      <c r="L41" s="108"/>
      <c r="M41" s="24">
        <v>41982</v>
      </c>
      <c r="N41" s="15">
        <v>41982</v>
      </c>
      <c r="O41" s="15"/>
      <c r="P41" s="17"/>
      <c r="Q41" s="17"/>
    </row>
    <row r="42" spans="1:17" ht="165" hidden="1" outlineLevel="1">
      <c r="A42" s="7"/>
      <c r="B42" s="17"/>
      <c r="C42" s="17" t="s">
        <v>14</v>
      </c>
      <c r="D42" s="17" t="s">
        <v>90</v>
      </c>
      <c r="E42" s="17"/>
      <c r="F42" s="17"/>
      <c r="G42" s="17" t="s">
        <v>91</v>
      </c>
      <c r="H42" s="17"/>
      <c r="I42" s="17" t="s">
        <v>86</v>
      </c>
      <c r="J42" s="17"/>
      <c r="K42" s="108" t="s">
        <v>454</v>
      </c>
      <c r="L42" s="108"/>
      <c r="M42" s="24">
        <v>41982</v>
      </c>
      <c r="N42" s="15">
        <v>41982</v>
      </c>
      <c r="O42" s="15"/>
      <c r="P42" s="17"/>
      <c r="Q42" s="17"/>
    </row>
    <row r="43" spans="1:17" ht="135" hidden="1" outlineLevel="1">
      <c r="A43" s="7"/>
      <c r="B43" s="17"/>
      <c r="C43" s="17" t="s">
        <v>14</v>
      </c>
      <c r="D43" s="17" t="s">
        <v>92</v>
      </c>
      <c r="E43" s="17"/>
      <c r="F43" s="17"/>
      <c r="G43" s="17" t="s">
        <v>93</v>
      </c>
      <c r="H43" s="17"/>
      <c r="I43" s="17" t="s">
        <v>86</v>
      </c>
      <c r="J43" s="17"/>
      <c r="K43" s="108" t="s">
        <v>454</v>
      </c>
      <c r="L43" s="108"/>
      <c r="M43" s="24">
        <v>41982</v>
      </c>
      <c r="N43" s="15">
        <v>41982</v>
      </c>
      <c r="O43" s="15"/>
      <c r="P43" s="17" t="s">
        <v>473</v>
      </c>
      <c r="Q43" s="17" t="s">
        <v>94</v>
      </c>
    </row>
    <row r="44" spans="1:17" ht="75" hidden="1" outlineLevel="1">
      <c r="A44" s="7"/>
      <c r="B44" s="17"/>
      <c r="C44" s="17" t="s">
        <v>14</v>
      </c>
      <c r="D44" s="17" t="s">
        <v>95</v>
      </c>
      <c r="E44" s="17"/>
      <c r="F44" s="17"/>
      <c r="G44" s="17" t="s">
        <v>96</v>
      </c>
      <c r="H44" s="17"/>
      <c r="I44" s="17" t="s">
        <v>86</v>
      </c>
      <c r="J44" s="17"/>
      <c r="K44" s="108" t="s">
        <v>454</v>
      </c>
      <c r="L44" s="108"/>
      <c r="M44" s="24">
        <v>41982</v>
      </c>
      <c r="N44" s="15">
        <v>41982</v>
      </c>
      <c r="O44" s="15"/>
      <c r="P44" s="17"/>
      <c r="Q44" s="17"/>
    </row>
    <row r="45" spans="1:17" ht="90" hidden="1" outlineLevel="1">
      <c r="A45" s="7"/>
      <c r="B45" s="17"/>
      <c r="C45" s="17" t="s">
        <v>14</v>
      </c>
      <c r="D45" s="17" t="s">
        <v>97</v>
      </c>
      <c r="E45" s="17"/>
      <c r="F45" s="17"/>
      <c r="G45" s="17" t="s">
        <v>98</v>
      </c>
      <c r="H45" s="17"/>
      <c r="I45" s="17" t="s">
        <v>86</v>
      </c>
      <c r="J45" s="17"/>
      <c r="K45" s="108" t="s">
        <v>454</v>
      </c>
      <c r="L45" s="108"/>
      <c r="M45" s="24">
        <v>41982</v>
      </c>
      <c r="N45" s="15">
        <v>41982</v>
      </c>
      <c r="O45" s="15"/>
      <c r="P45" s="17"/>
      <c r="Q45" s="17"/>
    </row>
    <row r="46" spans="1:17" ht="45" hidden="1" outlineLevel="1">
      <c r="A46" s="7"/>
      <c r="B46" s="17"/>
      <c r="C46" s="17"/>
      <c r="D46" s="17"/>
      <c r="E46" s="17"/>
      <c r="F46" s="17"/>
      <c r="G46" s="17"/>
      <c r="H46" s="17"/>
      <c r="I46" s="17"/>
      <c r="J46" s="17"/>
      <c r="K46" s="108"/>
      <c r="L46" s="108"/>
      <c r="M46" s="24"/>
      <c r="N46" s="15"/>
      <c r="O46" s="15"/>
      <c r="P46" s="17" t="s">
        <v>99</v>
      </c>
      <c r="Q46" s="17" t="s">
        <v>100</v>
      </c>
    </row>
    <row r="47" spans="1:17" collapsed="1">
      <c r="A47" s="430" t="s">
        <v>101</v>
      </c>
      <c r="B47" s="430"/>
      <c r="C47" s="11"/>
      <c r="D47" s="104"/>
      <c r="E47" s="104"/>
      <c r="F47" s="33"/>
      <c r="G47" s="11"/>
      <c r="H47" s="11"/>
      <c r="I47" s="11"/>
      <c r="J47" s="11"/>
      <c r="K47" s="107"/>
      <c r="L47" s="107"/>
      <c r="M47" s="11"/>
      <c r="N47" s="11"/>
      <c r="O47" s="11"/>
      <c r="P47" s="11"/>
      <c r="Q47" s="11"/>
    </row>
    <row r="48" spans="1:17" ht="60" hidden="1" outlineLevel="1">
      <c r="A48" s="7"/>
      <c r="B48" s="17"/>
      <c r="C48" s="17" t="s">
        <v>14</v>
      </c>
      <c r="D48" s="17" t="s">
        <v>102</v>
      </c>
      <c r="E48" s="17" t="s">
        <v>103</v>
      </c>
      <c r="F48" s="17"/>
      <c r="G48" s="17" t="s">
        <v>104</v>
      </c>
      <c r="H48" s="17"/>
      <c r="I48" s="17" t="s">
        <v>105</v>
      </c>
      <c r="J48" s="17"/>
      <c r="K48" s="108" t="s">
        <v>454</v>
      </c>
      <c r="L48" s="108"/>
      <c r="M48" s="24">
        <v>41982</v>
      </c>
      <c r="N48" s="15">
        <v>41982</v>
      </c>
      <c r="O48" s="15"/>
      <c r="P48" s="17"/>
      <c r="Q48" s="17"/>
    </row>
    <row r="49" spans="1:17" ht="165" hidden="1" outlineLevel="1">
      <c r="A49" s="7"/>
      <c r="B49" s="17"/>
      <c r="C49" s="17" t="s">
        <v>14</v>
      </c>
      <c r="D49" s="17" t="s">
        <v>106</v>
      </c>
      <c r="E49" s="17" t="s">
        <v>103</v>
      </c>
      <c r="F49" s="17"/>
      <c r="G49" s="17" t="s">
        <v>107</v>
      </c>
      <c r="H49" s="17"/>
      <c r="I49" s="17" t="s">
        <v>105</v>
      </c>
      <c r="J49" s="17"/>
      <c r="K49" s="108" t="s">
        <v>454</v>
      </c>
      <c r="L49" s="108"/>
      <c r="M49" s="24">
        <v>41982</v>
      </c>
      <c r="N49" s="15">
        <v>41982</v>
      </c>
      <c r="O49" s="15"/>
      <c r="P49" s="17"/>
      <c r="Q49" s="17"/>
    </row>
    <row r="50" spans="1:17" ht="180" hidden="1" outlineLevel="1">
      <c r="A50" s="7"/>
      <c r="B50" s="17"/>
      <c r="C50" s="17" t="s">
        <v>14</v>
      </c>
      <c r="D50" s="17" t="s">
        <v>108</v>
      </c>
      <c r="E50" s="17" t="s">
        <v>103</v>
      </c>
      <c r="F50" s="17"/>
      <c r="G50" s="17" t="s">
        <v>109</v>
      </c>
      <c r="H50" s="17"/>
      <c r="I50" s="17" t="s">
        <v>105</v>
      </c>
      <c r="J50" s="17"/>
      <c r="K50" s="108" t="s">
        <v>454</v>
      </c>
      <c r="L50" s="108"/>
      <c r="M50" s="24">
        <v>41982</v>
      </c>
      <c r="N50" s="15">
        <v>41982</v>
      </c>
      <c r="O50" s="15"/>
      <c r="P50" s="17"/>
      <c r="Q50" s="17"/>
    </row>
    <row r="51" spans="1:17" ht="90" hidden="1" outlineLevel="1">
      <c r="A51" s="7"/>
      <c r="B51" s="17"/>
      <c r="C51" s="17" t="s">
        <v>14</v>
      </c>
      <c r="D51" s="17" t="s">
        <v>110</v>
      </c>
      <c r="E51" s="17" t="s">
        <v>103</v>
      </c>
      <c r="F51" s="17"/>
      <c r="G51" s="17" t="s">
        <v>111</v>
      </c>
      <c r="H51" s="17"/>
      <c r="I51" s="17" t="s">
        <v>105</v>
      </c>
      <c r="J51" s="17"/>
      <c r="K51" s="108" t="s">
        <v>454</v>
      </c>
      <c r="L51" s="108"/>
      <c r="M51" s="24">
        <v>41982</v>
      </c>
      <c r="N51" s="15">
        <v>41982</v>
      </c>
      <c r="O51" s="15"/>
      <c r="P51" s="17"/>
      <c r="Q51" s="17"/>
    </row>
    <row r="52" spans="1:17" ht="90" hidden="1" outlineLevel="1">
      <c r="A52" s="7"/>
      <c r="B52" s="17"/>
      <c r="C52" s="17" t="s">
        <v>14</v>
      </c>
      <c r="D52" s="17" t="s">
        <v>112</v>
      </c>
      <c r="E52" s="17" t="s">
        <v>103</v>
      </c>
      <c r="F52" s="17"/>
      <c r="G52" s="17" t="s">
        <v>113</v>
      </c>
      <c r="H52" s="17"/>
      <c r="I52" s="17" t="s">
        <v>105</v>
      </c>
      <c r="J52" s="17"/>
      <c r="K52" s="108" t="s">
        <v>454</v>
      </c>
      <c r="L52" s="108"/>
      <c r="M52" s="24">
        <v>41982</v>
      </c>
      <c r="N52" s="15">
        <v>41982</v>
      </c>
      <c r="O52" s="15"/>
      <c r="P52" s="17"/>
      <c r="Q52" s="17"/>
    </row>
    <row r="53" spans="1:17" ht="105" hidden="1" outlineLevel="1">
      <c r="A53" s="7"/>
      <c r="B53" s="17"/>
      <c r="C53" s="17" t="s">
        <v>14</v>
      </c>
      <c r="D53" s="17" t="s">
        <v>114</v>
      </c>
      <c r="E53" s="17" t="s">
        <v>103</v>
      </c>
      <c r="F53" s="17"/>
      <c r="G53" s="17" t="s">
        <v>115</v>
      </c>
      <c r="H53" s="17"/>
      <c r="I53" s="18" t="s">
        <v>105</v>
      </c>
      <c r="J53" s="18"/>
      <c r="K53" s="108" t="s">
        <v>454</v>
      </c>
      <c r="L53" s="108"/>
      <c r="M53" s="24">
        <v>41982</v>
      </c>
      <c r="N53" s="15">
        <v>41982</v>
      </c>
      <c r="O53" s="15"/>
      <c r="P53" s="17"/>
      <c r="Q53" s="17"/>
    </row>
    <row r="54" spans="1:17" hidden="1" outlineLevel="1">
      <c r="A54" s="7"/>
      <c r="B54" s="17"/>
      <c r="C54" s="17"/>
      <c r="D54" s="17"/>
      <c r="E54" s="17"/>
      <c r="F54" s="17"/>
      <c r="G54" s="17"/>
      <c r="H54" s="17"/>
      <c r="I54" s="17"/>
      <c r="J54" s="17"/>
      <c r="K54" s="108"/>
      <c r="L54" s="108"/>
      <c r="M54" s="24"/>
      <c r="N54" s="15"/>
      <c r="O54" s="15"/>
      <c r="P54" s="17"/>
      <c r="Q54" s="17"/>
    </row>
    <row r="55" spans="1:17" collapsed="1">
      <c r="A55" s="430" t="s">
        <v>116</v>
      </c>
      <c r="B55" s="430"/>
      <c r="C55" s="11"/>
      <c r="D55" s="104"/>
      <c r="E55" s="104"/>
      <c r="F55" s="33"/>
      <c r="G55" s="11"/>
      <c r="H55" s="11"/>
      <c r="I55" s="11"/>
      <c r="J55" s="11"/>
      <c r="K55" s="107"/>
      <c r="L55" s="107"/>
      <c r="M55" s="11"/>
      <c r="N55" s="11"/>
      <c r="O55" s="11"/>
      <c r="P55" s="11"/>
      <c r="Q55" s="11"/>
    </row>
    <row r="56" spans="1:17" ht="90" hidden="1" outlineLevel="1">
      <c r="A56" s="7"/>
      <c r="B56" s="17"/>
      <c r="C56" s="17" t="s">
        <v>14</v>
      </c>
      <c r="D56" s="17" t="s">
        <v>117</v>
      </c>
      <c r="E56" s="17"/>
      <c r="F56" s="17"/>
      <c r="G56" s="17" t="s">
        <v>118</v>
      </c>
      <c r="H56" s="17"/>
      <c r="I56" s="17" t="s">
        <v>119</v>
      </c>
      <c r="J56" s="17"/>
      <c r="K56" s="108" t="s">
        <v>454</v>
      </c>
      <c r="L56" s="108"/>
      <c r="M56" s="24">
        <v>41982</v>
      </c>
      <c r="N56" s="15">
        <v>41982</v>
      </c>
      <c r="O56" s="15"/>
      <c r="P56" s="17" t="s">
        <v>474</v>
      </c>
      <c r="Q56" s="17" t="s">
        <v>120</v>
      </c>
    </row>
    <row r="57" spans="1:17" ht="105" hidden="1" outlineLevel="1">
      <c r="A57" s="7"/>
      <c r="B57" s="17"/>
      <c r="C57" s="17" t="s">
        <v>14</v>
      </c>
      <c r="D57" s="17" t="s">
        <v>121</v>
      </c>
      <c r="E57" s="17" t="s">
        <v>122</v>
      </c>
      <c r="F57" s="17"/>
      <c r="G57" s="17" t="s">
        <v>123</v>
      </c>
      <c r="H57" s="17"/>
      <c r="I57" s="17" t="s">
        <v>124</v>
      </c>
      <c r="J57" s="17"/>
      <c r="K57" s="108" t="s">
        <v>454</v>
      </c>
      <c r="L57" s="108"/>
      <c r="M57" s="24">
        <v>41982</v>
      </c>
      <c r="N57" s="15">
        <v>41982</v>
      </c>
      <c r="O57" s="15"/>
      <c r="P57" s="17"/>
      <c r="Q57" s="17"/>
    </row>
    <row r="58" spans="1:17" ht="90" hidden="1" outlineLevel="1">
      <c r="A58" s="7"/>
      <c r="B58" s="17"/>
      <c r="C58" s="17" t="s">
        <v>14</v>
      </c>
      <c r="D58" s="17" t="s">
        <v>125</v>
      </c>
      <c r="E58" s="17"/>
      <c r="F58" s="17"/>
      <c r="G58" s="17" t="s">
        <v>126</v>
      </c>
      <c r="H58" s="17"/>
      <c r="I58" s="17" t="s">
        <v>127</v>
      </c>
      <c r="J58" s="17"/>
      <c r="K58" s="108" t="s">
        <v>454</v>
      </c>
      <c r="L58" s="108"/>
      <c r="M58" s="24">
        <v>41982</v>
      </c>
      <c r="N58" s="15">
        <v>41982</v>
      </c>
      <c r="O58" s="15"/>
      <c r="P58" s="17"/>
      <c r="Q58" s="17"/>
    </row>
    <row r="59" spans="1:17" ht="90" hidden="1" outlineLevel="1">
      <c r="A59" s="7"/>
      <c r="B59" s="17"/>
      <c r="C59" s="17" t="s">
        <v>14</v>
      </c>
      <c r="D59" s="17" t="s">
        <v>128</v>
      </c>
      <c r="E59" s="17"/>
      <c r="F59" s="17"/>
      <c r="G59" s="17" t="s">
        <v>129</v>
      </c>
      <c r="H59" s="17"/>
      <c r="I59" s="17" t="s">
        <v>130</v>
      </c>
      <c r="J59" s="17"/>
      <c r="K59" s="108" t="s">
        <v>454</v>
      </c>
      <c r="L59" s="108"/>
      <c r="M59" s="24">
        <v>41982</v>
      </c>
      <c r="N59" s="15">
        <v>41982</v>
      </c>
      <c r="O59" s="15"/>
      <c r="P59" s="17"/>
      <c r="Q59" s="17"/>
    </row>
    <row r="60" spans="1:17" hidden="1" outlineLevel="1">
      <c r="A60" s="7"/>
      <c r="B60" s="17"/>
      <c r="C60" s="17"/>
      <c r="D60" s="17"/>
      <c r="E60" s="17"/>
      <c r="F60" s="17"/>
      <c r="G60" s="17"/>
      <c r="H60" s="17"/>
      <c r="I60" s="17"/>
      <c r="J60" s="17"/>
      <c r="K60" s="108"/>
      <c r="L60" s="108"/>
      <c r="M60" s="24"/>
      <c r="N60" s="15"/>
      <c r="O60" s="15"/>
      <c r="P60" s="17"/>
      <c r="Q60" s="17"/>
    </row>
    <row r="61" spans="1:17" hidden="1" outlineLevel="1">
      <c r="A61" s="7"/>
      <c r="B61" s="17"/>
      <c r="C61" s="17"/>
      <c r="D61" s="17"/>
      <c r="E61" s="17"/>
      <c r="F61" s="17"/>
      <c r="G61" s="17"/>
      <c r="H61" s="17"/>
      <c r="I61" s="17"/>
      <c r="J61" s="17"/>
      <c r="K61" s="108"/>
      <c r="L61" s="108"/>
      <c r="M61" s="24"/>
      <c r="N61" s="15"/>
      <c r="O61" s="15"/>
      <c r="P61" s="17"/>
      <c r="Q61" s="17"/>
    </row>
    <row r="62" spans="1:17" hidden="1" outlineLevel="1">
      <c r="A62" s="7"/>
      <c r="B62" s="17"/>
      <c r="C62" s="17"/>
      <c r="D62" s="17"/>
      <c r="E62" s="17"/>
      <c r="F62" s="17"/>
      <c r="G62" s="17"/>
      <c r="H62" s="17"/>
      <c r="I62" s="17"/>
      <c r="J62" s="17"/>
      <c r="K62" s="108"/>
      <c r="L62" s="108"/>
      <c r="M62" s="24"/>
      <c r="N62" s="15"/>
      <c r="O62" s="15"/>
      <c r="P62" s="17"/>
      <c r="Q62" s="17"/>
    </row>
    <row r="63" spans="1:17" collapsed="1">
      <c r="A63" s="430" t="s">
        <v>131</v>
      </c>
      <c r="B63" s="430"/>
      <c r="C63" s="11"/>
      <c r="D63" s="104"/>
      <c r="E63" s="104"/>
      <c r="F63" s="33"/>
      <c r="G63" s="11"/>
      <c r="H63" s="11"/>
      <c r="I63" s="11"/>
      <c r="J63" s="11"/>
      <c r="K63" s="107"/>
      <c r="L63" s="107"/>
      <c r="M63" s="11"/>
      <c r="N63" s="11"/>
      <c r="O63" s="11"/>
      <c r="P63" s="11"/>
      <c r="Q63" s="11"/>
    </row>
    <row r="64" spans="1:17" s="23" customFormat="1" ht="120" hidden="1" outlineLevel="1">
      <c r="A64" s="21"/>
      <c r="B64" s="16"/>
      <c r="C64" s="16" t="s">
        <v>14</v>
      </c>
      <c r="D64" s="16" t="s">
        <v>132</v>
      </c>
      <c r="E64" s="16"/>
      <c r="F64" s="16"/>
      <c r="G64" s="19" t="s">
        <v>475</v>
      </c>
      <c r="H64" s="19"/>
      <c r="I64" s="19" t="s">
        <v>476</v>
      </c>
      <c r="J64" s="19"/>
      <c r="K64" s="108" t="s">
        <v>2</v>
      </c>
      <c r="L64" s="108"/>
      <c r="M64" s="22">
        <v>41982</v>
      </c>
      <c r="N64" s="15">
        <v>41982</v>
      </c>
      <c r="O64" s="15"/>
      <c r="P64" s="16"/>
      <c r="Q64" s="16"/>
    </row>
    <row r="65" spans="1:17" ht="120" hidden="1" outlineLevel="1">
      <c r="A65" s="7"/>
      <c r="B65" s="17"/>
      <c r="C65" s="17" t="s">
        <v>14</v>
      </c>
      <c r="D65" s="17" t="s">
        <v>133</v>
      </c>
      <c r="E65" s="17"/>
      <c r="F65" s="17"/>
      <c r="G65" s="18" t="s">
        <v>477</v>
      </c>
      <c r="H65" s="18"/>
      <c r="I65" s="18" t="s">
        <v>476</v>
      </c>
      <c r="J65" s="18"/>
      <c r="K65" s="108" t="s">
        <v>2</v>
      </c>
      <c r="L65" s="108"/>
      <c r="M65" s="24">
        <v>41982</v>
      </c>
      <c r="N65" s="15">
        <v>41982</v>
      </c>
      <c r="O65" s="15"/>
      <c r="P65" s="17"/>
      <c r="Q65" s="17"/>
    </row>
    <row r="66" spans="1:17" ht="135" hidden="1" outlineLevel="1">
      <c r="A66" s="7"/>
      <c r="B66" s="17"/>
      <c r="C66" s="17" t="s">
        <v>14</v>
      </c>
      <c r="D66" s="17" t="s">
        <v>134</v>
      </c>
      <c r="E66" s="17"/>
      <c r="F66" s="17"/>
      <c r="G66" s="18" t="s">
        <v>478</v>
      </c>
      <c r="H66" s="18"/>
      <c r="I66" s="18" t="s">
        <v>479</v>
      </c>
      <c r="J66" s="18"/>
      <c r="K66" s="108" t="s">
        <v>2</v>
      </c>
      <c r="L66" s="108"/>
      <c r="M66" s="24">
        <v>41982</v>
      </c>
      <c r="N66" s="15">
        <v>41982</v>
      </c>
      <c r="O66" s="15"/>
      <c r="P66" s="17"/>
      <c r="Q66" s="17"/>
    </row>
    <row r="67" spans="1:17" ht="75" hidden="1" outlineLevel="1">
      <c r="A67" s="7"/>
      <c r="B67" s="17"/>
      <c r="C67" s="17" t="s">
        <v>14</v>
      </c>
      <c r="D67" s="17" t="s">
        <v>150</v>
      </c>
      <c r="E67" s="17"/>
      <c r="F67" s="17"/>
      <c r="G67" s="18" t="s">
        <v>480</v>
      </c>
      <c r="H67" s="18"/>
      <c r="I67" s="18" t="s">
        <v>481</v>
      </c>
      <c r="J67" s="18"/>
      <c r="K67" s="108" t="s">
        <v>2</v>
      </c>
      <c r="L67" s="108"/>
      <c r="M67" s="24">
        <v>41982</v>
      </c>
      <c r="N67" s="15">
        <v>41982</v>
      </c>
      <c r="O67" s="15"/>
      <c r="P67" s="17"/>
      <c r="Q67" s="17"/>
    </row>
    <row r="68" spans="1:17" ht="45" hidden="1" outlineLevel="1">
      <c r="A68" s="7"/>
      <c r="B68" s="17"/>
      <c r="C68" s="17" t="s">
        <v>14</v>
      </c>
      <c r="D68" s="18" t="s">
        <v>135</v>
      </c>
      <c r="E68" s="17"/>
      <c r="F68" s="17"/>
      <c r="G68" s="17"/>
      <c r="H68" s="17"/>
      <c r="I68" s="17"/>
      <c r="J68" s="17"/>
      <c r="K68" s="108" t="s">
        <v>454</v>
      </c>
      <c r="L68" s="108"/>
      <c r="M68" s="24">
        <v>41982</v>
      </c>
      <c r="N68" s="15">
        <v>41982</v>
      </c>
      <c r="O68" s="15"/>
      <c r="P68" s="17" t="s">
        <v>482</v>
      </c>
      <c r="Q68" s="17" t="s">
        <v>136</v>
      </c>
    </row>
    <row r="69" spans="1:17" ht="60" hidden="1" outlineLevel="1">
      <c r="A69" s="7"/>
      <c r="B69" s="17"/>
      <c r="C69" s="17" t="s">
        <v>14</v>
      </c>
      <c r="D69" s="17" t="s">
        <v>137</v>
      </c>
      <c r="E69" s="17"/>
      <c r="F69" s="17"/>
      <c r="G69" s="17" t="s">
        <v>138</v>
      </c>
      <c r="H69" s="17"/>
      <c r="I69" s="17" t="s">
        <v>139</v>
      </c>
      <c r="J69" s="17"/>
      <c r="K69" s="108" t="s">
        <v>454</v>
      </c>
      <c r="L69" s="108"/>
      <c r="M69" s="24">
        <v>41982</v>
      </c>
      <c r="N69" s="15">
        <v>41982</v>
      </c>
      <c r="O69" s="15"/>
      <c r="P69" s="17" t="s">
        <v>483</v>
      </c>
      <c r="Q69" s="17" t="s">
        <v>140</v>
      </c>
    </row>
    <row r="70" spans="1:17" ht="60" hidden="1" outlineLevel="1">
      <c r="A70" s="7"/>
      <c r="B70" s="17"/>
      <c r="C70" s="17" t="s">
        <v>14</v>
      </c>
      <c r="D70" s="18" t="s">
        <v>141</v>
      </c>
      <c r="E70" s="17"/>
      <c r="F70" s="17"/>
      <c r="G70" s="17" t="s">
        <v>142</v>
      </c>
      <c r="H70" s="17"/>
      <c r="I70" s="17" t="s">
        <v>143</v>
      </c>
      <c r="J70" s="17"/>
      <c r="K70" s="108" t="s">
        <v>454</v>
      </c>
      <c r="L70" s="108"/>
      <c r="M70" s="24">
        <v>41982</v>
      </c>
      <c r="N70" s="15">
        <v>41982</v>
      </c>
      <c r="O70" s="15"/>
      <c r="P70" s="17" t="s">
        <v>483</v>
      </c>
      <c r="Q70" s="17" t="s">
        <v>144</v>
      </c>
    </row>
    <row r="71" spans="1:17" ht="135" hidden="1" outlineLevel="1">
      <c r="A71" s="7"/>
      <c r="B71" s="17"/>
      <c r="C71" s="17" t="s">
        <v>14</v>
      </c>
      <c r="D71" s="18" t="s">
        <v>145</v>
      </c>
      <c r="E71" s="17"/>
      <c r="F71" s="17"/>
      <c r="G71" s="18" t="s">
        <v>146</v>
      </c>
      <c r="H71" s="18"/>
      <c r="I71" s="17" t="s">
        <v>147</v>
      </c>
      <c r="J71" s="17"/>
      <c r="K71" s="108" t="s">
        <v>454</v>
      </c>
      <c r="L71" s="108"/>
      <c r="M71" s="24">
        <v>41982</v>
      </c>
      <c r="N71" s="15">
        <v>41982</v>
      </c>
      <c r="O71" s="15"/>
      <c r="P71" s="17" t="s">
        <v>148</v>
      </c>
      <c r="Q71" s="17" t="s">
        <v>149</v>
      </c>
    </row>
    <row r="72" spans="1:17" ht="120" hidden="1" outlineLevel="1">
      <c r="A72" s="7"/>
      <c r="B72" s="17"/>
      <c r="C72" s="17" t="s">
        <v>14</v>
      </c>
      <c r="D72" s="18" t="s">
        <v>151</v>
      </c>
      <c r="E72" s="17"/>
      <c r="F72" s="17"/>
      <c r="G72" s="18" t="s">
        <v>484</v>
      </c>
      <c r="H72" s="18"/>
      <c r="I72" s="18" t="s">
        <v>485</v>
      </c>
      <c r="J72" s="18"/>
      <c r="K72" s="108" t="s">
        <v>2</v>
      </c>
      <c r="L72" s="108"/>
      <c r="M72" s="24">
        <v>41982</v>
      </c>
      <c r="N72" s="15">
        <v>41982</v>
      </c>
      <c r="O72" s="15"/>
      <c r="P72" s="17" t="s">
        <v>486</v>
      </c>
      <c r="Q72" s="17" t="s">
        <v>152</v>
      </c>
    </row>
    <row r="73" spans="1:17" ht="60" hidden="1" outlineLevel="1">
      <c r="A73" s="7"/>
      <c r="B73" s="17"/>
      <c r="C73" s="17" t="s">
        <v>14</v>
      </c>
      <c r="D73" s="17" t="s">
        <v>153</v>
      </c>
      <c r="E73" s="17"/>
      <c r="F73" s="17"/>
      <c r="G73" s="17" t="s">
        <v>154</v>
      </c>
      <c r="H73" s="17"/>
      <c r="I73" s="17" t="s">
        <v>155</v>
      </c>
      <c r="J73" s="17"/>
      <c r="K73" s="108" t="s">
        <v>2</v>
      </c>
      <c r="L73" s="108"/>
      <c r="M73" s="24">
        <v>41982</v>
      </c>
      <c r="N73" s="15">
        <v>41982</v>
      </c>
      <c r="O73" s="15"/>
      <c r="P73" s="17"/>
      <c r="Q73" s="17"/>
    </row>
    <row r="74" spans="1:17" ht="90" hidden="1" outlineLevel="1">
      <c r="A74" s="7"/>
      <c r="B74" s="17"/>
      <c r="C74" s="17" t="s">
        <v>14</v>
      </c>
      <c r="D74" s="17" t="s">
        <v>156</v>
      </c>
      <c r="E74" s="17" t="s">
        <v>157</v>
      </c>
      <c r="F74" s="17"/>
      <c r="G74" s="18" t="s">
        <v>158</v>
      </c>
      <c r="H74" s="18"/>
      <c r="I74" s="17" t="s">
        <v>159</v>
      </c>
      <c r="J74" s="17"/>
      <c r="K74" s="108" t="s">
        <v>454</v>
      </c>
      <c r="L74" s="108"/>
      <c r="M74" s="24">
        <v>41982</v>
      </c>
      <c r="N74" s="15">
        <v>41982</v>
      </c>
      <c r="O74" s="15"/>
      <c r="P74" s="17" t="s">
        <v>160</v>
      </c>
      <c r="Q74" s="17" t="s">
        <v>161</v>
      </c>
    </row>
    <row r="75" spans="1:17" ht="105" hidden="1" outlineLevel="1">
      <c r="A75" s="7"/>
      <c r="B75" s="17"/>
      <c r="C75" s="17" t="s">
        <v>14</v>
      </c>
      <c r="D75" s="17" t="s">
        <v>162</v>
      </c>
      <c r="E75" s="17" t="s">
        <v>157</v>
      </c>
      <c r="F75" s="17"/>
      <c r="G75" s="17" t="s">
        <v>163</v>
      </c>
      <c r="H75" s="17"/>
      <c r="I75" s="17" t="s">
        <v>159</v>
      </c>
      <c r="J75" s="17"/>
      <c r="K75" s="108" t="s">
        <v>454</v>
      </c>
      <c r="L75" s="108"/>
      <c r="M75" s="24">
        <v>41982</v>
      </c>
      <c r="N75" s="15">
        <v>41982</v>
      </c>
      <c r="O75" s="15"/>
      <c r="P75" s="17" t="s">
        <v>160</v>
      </c>
      <c r="Q75" s="17" t="s">
        <v>161</v>
      </c>
    </row>
    <row r="76" spans="1:17" hidden="1" outlineLevel="1">
      <c r="A76" s="7"/>
      <c r="B76" s="17"/>
      <c r="C76" s="17"/>
      <c r="D76" s="17"/>
      <c r="E76" s="17"/>
      <c r="F76" s="17"/>
      <c r="G76" s="17"/>
      <c r="H76" s="17"/>
      <c r="I76" s="17"/>
      <c r="J76" s="17"/>
      <c r="K76" s="108"/>
      <c r="L76" s="108"/>
      <c r="M76" s="24"/>
      <c r="N76" s="15"/>
      <c r="O76" s="15"/>
      <c r="P76" s="17"/>
      <c r="Q76" s="17"/>
    </row>
    <row r="77" spans="1:17" hidden="1" outlineLevel="1">
      <c r="A77" s="7"/>
      <c r="B77" s="17"/>
      <c r="C77" s="17"/>
      <c r="D77" s="17"/>
      <c r="E77" s="17"/>
      <c r="F77" s="17"/>
      <c r="G77" s="17"/>
      <c r="H77" s="17"/>
      <c r="I77" s="17"/>
      <c r="J77" s="17"/>
      <c r="K77" s="108"/>
      <c r="L77" s="108"/>
      <c r="M77" s="24"/>
      <c r="N77" s="15"/>
      <c r="O77" s="15"/>
      <c r="P77" s="17"/>
      <c r="Q77" s="17"/>
    </row>
    <row r="78" spans="1:17" ht="90" hidden="1" outlineLevel="1">
      <c r="A78" s="7"/>
      <c r="B78" s="17"/>
      <c r="C78" s="17" t="s">
        <v>14</v>
      </c>
      <c r="D78" s="17" t="s">
        <v>164</v>
      </c>
      <c r="E78" s="17"/>
      <c r="F78" s="17"/>
      <c r="G78" s="18" t="s">
        <v>165</v>
      </c>
      <c r="H78" s="18"/>
      <c r="I78" s="18" t="s">
        <v>487</v>
      </c>
      <c r="J78" s="18"/>
      <c r="K78" s="108" t="s">
        <v>2</v>
      </c>
      <c r="L78" s="108"/>
      <c r="M78" s="24">
        <v>41982</v>
      </c>
      <c r="N78" s="15">
        <v>41982</v>
      </c>
      <c r="O78" s="15"/>
      <c r="P78" s="17"/>
      <c r="Q78" s="17"/>
    </row>
    <row r="79" spans="1:17" ht="90" hidden="1" outlineLevel="1">
      <c r="A79" s="7"/>
      <c r="B79" s="17"/>
      <c r="C79" s="17" t="s">
        <v>14</v>
      </c>
      <c r="D79" s="17" t="s">
        <v>166</v>
      </c>
      <c r="E79" s="17"/>
      <c r="F79" s="17"/>
      <c r="G79" s="17" t="s">
        <v>167</v>
      </c>
      <c r="H79" s="17"/>
      <c r="I79" s="17" t="s">
        <v>168</v>
      </c>
      <c r="J79" s="17"/>
      <c r="K79" s="108" t="s">
        <v>454</v>
      </c>
      <c r="L79" s="108"/>
      <c r="M79" s="24">
        <v>41982</v>
      </c>
      <c r="N79" s="15">
        <v>41982</v>
      </c>
      <c r="O79" s="15"/>
      <c r="P79" s="17" t="s">
        <v>488</v>
      </c>
      <c r="Q79" s="17" t="s">
        <v>161</v>
      </c>
    </row>
    <row r="80" spans="1:17" ht="90" hidden="1" outlineLevel="1">
      <c r="A80" s="7"/>
      <c r="B80" s="17"/>
      <c r="C80" s="17" t="s">
        <v>14</v>
      </c>
      <c r="D80" s="18" t="s">
        <v>169</v>
      </c>
      <c r="E80" s="17" t="s">
        <v>170</v>
      </c>
      <c r="F80" s="17"/>
      <c r="G80" s="17" t="s">
        <v>171</v>
      </c>
      <c r="H80" s="17"/>
      <c r="I80" s="17" t="s">
        <v>168</v>
      </c>
      <c r="J80" s="17"/>
      <c r="K80" s="108" t="s">
        <v>454</v>
      </c>
      <c r="L80" s="108"/>
      <c r="M80" s="24">
        <v>41982</v>
      </c>
      <c r="N80" s="15">
        <v>41982</v>
      </c>
      <c r="O80" s="15"/>
      <c r="P80" s="17" t="s">
        <v>488</v>
      </c>
      <c r="Q80" s="17" t="s">
        <v>161</v>
      </c>
    </row>
    <row r="81" spans="1:17" hidden="1" outlineLevel="1">
      <c r="A81" s="7"/>
      <c r="B81" s="17"/>
      <c r="C81" s="17"/>
      <c r="D81" s="18"/>
      <c r="E81" s="17"/>
      <c r="F81" s="17"/>
      <c r="G81" s="17"/>
      <c r="H81" s="17"/>
      <c r="I81" s="17"/>
      <c r="J81" s="17"/>
      <c r="K81" s="108"/>
      <c r="L81" s="108"/>
      <c r="M81" s="24"/>
      <c r="N81" s="15"/>
      <c r="O81" s="15"/>
      <c r="P81" s="17"/>
      <c r="Q81" s="17"/>
    </row>
    <row r="82" spans="1:17" collapsed="1">
      <c r="A82" s="430" t="s">
        <v>172</v>
      </c>
      <c r="B82" s="430"/>
      <c r="C82" s="11"/>
      <c r="D82" s="104"/>
      <c r="E82" s="104"/>
      <c r="F82" s="33"/>
      <c r="G82" s="11"/>
      <c r="H82" s="11"/>
      <c r="I82" s="11"/>
      <c r="J82" s="11"/>
      <c r="K82" s="107"/>
      <c r="L82" s="107"/>
      <c r="M82" s="11"/>
      <c r="N82" s="11"/>
      <c r="O82" s="11"/>
      <c r="P82" s="11"/>
      <c r="Q82" s="11"/>
    </row>
    <row r="83" spans="1:17" ht="90" hidden="1" outlineLevel="1">
      <c r="A83" s="7"/>
      <c r="B83" s="17"/>
      <c r="C83" s="17" t="s">
        <v>14</v>
      </c>
      <c r="D83" s="17" t="s">
        <v>173</v>
      </c>
      <c r="E83" s="17"/>
      <c r="F83" s="17"/>
      <c r="G83" s="17" t="s">
        <v>174</v>
      </c>
      <c r="H83" s="17"/>
      <c r="I83" s="17" t="s">
        <v>175</v>
      </c>
      <c r="J83" s="17"/>
      <c r="K83" s="108" t="s">
        <v>454</v>
      </c>
      <c r="L83" s="108"/>
      <c r="M83" s="24">
        <v>41983</v>
      </c>
      <c r="N83" s="15">
        <v>41983</v>
      </c>
      <c r="O83" s="15"/>
      <c r="P83" s="17" t="s">
        <v>176</v>
      </c>
      <c r="Q83" s="17" t="s">
        <v>177</v>
      </c>
    </row>
    <row r="84" spans="1:17" ht="75" hidden="1" outlineLevel="1">
      <c r="A84" s="7"/>
      <c r="B84" s="17"/>
      <c r="C84" s="17" t="s">
        <v>14</v>
      </c>
      <c r="D84" s="17" t="s">
        <v>178</v>
      </c>
      <c r="E84" s="17"/>
      <c r="F84" s="17"/>
      <c r="G84" s="18" t="s">
        <v>489</v>
      </c>
      <c r="H84" s="18"/>
      <c r="I84" s="17" t="s">
        <v>179</v>
      </c>
      <c r="J84" s="17"/>
      <c r="K84" s="108" t="s">
        <v>454</v>
      </c>
      <c r="L84" s="108"/>
      <c r="M84" s="24">
        <v>41983</v>
      </c>
      <c r="N84" s="15">
        <v>41983</v>
      </c>
      <c r="O84" s="15"/>
      <c r="P84" s="17"/>
      <c r="Q84" s="17"/>
    </row>
    <row r="85" spans="1:17" ht="75" hidden="1" outlineLevel="1">
      <c r="A85" s="7"/>
      <c r="B85" s="17"/>
      <c r="C85" s="17" t="s">
        <v>14</v>
      </c>
      <c r="D85" s="17" t="s">
        <v>180</v>
      </c>
      <c r="E85" s="17"/>
      <c r="F85" s="17"/>
      <c r="G85" s="17" t="s">
        <v>181</v>
      </c>
      <c r="H85" s="17"/>
      <c r="I85" s="17" t="s">
        <v>182</v>
      </c>
      <c r="J85" s="17"/>
      <c r="K85" s="108" t="s">
        <v>454</v>
      </c>
      <c r="L85" s="108"/>
      <c r="M85" s="24">
        <v>41983</v>
      </c>
      <c r="N85" s="15">
        <v>41983</v>
      </c>
      <c r="O85" s="15"/>
      <c r="P85" s="17"/>
      <c r="Q85" s="17"/>
    </row>
    <row r="86" spans="1:17" ht="90" hidden="1" outlineLevel="1">
      <c r="A86" s="7"/>
      <c r="B86" s="17"/>
      <c r="C86" s="17" t="s">
        <v>14</v>
      </c>
      <c r="D86" s="17" t="s">
        <v>183</v>
      </c>
      <c r="E86" s="17" t="s">
        <v>184</v>
      </c>
      <c r="F86" s="17"/>
      <c r="G86" s="17" t="s">
        <v>185</v>
      </c>
      <c r="H86" s="17"/>
      <c r="I86" s="17" t="s">
        <v>186</v>
      </c>
      <c r="J86" s="17"/>
      <c r="K86" s="108" t="s">
        <v>454</v>
      </c>
      <c r="L86" s="108"/>
      <c r="M86" s="24">
        <v>41983</v>
      </c>
      <c r="N86" s="15">
        <v>41983</v>
      </c>
      <c r="O86" s="15"/>
      <c r="P86" s="17" t="s">
        <v>176</v>
      </c>
      <c r="Q86" s="17" t="s">
        <v>187</v>
      </c>
    </row>
    <row r="87" spans="1:17" ht="60" hidden="1" outlineLevel="1">
      <c r="A87" s="7"/>
      <c r="B87" s="17"/>
      <c r="C87" s="28" t="s">
        <v>14</v>
      </c>
      <c r="D87" s="25" t="s">
        <v>490</v>
      </c>
      <c r="E87" s="29" t="s">
        <v>188</v>
      </c>
      <c r="F87" s="29"/>
      <c r="G87" s="25" t="s">
        <v>189</v>
      </c>
      <c r="H87" s="25"/>
      <c r="I87" s="25" t="s">
        <v>190</v>
      </c>
      <c r="J87" s="25"/>
      <c r="K87" s="108" t="s">
        <v>454</v>
      </c>
      <c r="L87" s="108"/>
      <c r="M87" s="30">
        <v>41983</v>
      </c>
      <c r="N87" s="30">
        <v>41983</v>
      </c>
      <c r="O87" s="15"/>
      <c r="P87" s="17"/>
      <c r="Q87" s="17"/>
    </row>
    <row r="88" spans="1:17" s="31" customFormat="1" hidden="1" outlineLevel="1">
      <c r="A88" s="26"/>
      <c r="B88" s="27"/>
      <c r="C88" s="28"/>
      <c r="D88" s="25"/>
      <c r="E88" s="29"/>
      <c r="F88" s="29"/>
      <c r="G88" s="25"/>
      <c r="H88" s="25"/>
      <c r="I88" s="25"/>
      <c r="J88" s="25"/>
      <c r="K88" s="108"/>
      <c r="L88" s="108"/>
      <c r="M88" s="30"/>
      <c r="N88" s="30"/>
      <c r="O88" s="30"/>
      <c r="P88" s="27"/>
      <c r="Q88" s="27"/>
    </row>
    <row r="89" spans="1:17" collapsed="1">
      <c r="A89" s="430" t="s">
        <v>191</v>
      </c>
      <c r="B89" s="430"/>
      <c r="C89" s="11"/>
      <c r="D89" s="104"/>
      <c r="E89" s="104"/>
      <c r="F89" s="33"/>
      <c r="G89" s="11"/>
      <c r="H89" s="11"/>
      <c r="I89" s="11"/>
      <c r="J89" s="11"/>
      <c r="K89" s="107"/>
      <c r="L89" s="107"/>
      <c r="M89" s="11"/>
      <c r="N89" s="11"/>
      <c r="O89" s="11"/>
      <c r="P89" s="11"/>
      <c r="Q89" s="11"/>
    </row>
    <row r="90" spans="1:17" ht="90" hidden="1" outlineLevel="1">
      <c r="A90" s="7"/>
      <c r="B90" s="17"/>
      <c r="C90" s="17" t="s">
        <v>14</v>
      </c>
      <c r="D90" s="17" t="s">
        <v>192</v>
      </c>
      <c r="E90" s="17"/>
      <c r="F90" s="17"/>
      <c r="G90" s="18" t="s">
        <v>491</v>
      </c>
      <c r="H90" s="18"/>
      <c r="I90" s="17" t="s">
        <v>193</v>
      </c>
      <c r="J90" s="17"/>
      <c r="K90" s="108"/>
      <c r="L90" s="108"/>
      <c r="M90" s="24">
        <v>41982</v>
      </c>
      <c r="N90" s="15">
        <v>41982</v>
      </c>
      <c r="O90" s="15"/>
      <c r="P90" s="17" t="s">
        <v>194</v>
      </c>
      <c r="Q90" s="17" t="s">
        <v>195</v>
      </c>
    </row>
    <row r="91" spans="1:17" ht="90" hidden="1" outlineLevel="1">
      <c r="A91" s="7"/>
      <c r="B91" s="17"/>
      <c r="C91" s="17" t="s">
        <v>14</v>
      </c>
      <c r="D91" s="17" t="s">
        <v>196</v>
      </c>
      <c r="E91" s="17"/>
      <c r="F91" s="17"/>
      <c r="G91" s="17" t="s">
        <v>197</v>
      </c>
      <c r="H91" s="17"/>
      <c r="I91" s="17" t="s">
        <v>193</v>
      </c>
      <c r="J91" s="17"/>
      <c r="K91" s="108"/>
      <c r="L91" s="108"/>
      <c r="M91" s="24">
        <v>41982</v>
      </c>
      <c r="N91" s="15">
        <v>41982</v>
      </c>
      <c r="O91" s="15"/>
      <c r="P91" s="17" t="s">
        <v>194</v>
      </c>
      <c r="Q91" s="17" t="s">
        <v>187</v>
      </c>
    </row>
    <row r="92" spans="1:17" ht="60" hidden="1" outlineLevel="1">
      <c r="A92" s="7"/>
      <c r="B92" s="17"/>
      <c r="C92" s="17" t="s">
        <v>14</v>
      </c>
      <c r="D92" s="17" t="s">
        <v>198</v>
      </c>
      <c r="E92" s="17"/>
      <c r="F92" s="17"/>
      <c r="G92" s="17" t="s">
        <v>199</v>
      </c>
      <c r="H92" s="17"/>
      <c r="I92" s="17" t="s">
        <v>200</v>
      </c>
      <c r="J92" s="17"/>
      <c r="K92" s="108"/>
      <c r="L92" s="108"/>
      <c r="M92" s="24">
        <v>41982</v>
      </c>
      <c r="N92" s="15">
        <v>41982</v>
      </c>
      <c r="O92" s="15"/>
      <c r="P92" s="17" t="s">
        <v>194</v>
      </c>
      <c r="Q92" s="17" t="s">
        <v>187</v>
      </c>
    </row>
    <row r="93" spans="1:17" ht="60" hidden="1" outlineLevel="1">
      <c r="A93" s="7"/>
      <c r="B93" s="17"/>
      <c r="C93" s="17" t="s">
        <v>14</v>
      </c>
      <c r="D93" s="17" t="s">
        <v>201</v>
      </c>
      <c r="E93" s="17"/>
      <c r="F93" s="17"/>
      <c r="G93" s="17" t="s">
        <v>199</v>
      </c>
      <c r="H93" s="17"/>
      <c r="I93" s="17" t="s">
        <v>200</v>
      </c>
      <c r="J93" s="17"/>
      <c r="K93" s="108"/>
      <c r="L93" s="108"/>
      <c r="M93" s="24">
        <v>41982</v>
      </c>
      <c r="N93" s="15">
        <v>41982</v>
      </c>
      <c r="O93" s="15"/>
      <c r="P93" s="17" t="s">
        <v>194</v>
      </c>
      <c r="Q93" s="17" t="s">
        <v>187</v>
      </c>
    </row>
    <row r="94" spans="1:17" ht="75" hidden="1" outlineLevel="1">
      <c r="A94" s="7"/>
      <c r="B94" s="17"/>
      <c r="C94" s="17" t="s">
        <v>14</v>
      </c>
      <c r="D94" s="17" t="s">
        <v>202</v>
      </c>
      <c r="E94" s="17"/>
      <c r="F94" s="17"/>
      <c r="G94" s="17" t="s">
        <v>203</v>
      </c>
      <c r="H94" s="17"/>
      <c r="I94" s="17" t="s">
        <v>204</v>
      </c>
      <c r="J94" s="17"/>
      <c r="K94" s="108"/>
      <c r="L94" s="108"/>
      <c r="M94" s="24">
        <v>41982</v>
      </c>
      <c r="N94" s="15">
        <v>41982</v>
      </c>
      <c r="O94" s="15"/>
      <c r="P94" s="17" t="s">
        <v>205</v>
      </c>
      <c r="Q94" s="17" t="s">
        <v>187</v>
      </c>
    </row>
    <row r="95" spans="1:17" hidden="1" outlineLevel="1">
      <c r="A95" s="7"/>
      <c r="B95" s="17"/>
      <c r="C95" s="17"/>
      <c r="D95" s="17"/>
      <c r="E95" s="17"/>
      <c r="F95" s="17"/>
      <c r="G95" s="17"/>
      <c r="H95" s="17"/>
      <c r="I95" s="17"/>
      <c r="J95" s="17"/>
      <c r="K95" s="108"/>
      <c r="L95" s="108"/>
      <c r="M95" s="24"/>
      <c r="N95" s="15"/>
      <c r="O95" s="15"/>
      <c r="P95" s="17"/>
      <c r="Q95" s="17"/>
    </row>
    <row r="96" spans="1:17" hidden="1" outlineLevel="1">
      <c r="A96" s="7"/>
      <c r="B96" s="17"/>
      <c r="C96" s="17"/>
      <c r="D96" s="17"/>
      <c r="E96" s="17"/>
      <c r="F96" s="17"/>
      <c r="G96" s="17"/>
      <c r="H96" s="17"/>
      <c r="I96" s="17"/>
      <c r="J96" s="17"/>
      <c r="K96" s="108"/>
      <c r="L96" s="108"/>
      <c r="M96" s="24"/>
      <c r="N96" s="24"/>
      <c r="O96" s="24"/>
      <c r="P96" s="17"/>
      <c r="Q96" s="17"/>
    </row>
    <row r="97" spans="1:17" collapsed="1">
      <c r="A97" s="430" t="s">
        <v>206</v>
      </c>
      <c r="B97" s="430"/>
      <c r="C97" s="11"/>
      <c r="D97" s="11"/>
      <c r="E97" s="11"/>
      <c r="F97" s="11"/>
      <c r="G97" s="11"/>
      <c r="H97" s="11"/>
      <c r="I97" s="11"/>
      <c r="J97" s="11"/>
      <c r="K97" s="107"/>
      <c r="L97" s="107"/>
      <c r="M97" s="11"/>
      <c r="N97" s="11"/>
      <c r="O97" s="11"/>
      <c r="P97" s="11"/>
      <c r="Q97" s="11"/>
    </row>
    <row r="98" spans="1:17" ht="60" hidden="1" outlineLevel="1">
      <c r="A98" s="7"/>
      <c r="B98" s="17"/>
      <c r="C98" s="17"/>
      <c r="D98" s="17" t="s">
        <v>207</v>
      </c>
      <c r="E98" s="17"/>
      <c r="F98" s="17"/>
      <c r="G98" s="17" t="s">
        <v>208</v>
      </c>
      <c r="H98" s="17"/>
      <c r="I98" s="17" t="s">
        <v>209</v>
      </c>
      <c r="J98" s="17"/>
      <c r="K98" s="108" t="s">
        <v>2</v>
      </c>
      <c r="L98" s="108"/>
      <c r="M98" s="24">
        <v>41982</v>
      </c>
      <c r="N98" s="15">
        <v>41982</v>
      </c>
      <c r="O98" s="15"/>
      <c r="P98" s="17"/>
      <c r="Q98" s="17"/>
    </row>
    <row r="99" spans="1:17" ht="105" hidden="1" outlineLevel="1">
      <c r="A99" s="7"/>
      <c r="B99" s="17"/>
      <c r="C99" s="17"/>
      <c r="D99" s="18" t="s">
        <v>210</v>
      </c>
      <c r="E99" s="32" t="s">
        <v>211</v>
      </c>
      <c r="F99" s="32"/>
      <c r="G99" s="18" t="s">
        <v>212</v>
      </c>
      <c r="H99" s="18"/>
      <c r="I99" s="18" t="s">
        <v>213</v>
      </c>
      <c r="J99" s="18"/>
      <c r="K99" s="108" t="s">
        <v>2</v>
      </c>
      <c r="L99" s="108"/>
      <c r="M99" s="24">
        <v>41983</v>
      </c>
      <c r="N99" s="24">
        <v>41983</v>
      </c>
      <c r="O99" s="24"/>
      <c r="P99" s="17"/>
      <c r="Q99" s="17"/>
    </row>
    <row r="100" spans="1:17" ht="105" hidden="1" outlineLevel="1">
      <c r="A100" s="7"/>
      <c r="B100" s="17"/>
      <c r="C100" s="17"/>
      <c r="D100" s="18" t="s">
        <v>214</v>
      </c>
      <c r="E100" s="32" t="s">
        <v>211</v>
      </c>
      <c r="F100" s="32"/>
      <c r="G100" s="18" t="s">
        <v>215</v>
      </c>
      <c r="H100" s="18"/>
      <c r="I100" s="18" t="s">
        <v>216</v>
      </c>
      <c r="J100" s="18"/>
      <c r="K100" s="108" t="s">
        <v>2</v>
      </c>
      <c r="L100" s="108"/>
      <c r="M100" s="24">
        <v>41983</v>
      </c>
      <c r="N100" s="24">
        <v>41983</v>
      </c>
      <c r="O100" s="24"/>
      <c r="P100" s="17"/>
      <c r="Q100" s="17"/>
    </row>
    <row r="101" spans="1:17" ht="105" hidden="1" outlineLevel="1">
      <c r="A101" s="7"/>
      <c r="B101" s="17"/>
      <c r="C101" s="17"/>
      <c r="D101" s="18" t="s">
        <v>217</v>
      </c>
      <c r="E101" s="32" t="s">
        <v>211</v>
      </c>
      <c r="F101" s="32"/>
      <c r="G101" s="18" t="s">
        <v>218</v>
      </c>
      <c r="H101" s="18"/>
      <c r="I101" s="18" t="s">
        <v>219</v>
      </c>
      <c r="J101" s="18"/>
      <c r="K101" s="108" t="s">
        <v>2</v>
      </c>
      <c r="L101" s="108"/>
      <c r="M101" s="24">
        <v>41983</v>
      </c>
      <c r="N101" s="24">
        <v>41983</v>
      </c>
      <c r="O101" s="24"/>
      <c r="P101" s="17"/>
      <c r="Q101" s="17"/>
    </row>
    <row r="102" spans="1:17" ht="60" hidden="1" outlineLevel="1">
      <c r="A102" s="7"/>
      <c r="B102" s="17"/>
      <c r="C102" s="17"/>
      <c r="D102" s="17" t="s">
        <v>220</v>
      </c>
      <c r="E102" s="18"/>
      <c r="F102" s="18"/>
      <c r="G102" s="17" t="s">
        <v>221</v>
      </c>
      <c r="H102" s="17"/>
      <c r="I102" s="17" t="s">
        <v>209</v>
      </c>
      <c r="J102" s="17"/>
      <c r="K102" s="108" t="s">
        <v>2</v>
      </c>
      <c r="L102" s="108"/>
      <c r="M102" s="24">
        <v>41982</v>
      </c>
      <c r="N102" s="15">
        <v>41982</v>
      </c>
      <c r="O102" s="15"/>
      <c r="P102" s="17"/>
      <c r="Q102" s="17"/>
    </row>
    <row r="103" spans="1:17" ht="60" hidden="1" outlineLevel="1">
      <c r="A103" s="7"/>
      <c r="B103" s="17"/>
      <c r="C103" s="17"/>
      <c r="D103" s="17" t="s">
        <v>222</v>
      </c>
      <c r="E103" s="17"/>
      <c r="F103" s="17"/>
      <c r="G103" s="17" t="s">
        <v>223</v>
      </c>
      <c r="H103" s="17"/>
      <c r="I103" s="17" t="s">
        <v>209</v>
      </c>
      <c r="J103" s="17"/>
      <c r="K103" s="108" t="s">
        <v>2</v>
      </c>
      <c r="L103" s="108"/>
      <c r="M103" s="24">
        <v>41982</v>
      </c>
      <c r="N103" s="15">
        <v>41982</v>
      </c>
      <c r="O103" s="15"/>
      <c r="P103" s="17"/>
      <c r="Q103" s="17"/>
    </row>
    <row r="104" spans="1:17" ht="135" hidden="1" outlineLevel="1">
      <c r="A104" s="7"/>
      <c r="B104" s="17"/>
      <c r="C104" s="17"/>
      <c r="D104" s="17" t="s">
        <v>224</v>
      </c>
      <c r="E104" s="17"/>
      <c r="F104" s="17"/>
      <c r="G104" s="17" t="s">
        <v>225</v>
      </c>
      <c r="H104" s="17"/>
      <c r="I104" s="17" t="s">
        <v>226</v>
      </c>
      <c r="J104" s="17"/>
      <c r="K104" s="108" t="s">
        <v>2</v>
      </c>
      <c r="L104" s="108"/>
      <c r="M104" s="24">
        <v>41982</v>
      </c>
      <c r="N104" s="15">
        <v>41982</v>
      </c>
      <c r="O104" s="15"/>
      <c r="P104" s="17"/>
      <c r="Q104" s="17"/>
    </row>
    <row r="105" spans="1:17" ht="75" hidden="1" outlineLevel="1">
      <c r="A105" s="7"/>
      <c r="B105" s="17"/>
      <c r="C105" s="17"/>
      <c r="D105" s="17" t="s">
        <v>227</v>
      </c>
      <c r="E105" s="17"/>
      <c r="F105" s="17"/>
      <c r="G105" s="17" t="s">
        <v>228</v>
      </c>
      <c r="H105" s="17"/>
      <c r="I105" s="17" t="s">
        <v>229</v>
      </c>
      <c r="J105" s="17"/>
      <c r="K105" s="108" t="s">
        <v>2</v>
      </c>
      <c r="L105" s="108"/>
      <c r="M105" s="24">
        <v>41982</v>
      </c>
      <c r="N105" s="15">
        <v>41982</v>
      </c>
      <c r="O105" s="15"/>
      <c r="P105" s="17"/>
      <c r="Q105" s="17"/>
    </row>
    <row r="106" spans="1:17" hidden="1" outlineLevel="1">
      <c r="A106" s="7"/>
      <c r="B106" s="17"/>
      <c r="C106" s="17"/>
      <c r="D106" s="17"/>
      <c r="E106" s="17"/>
      <c r="F106" s="17"/>
      <c r="G106" s="17"/>
      <c r="H106" s="17"/>
      <c r="I106" s="17"/>
      <c r="J106" s="17"/>
      <c r="K106" s="108"/>
      <c r="L106" s="108"/>
      <c r="M106" s="24"/>
      <c r="N106" s="15"/>
      <c r="O106" s="15"/>
      <c r="P106" s="17"/>
      <c r="Q106" s="17"/>
    </row>
    <row r="107" spans="1:17" hidden="1" outlineLevel="1">
      <c r="A107" s="7"/>
      <c r="B107" s="17"/>
      <c r="C107" s="17"/>
      <c r="D107" s="17"/>
      <c r="E107" s="17"/>
      <c r="F107" s="17"/>
      <c r="G107" s="17"/>
      <c r="H107" s="17"/>
      <c r="I107" s="17"/>
      <c r="J107" s="17"/>
      <c r="K107" s="108"/>
      <c r="L107" s="108"/>
      <c r="M107" s="17"/>
      <c r="N107" s="17"/>
      <c r="O107" s="17"/>
      <c r="P107" s="17"/>
      <c r="Q107" s="17"/>
    </row>
    <row r="108" spans="1:17" collapsed="1">
      <c r="A108" s="82" t="s">
        <v>230</v>
      </c>
      <c r="B108" s="82"/>
      <c r="C108" s="9"/>
      <c r="D108" s="9"/>
      <c r="E108" s="9"/>
      <c r="F108" s="9"/>
      <c r="G108" s="9"/>
      <c r="H108" s="9"/>
      <c r="I108" s="9"/>
      <c r="J108" s="9"/>
      <c r="K108" s="109"/>
      <c r="L108" s="109"/>
      <c r="M108" s="9"/>
      <c r="N108" s="9"/>
      <c r="O108" s="9"/>
      <c r="P108" s="9"/>
      <c r="Q108" s="9"/>
    </row>
    <row r="109" spans="1:17">
      <c r="A109" s="394" t="s">
        <v>823</v>
      </c>
      <c r="B109" s="33"/>
      <c r="C109" s="11"/>
      <c r="D109" s="11"/>
      <c r="E109" s="11"/>
      <c r="F109" s="11"/>
      <c r="G109" s="11"/>
      <c r="H109" s="11"/>
      <c r="I109" s="11"/>
      <c r="J109" s="11"/>
      <c r="K109" s="107"/>
      <c r="L109" s="107"/>
      <c r="M109" s="11"/>
      <c r="N109" s="11"/>
      <c r="O109" s="11"/>
      <c r="P109" s="11"/>
      <c r="Q109" s="11"/>
    </row>
    <row r="110" spans="1:17" ht="45" hidden="1" outlineLevel="1">
      <c r="A110" s="7"/>
      <c r="B110" s="17"/>
      <c r="C110" s="18"/>
      <c r="D110" s="17" t="s">
        <v>231</v>
      </c>
      <c r="E110" s="17" t="s">
        <v>232</v>
      </c>
      <c r="F110" s="17" t="s">
        <v>232</v>
      </c>
      <c r="G110" s="18" t="s">
        <v>233</v>
      </c>
      <c r="H110" s="17" t="s">
        <v>233</v>
      </c>
      <c r="I110" s="17" t="s">
        <v>234</v>
      </c>
      <c r="J110" s="18" t="s">
        <v>234</v>
      </c>
      <c r="K110" s="108" t="s">
        <v>2</v>
      </c>
      <c r="L110" s="119" t="str">
        <f>IF(COUNTA(H110:J110)=3,"Both",IF(COUNTA(H110:J110)=1,"Android",IF(COUNTA(H110:J110)=2,"iOS")))</f>
        <v>Both</v>
      </c>
      <c r="M110" s="24">
        <v>41983</v>
      </c>
      <c r="N110" s="15">
        <v>41983</v>
      </c>
      <c r="O110" s="108" t="s">
        <v>2</v>
      </c>
      <c r="P110" s="17"/>
      <c r="Q110" s="17"/>
    </row>
    <row r="111" spans="1:17" ht="45" hidden="1" outlineLevel="1">
      <c r="A111" s="7"/>
      <c r="B111" s="17"/>
      <c r="C111" s="18"/>
      <c r="D111" s="18" t="s">
        <v>725</v>
      </c>
      <c r="E111" s="38"/>
      <c r="F111" s="18" t="s">
        <v>232</v>
      </c>
      <c r="G111" s="194" t="s">
        <v>493</v>
      </c>
      <c r="H111" s="17" t="s">
        <v>493</v>
      </c>
      <c r="I111" s="17"/>
      <c r="J111" s="17" t="s">
        <v>494</v>
      </c>
      <c r="K111" s="108" t="s">
        <v>2</v>
      </c>
      <c r="L111" s="119" t="str">
        <f t="shared" ref="L111:L137" si="0">IF(COUNTA(H111:J111)=3,"Both",IF(COUNTA(H111:J111)=1,"Android",IF(COUNTA(H111:J111)=2,"iOS")))</f>
        <v>iOS</v>
      </c>
      <c r="M111" s="15">
        <v>41983</v>
      </c>
      <c r="N111" s="15">
        <v>41983</v>
      </c>
      <c r="O111" s="108" t="s">
        <v>2</v>
      </c>
      <c r="P111" s="17"/>
      <c r="Q111" s="17"/>
    </row>
    <row r="112" spans="1:17" ht="45" hidden="1" outlineLevel="1">
      <c r="A112" s="7"/>
      <c r="B112" s="17"/>
      <c r="C112" s="18"/>
      <c r="D112" s="18" t="s">
        <v>495</v>
      </c>
      <c r="E112" s="38"/>
      <c r="F112" s="18" t="s">
        <v>232</v>
      </c>
      <c r="G112" s="194" t="s">
        <v>496</v>
      </c>
      <c r="H112" s="17" t="s">
        <v>496</v>
      </c>
      <c r="I112" s="17"/>
      <c r="J112" s="17" t="s">
        <v>497</v>
      </c>
      <c r="K112" s="108" t="s">
        <v>2</v>
      </c>
      <c r="L112" s="119" t="str">
        <f t="shared" si="0"/>
        <v>iOS</v>
      </c>
      <c r="M112" s="15">
        <v>41983</v>
      </c>
      <c r="N112" s="15">
        <v>41983</v>
      </c>
      <c r="O112" s="108" t="s">
        <v>2</v>
      </c>
      <c r="P112" s="17"/>
      <c r="Q112" s="17"/>
    </row>
    <row r="113" spans="1:17" ht="60" hidden="1" outlineLevel="1">
      <c r="A113" s="7"/>
      <c r="B113" s="17"/>
      <c r="C113" s="18"/>
      <c r="D113" s="18" t="s">
        <v>726</v>
      </c>
      <c r="E113" s="17" t="s">
        <v>232</v>
      </c>
      <c r="F113" s="18"/>
      <c r="G113" s="45" t="s">
        <v>235</v>
      </c>
      <c r="H113" s="17"/>
      <c r="I113" s="18" t="s">
        <v>499</v>
      </c>
      <c r="J113" s="17"/>
      <c r="K113" s="119" t="s">
        <v>2</v>
      </c>
      <c r="L113" s="119" t="str">
        <f t="shared" si="0"/>
        <v>Android</v>
      </c>
      <c r="M113" s="15">
        <v>41983</v>
      </c>
      <c r="N113" s="15">
        <v>41983</v>
      </c>
      <c r="O113" s="119" t="s">
        <v>2</v>
      </c>
      <c r="P113" s="17"/>
      <c r="Q113" s="17"/>
    </row>
    <row r="114" spans="1:17" ht="75" hidden="1" outlineLevel="1">
      <c r="A114" s="7"/>
      <c r="B114" s="17"/>
      <c r="C114" s="18"/>
      <c r="D114" s="18" t="s">
        <v>727</v>
      </c>
      <c r="E114" s="17" t="s">
        <v>232</v>
      </c>
      <c r="F114" s="18"/>
      <c r="G114" s="45" t="s">
        <v>235</v>
      </c>
      <c r="H114" s="17"/>
      <c r="I114" s="18" t="s">
        <v>500</v>
      </c>
      <c r="J114" s="17"/>
      <c r="K114" s="119" t="s">
        <v>2</v>
      </c>
      <c r="L114" s="119" t="str">
        <f t="shared" si="0"/>
        <v>Android</v>
      </c>
      <c r="M114" s="15">
        <v>41983</v>
      </c>
      <c r="N114" s="15">
        <v>41983</v>
      </c>
      <c r="O114" s="119" t="s">
        <v>2</v>
      </c>
      <c r="P114" s="17"/>
      <c r="Q114" s="17"/>
    </row>
    <row r="115" spans="1:17" ht="45" hidden="1" outlineLevel="1">
      <c r="A115" s="7"/>
      <c r="B115" s="17"/>
      <c r="C115" s="18"/>
      <c r="D115" s="18" t="s">
        <v>728</v>
      </c>
      <c r="E115" s="17" t="s">
        <v>232</v>
      </c>
      <c r="F115" s="17" t="s">
        <v>232</v>
      </c>
      <c r="G115" s="45" t="s">
        <v>235</v>
      </c>
      <c r="H115" s="45" t="s">
        <v>235</v>
      </c>
      <c r="I115" s="18" t="s">
        <v>501</v>
      </c>
      <c r="J115" s="18" t="s">
        <v>502</v>
      </c>
      <c r="K115" s="119" t="s">
        <v>2</v>
      </c>
      <c r="L115" s="119" t="str">
        <f t="shared" si="0"/>
        <v>Both</v>
      </c>
      <c r="M115" s="15">
        <v>41983</v>
      </c>
      <c r="N115" s="15">
        <v>41983</v>
      </c>
      <c r="O115" s="108" t="s">
        <v>2</v>
      </c>
      <c r="P115" s="17"/>
      <c r="Q115" s="17"/>
    </row>
    <row r="116" spans="1:17" ht="45" hidden="1" outlineLevel="1">
      <c r="A116" s="7"/>
      <c r="B116" s="17"/>
      <c r="C116" s="18"/>
      <c r="D116" s="18" t="s">
        <v>729</v>
      </c>
      <c r="E116" s="17" t="s">
        <v>232</v>
      </c>
      <c r="F116" s="18" t="s">
        <v>232</v>
      </c>
      <c r="G116" s="45" t="s">
        <v>235</v>
      </c>
      <c r="H116" s="45" t="s">
        <v>235</v>
      </c>
      <c r="I116" s="18" t="s">
        <v>503</v>
      </c>
      <c r="J116" s="18" t="s">
        <v>504</v>
      </c>
      <c r="K116" s="119" t="s">
        <v>2</v>
      </c>
      <c r="L116" s="119" t="str">
        <f t="shared" si="0"/>
        <v>Both</v>
      </c>
      <c r="M116" s="15">
        <v>41983</v>
      </c>
      <c r="N116" s="15">
        <v>41983</v>
      </c>
      <c r="O116" s="108" t="s">
        <v>2</v>
      </c>
      <c r="P116" s="17"/>
      <c r="Q116" s="17"/>
    </row>
    <row r="117" spans="1:17" ht="45" hidden="1" outlineLevel="1">
      <c r="A117" s="7"/>
      <c r="B117" s="17"/>
      <c r="C117" s="18"/>
      <c r="D117" s="18" t="s">
        <v>730</v>
      </c>
      <c r="E117" s="17" t="s">
        <v>232</v>
      </c>
      <c r="F117" s="17" t="s">
        <v>232</v>
      </c>
      <c r="G117" s="18" t="s">
        <v>235</v>
      </c>
      <c r="H117" s="18" t="s">
        <v>235</v>
      </c>
      <c r="I117" s="18" t="s">
        <v>505</v>
      </c>
      <c r="J117" s="18" t="s">
        <v>505</v>
      </c>
      <c r="K117" s="119" t="s">
        <v>2</v>
      </c>
      <c r="L117" s="119" t="str">
        <f t="shared" si="0"/>
        <v>Both</v>
      </c>
      <c r="M117" s="24">
        <v>41983</v>
      </c>
      <c r="N117" s="15">
        <v>41983</v>
      </c>
      <c r="O117" s="108" t="s">
        <v>2</v>
      </c>
      <c r="P117" s="17" t="s">
        <v>236</v>
      </c>
      <c r="Q117" s="17" t="s">
        <v>237</v>
      </c>
    </row>
    <row r="118" spans="1:17" ht="45" hidden="1" outlineLevel="1">
      <c r="A118" s="7"/>
      <c r="B118" s="17"/>
      <c r="C118" s="18"/>
      <c r="D118" s="18" t="s">
        <v>238</v>
      </c>
      <c r="E118" s="17" t="s">
        <v>232</v>
      </c>
      <c r="F118" s="17" t="s">
        <v>232</v>
      </c>
      <c r="G118" s="17" t="s">
        <v>239</v>
      </c>
      <c r="H118" s="17" t="s">
        <v>239</v>
      </c>
      <c r="I118" s="17" t="s">
        <v>240</v>
      </c>
      <c r="J118" s="18" t="s">
        <v>240</v>
      </c>
      <c r="K118" s="108" t="s">
        <v>2</v>
      </c>
      <c r="L118" s="119" t="str">
        <f t="shared" si="0"/>
        <v>Both</v>
      </c>
      <c r="M118" s="24">
        <v>41983</v>
      </c>
      <c r="N118" s="15">
        <v>41983</v>
      </c>
      <c r="O118" s="108" t="s">
        <v>2</v>
      </c>
      <c r="P118" s="17"/>
      <c r="Q118" s="17"/>
    </row>
    <row r="119" spans="1:17" ht="45" hidden="1" outlineLevel="1">
      <c r="A119" s="7"/>
      <c r="B119" s="17"/>
      <c r="C119" s="18"/>
      <c r="D119" s="18" t="s">
        <v>506</v>
      </c>
      <c r="E119" s="17" t="s">
        <v>232</v>
      </c>
      <c r="F119" s="17"/>
      <c r="G119" s="18" t="s">
        <v>241</v>
      </c>
      <c r="H119" s="18"/>
      <c r="I119" s="18" t="s">
        <v>242</v>
      </c>
      <c r="J119" s="18"/>
      <c r="K119" s="108" t="s">
        <v>2</v>
      </c>
      <c r="L119" s="119" t="str">
        <f t="shared" si="0"/>
        <v>Android</v>
      </c>
      <c r="M119" s="24">
        <v>41983</v>
      </c>
      <c r="N119" s="15">
        <v>41983</v>
      </c>
      <c r="O119" s="108" t="s">
        <v>2</v>
      </c>
      <c r="P119" s="17"/>
      <c r="Q119" s="17"/>
    </row>
    <row r="120" spans="1:17" ht="45" hidden="1" outlineLevel="1">
      <c r="A120" s="7"/>
      <c r="B120" s="17"/>
      <c r="C120" s="18"/>
      <c r="D120" s="18" t="s">
        <v>507</v>
      </c>
      <c r="E120" s="17"/>
      <c r="F120" s="17" t="s">
        <v>232</v>
      </c>
      <c r="G120" s="18"/>
      <c r="H120" s="18" t="s">
        <v>508</v>
      </c>
      <c r="I120" s="18"/>
      <c r="J120" s="120" t="s">
        <v>509</v>
      </c>
      <c r="K120" s="108" t="s">
        <v>2</v>
      </c>
      <c r="L120" s="119" t="str">
        <f t="shared" si="0"/>
        <v>iOS</v>
      </c>
      <c r="M120" s="24">
        <v>41983</v>
      </c>
      <c r="N120" s="15">
        <v>41983</v>
      </c>
      <c r="O120" s="108" t="s">
        <v>2</v>
      </c>
      <c r="P120" s="17"/>
      <c r="Q120" s="17"/>
    </row>
    <row r="121" spans="1:17" ht="75" hidden="1" outlineLevel="1">
      <c r="A121" s="7"/>
      <c r="B121" s="17"/>
      <c r="C121" s="18"/>
      <c r="D121" s="18" t="s">
        <v>243</v>
      </c>
      <c r="E121" s="17" t="s">
        <v>232</v>
      </c>
      <c r="F121" s="17"/>
      <c r="G121" s="18" t="s">
        <v>244</v>
      </c>
      <c r="H121" s="18"/>
      <c r="I121" s="18" t="s">
        <v>245</v>
      </c>
      <c r="J121" s="18"/>
      <c r="K121" s="108" t="s">
        <v>2</v>
      </c>
      <c r="L121" s="119" t="str">
        <f t="shared" si="0"/>
        <v>Android</v>
      </c>
      <c r="M121" s="24">
        <v>41983</v>
      </c>
      <c r="N121" s="15">
        <v>41983</v>
      </c>
      <c r="O121" s="108" t="s">
        <v>2</v>
      </c>
      <c r="P121" s="17"/>
      <c r="Q121" s="17"/>
    </row>
    <row r="122" spans="1:17" ht="45" hidden="1" outlineLevel="1">
      <c r="A122" s="7"/>
      <c r="B122" s="17"/>
      <c r="C122" s="18"/>
      <c r="D122" s="18" t="s">
        <v>246</v>
      </c>
      <c r="E122" s="17" t="s">
        <v>232</v>
      </c>
      <c r="F122" s="17"/>
      <c r="G122" s="18" t="s">
        <v>247</v>
      </c>
      <c r="H122" s="18"/>
      <c r="I122" s="18" t="s">
        <v>248</v>
      </c>
      <c r="J122" s="18"/>
      <c r="K122" s="108" t="s">
        <v>2</v>
      </c>
      <c r="L122" s="119" t="str">
        <f t="shared" si="0"/>
        <v>Android</v>
      </c>
      <c r="M122" s="24">
        <v>41983</v>
      </c>
      <c r="N122" s="15">
        <v>41983</v>
      </c>
      <c r="O122" s="108" t="s">
        <v>2</v>
      </c>
      <c r="P122" s="17"/>
      <c r="Q122" s="17"/>
    </row>
    <row r="123" spans="1:17" ht="60" hidden="1" outlineLevel="1">
      <c r="A123" s="7"/>
      <c r="B123" s="17"/>
      <c r="C123" s="18"/>
      <c r="D123" s="18" t="s">
        <v>249</v>
      </c>
      <c r="E123" s="17" t="s">
        <v>232</v>
      </c>
      <c r="F123" s="17"/>
      <c r="G123" s="18" t="s">
        <v>250</v>
      </c>
      <c r="H123" s="18"/>
      <c r="I123" s="18" t="s">
        <v>251</v>
      </c>
      <c r="J123" s="18"/>
      <c r="K123" s="108" t="s">
        <v>2</v>
      </c>
      <c r="L123" s="119" t="str">
        <f t="shared" si="0"/>
        <v>Android</v>
      </c>
      <c r="M123" s="24">
        <v>41983</v>
      </c>
      <c r="N123" s="15">
        <v>41983</v>
      </c>
      <c r="O123" s="108" t="s">
        <v>2</v>
      </c>
      <c r="P123" s="17"/>
      <c r="Q123" s="17"/>
    </row>
    <row r="124" spans="1:17" ht="180" hidden="1" outlineLevel="1">
      <c r="A124" s="7"/>
      <c r="B124" s="17"/>
      <c r="C124" s="18"/>
      <c r="D124" s="18" t="s">
        <v>252</v>
      </c>
      <c r="E124" s="17" t="s">
        <v>232</v>
      </c>
      <c r="F124" s="17"/>
      <c r="G124" s="18" t="s">
        <v>253</v>
      </c>
      <c r="H124" s="18"/>
      <c r="I124" s="18" t="s">
        <v>254</v>
      </c>
      <c r="J124" s="18"/>
      <c r="K124" s="108" t="s">
        <v>2</v>
      </c>
      <c r="L124" s="119" t="str">
        <f t="shared" si="0"/>
        <v>Android</v>
      </c>
      <c r="M124" s="24">
        <v>41983</v>
      </c>
      <c r="N124" s="15">
        <v>41983</v>
      </c>
      <c r="O124" s="108" t="s">
        <v>2</v>
      </c>
      <c r="P124" s="17"/>
      <c r="Q124" s="17"/>
    </row>
    <row r="125" spans="1:17" ht="60" hidden="1" outlineLevel="1">
      <c r="A125" s="7"/>
      <c r="B125" s="17"/>
      <c r="C125" s="18"/>
      <c r="D125" s="18" t="s">
        <v>255</v>
      </c>
      <c r="E125" s="17" t="s">
        <v>232</v>
      </c>
      <c r="F125" s="17"/>
      <c r="G125" s="18" t="s">
        <v>256</v>
      </c>
      <c r="H125" s="18"/>
      <c r="I125" s="18" t="s">
        <v>257</v>
      </c>
      <c r="J125" s="18"/>
      <c r="K125" s="108" t="s">
        <v>2</v>
      </c>
      <c r="L125" s="119" t="str">
        <f t="shared" si="0"/>
        <v>Android</v>
      </c>
      <c r="M125" s="24">
        <v>41983</v>
      </c>
      <c r="N125" s="15">
        <v>41983</v>
      </c>
      <c r="O125" s="108" t="s">
        <v>2</v>
      </c>
      <c r="P125" s="17"/>
      <c r="Q125" s="17"/>
    </row>
    <row r="126" spans="1:17" hidden="1" outlineLevel="1">
      <c r="A126" s="7"/>
      <c r="B126" s="17"/>
      <c r="C126" s="18"/>
      <c r="D126" s="18"/>
      <c r="E126" s="17"/>
      <c r="F126" s="17"/>
      <c r="G126" s="18"/>
      <c r="H126" s="18"/>
      <c r="I126" s="18"/>
      <c r="J126" s="18"/>
      <c r="K126" s="108"/>
      <c r="L126" s="119"/>
      <c r="M126" s="24"/>
      <c r="N126" s="15"/>
      <c r="O126" s="15"/>
      <c r="P126" s="17"/>
      <c r="Q126" s="17"/>
    </row>
    <row r="127" spans="1:17" hidden="1" outlineLevel="1">
      <c r="A127" s="7"/>
      <c r="B127" s="17"/>
      <c r="C127" s="18"/>
      <c r="D127" s="18"/>
      <c r="E127" s="17"/>
      <c r="F127" s="17"/>
      <c r="G127" s="18"/>
      <c r="H127" s="18"/>
      <c r="I127" s="18"/>
      <c r="J127" s="18"/>
      <c r="K127" s="108"/>
      <c r="L127" s="119"/>
      <c r="M127" s="24"/>
      <c r="N127" s="15"/>
      <c r="O127" s="15"/>
      <c r="P127" s="17"/>
      <c r="Q127" s="17"/>
    </row>
    <row r="128" spans="1:17" collapsed="1">
      <c r="A128" s="33" t="s">
        <v>259</v>
      </c>
      <c r="B128" s="33"/>
      <c r="C128" s="11"/>
      <c r="D128" s="11"/>
      <c r="E128" s="11"/>
      <c r="F128" s="11"/>
      <c r="G128" s="11"/>
      <c r="H128" s="11"/>
      <c r="I128" s="11"/>
      <c r="J128" s="11"/>
      <c r="K128" s="107"/>
      <c r="L128" s="11"/>
      <c r="M128" s="11"/>
      <c r="N128" s="34"/>
      <c r="O128" s="34"/>
      <c r="P128" s="11"/>
      <c r="Q128" s="11"/>
    </row>
    <row r="129" spans="1:17" s="23" customFormat="1" ht="75" hidden="1" outlineLevel="1">
      <c r="A129" s="21"/>
      <c r="B129" s="16"/>
      <c r="C129" s="35"/>
      <c r="D129" s="19" t="s">
        <v>726</v>
      </c>
      <c r="E129" s="17" t="s">
        <v>232</v>
      </c>
      <c r="F129" s="18"/>
      <c r="G129" s="190" t="s">
        <v>724</v>
      </c>
      <c r="H129" s="17"/>
      <c r="I129" s="18" t="s">
        <v>510</v>
      </c>
      <c r="J129" s="36"/>
      <c r="K129" s="108" t="s">
        <v>2</v>
      </c>
      <c r="L129" s="119" t="str">
        <f t="shared" ref="L129:L131" si="1">IF(COUNTA(H129:J129)=3,"Both",IF(COUNTA(H129:J129)=1,"Android",IF(COUNTA(H129:J129)=2,"iOS")))</f>
        <v>Android</v>
      </c>
      <c r="M129" s="15">
        <v>41983</v>
      </c>
      <c r="N129" s="15">
        <v>41983</v>
      </c>
      <c r="O129" s="108" t="s">
        <v>2</v>
      </c>
      <c r="P129" s="37" t="s">
        <v>723</v>
      </c>
      <c r="Q129" s="35"/>
    </row>
    <row r="130" spans="1:17" s="23" customFormat="1" ht="45" hidden="1" outlineLevel="1">
      <c r="A130" s="21"/>
      <c r="B130" s="16"/>
      <c r="C130" s="35"/>
      <c r="D130" s="19" t="s">
        <v>731</v>
      </c>
      <c r="E130" s="17" t="s">
        <v>232</v>
      </c>
      <c r="F130" s="18"/>
      <c r="G130" s="45" t="s">
        <v>235</v>
      </c>
      <c r="H130" s="17"/>
      <c r="I130" s="18" t="s">
        <v>512</v>
      </c>
      <c r="J130" s="36"/>
      <c r="K130" s="108" t="s">
        <v>2</v>
      </c>
      <c r="L130" s="119" t="str">
        <f t="shared" si="1"/>
        <v>Android</v>
      </c>
      <c r="M130" s="15">
        <v>41983</v>
      </c>
      <c r="N130" s="15">
        <v>41983</v>
      </c>
      <c r="O130" s="108" t="s">
        <v>2</v>
      </c>
      <c r="P130" s="37"/>
      <c r="Q130" s="35"/>
    </row>
    <row r="131" spans="1:17" s="23" customFormat="1" ht="75" hidden="1" outlineLevel="1">
      <c r="A131" s="21"/>
      <c r="B131" s="16"/>
      <c r="C131" s="35"/>
      <c r="D131" s="19" t="s">
        <v>732</v>
      </c>
      <c r="E131" s="36"/>
      <c r="F131" s="36" t="s">
        <v>514</v>
      </c>
      <c r="G131" s="36"/>
      <c r="H131" s="36" t="s">
        <v>515</v>
      </c>
      <c r="I131" s="36"/>
      <c r="J131" s="36" t="s">
        <v>516</v>
      </c>
      <c r="K131" s="108" t="s">
        <v>2</v>
      </c>
      <c r="L131" s="119" t="str">
        <f t="shared" si="1"/>
        <v>iOS</v>
      </c>
      <c r="M131" s="22">
        <v>41982</v>
      </c>
      <c r="N131" s="15">
        <v>41983</v>
      </c>
      <c r="O131" s="108" t="s">
        <v>2</v>
      </c>
      <c r="P131" s="37"/>
      <c r="Q131" s="35"/>
    </row>
    <row r="132" spans="1:17" s="23" customFormat="1" ht="90" hidden="1" outlineLevel="1">
      <c r="A132" s="21"/>
      <c r="B132" s="16"/>
      <c r="C132" s="35"/>
      <c r="D132" s="19" t="s">
        <v>733</v>
      </c>
      <c r="E132" s="36"/>
      <c r="F132" s="36" t="s">
        <v>518</v>
      </c>
      <c r="G132" s="36"/>
      <c r="H132" s="36" t="s">
        <v>515</v>
      </c>
      <c r="I132" s="36"/>
      <c r="J132" s="36" t="s">
        <v>519</v>
      </c>
      <c r="K132" s="108" t="s">
        <v>2</v>
      </c>
      <c r="L132" s="119" t="str">
        <f t="shared" si="0"/>
        <v>iOS</v>
      </c>
      <c r="M132" s="22">
        <v>41982</v>
      </c>
      <c r="N132" s="15">
        <v>41983</v>
      </c>
      <c r="O132" s="108" t="s">
        <v>2</v>
      </c>
      <c r="P132" s="37"/>
      <c r="Q132" s="35"/>
    </row>
    <row r="133" spans="1:17" s="23" customFormat="1" ht="75" hidden="1" outlineLevel="1">
      <c r="A133" s="21"/>
      <c r="B133" s="16"/>
      <c r="C133" s="35"/>
      <c r="D133" s="19" t="s">
        <v>734</v>
      </c>
      <c r="E133" s="36"/>
      <c r="F133" s="36" t="s">
        <v>514</v>
      </c>
      <c r="G133" s="36"/>
      <c r="H133" s="36" t="s">
        <v>515</v>
      </c>
      <c r="I133" s="36"/>
      <c r="J133" s="36" t="s">
        <v>521</v>
      </c>
      <c r="K133" s="108" t="s">
        <v>2</v>
      </c>
      <c r="L133" s="119" t="str">
        <f t="shared" si="0"/>
        <v>iOS</v>
      </c>
      <c r="M133" s="22">
        <v>41982</v>
      </c>
      <c r="N133" s="15">
        <v>41983</v>
      </c>
      <c r="O133" s="108" t="s">
        <v>2</v>
      </c>
      <c r="P133" s="37"/>
      <c r="Q133" s="35"/>
    </row>
    <row r="134" spans="1:17" s="23" customFormat="1" ht="75" hidden="1" outlineLevel="1">
      <c r="A134" s="21"/>
      <c r="B134" s="16"/>
      <c r="C134" s="35"/>
      <c r="D134" s="19" t="s">
        <v>735</v>
      </c>
      <c r="E134" s="36"/>
      <c r="F134" s="36" t="s">
        <v>523</v>
      </c>
      <c r="G134" s="36"/>
      <c r="H134" s="36" t="s">
        <v>524</v>
      </c>
      <c r="I134" s="36"/>
      <c r="J134" s="36" t="s">
        <v>525</v>
      </c>
      <c r="K134" s="108" t="s">
        <v>2</v>
      </c>
      <c r="L134" s="119" t="str">
        <f t="shared" si="0"/>
        <v>iOS</v>
      </c>
      <c r="M134" s="22">
        <v>41983</v>
      </c>
      <c r="N134" s="15">
        <v>41983</v>
      </c>
      <c r="O134" s="108" t="s">
        <v>2</v>
      </c>
      <c r="P134" s="37"/>
      <c r="Q134" s="35"/>
    </row>
    <row r="135" spans="1:17" s="23" customFormat="1" ht="75" hidden="1" outlineLevel="1">
      <c r="A135" s="21"/>
      <c r="B135" s="16"/>
      <c r="C135" s="35"/>
      <c r="D135" s="19" t="s">
        <v>736</v>
      </c>
      <c r="E135" s="36"/>
      <c r="F135" s="36" t="s">
        <v>523</v>
      </c>
      <c r="G135" s="36"/>
      <c r="H135" s="36" t="s">
        <v>527</v>
      </c>
      <c r="I135" s="36"/>
      <c r="J135" s="36" t="s">
        <v>528</v>
      </c>
      <c r="K135" s="108" t="s">
        <v>2</v>
      </c>
      <c r="L135" s="119" t="str">
        <f t="shared" si="0"/>
        <v>iOS</v>
      </c>
      <c r="M135" s="22">
        <v>41983</v>
      </c>
      <c r="N135" s="15">
        <v>41983</v>
      </c>
      <c r="O135" s="108" t="s">
        <v>2</v>
      </c>
      <c r="P135" s="37"/>
      <c r="Q135" s="35"/>
    </row>
    <row r="136" spans="1:17" s="23" customFormat="1" ht="75" hidden="1" outlineLevel="1">
      <c r="A136" s="21"/>
      <c r="B136" s="16"/>
      <c r="C136" s="35"/>
      <c r="D136" s="19" t="s">
        <v>737</v>
      </c>
      <c r="E136" s="36"/>
      <c r="F136" s="36" t="s">
        <v>523</v>
      </c>
      <c r="G136" s="36"/>
      <c r="H136" s="36" t="s">
        <v>530</v>
      </c>
      <c r="I136" s="36"/>
      <c r="J136" s="36" t="s">
        <v>531</v>
      </c>
      <c r="K136" s="108" t="s">
        <v>2</v>
      </c>
      <c r="L136" s="119" t="str">
        <f t="shared" si="0"/>
        <v>iOS</v>
      </c>
      <c r="M136" s="22">
        <v>41983</v>
      </c>
      <c r="N136" s="15">
        <v>41983</v>
      </c>
      <c r="O136" s="108" t="s">
        <v>2</v>
      </c>
      <c r="P136" s="37"/>
      <c r="Q136" s="35"/>
    </row>
    <row r="137" spans="1:17" s="23" customFormat="1" ht="75" hidden="1" outlineLevel="1">
      <c r="A137" s="21"/>
      <c r="B137" s="16"/>
      <c r="C137" s="35"/>
      <c r="D137" s="19" t="s">
        <v>738</v>
      </c>
      <c r="E137" s="36"/>
      <c r="F137" s="36" t="s">
        <v>523</v>
      </c>
      <c r="G137" s="36"/>
      <c r="H137" s="36" t="s">
        <v>533</v>
      </c>
      <c r="I137" s="36"/>
      <c r="J137" s="36" t="s">
        <v>534</v>
      </c>
      <c r="K137" s="108" t="s">
        <v>2</v>
      </c>
      <c r="L137" s="119" t="str">
        <f t="shared" si="0"/>
        <v>iOS</v>
      </c>
      <c r="M137" s="22">
        <v>41983</v>
      </c>
      <c r="N137" s="15">
        <v>41983</v>
      </c>
      <c r="O137" s="108" t="s">
        <v>2</v>
      </c>
      <c r="P137" s="37"/>
      <c r="Q137" s="35"/>
    </row>
    <row r="138" spans="1:17" s="23" customFormat="1" ht="105" hidden="1" outlineLevel="1">
      <c r="A138" s="21"/>
      <c r="B138" s="16"/>
      <c r="C138" s="35"/>
      <c r="D138" s="19" t="s">
        <v>739</v>
      </c>
      <c r="E138" s="36"/>
      <c r="F138" s="36" t="s">
        <v>523</v>
      </c>
      <c r="G138" s="36"/>
      <c r="H138" s="36" t="s">
        <v>536</v>
      </c>
      <c r="I138" s="36"/>
      <c r="J138" s="36" t="s">
        <v>537</v>
      </c>
      <c r="K138" s="108" t="s">
        <v>2</v>
      </c>
      <c r="L138" s="119" t="str">
        <f>IF(COUNTA(H138:J138)=3,"Both",IF(COUNTA(H138:J138)=1,"Android",IF(COUNTA(H138:J138)=2,"iOS")))</f>
        <v>iOS</v>
      </c>
      <c r="M138" s="22">
        <v>41983</v>
      </c>
      <c r="N138" s="15">
        <v>41985</v>
      </c>
      <c r="O138" s="108" t="s">
        <v>2</v>
      </c>
      <c r="P138" s="37"/>
      <c r="Q138" s="35"/>
    </row>
    <row r="139" spans="1:17" s="23" customFormat="1" ht="105" hidden="1" outlineLevel="1">
      <c r="A139" s="21"/>
      <c r="B139" s="16"/>
      <c r="C139" s="35"/>
      <c r="D139" s="19" t="s">
        <v>538</v>
      </c>
      <c r="E139" s="36" t="s">
        <v>232</v>
      </c>
      <c r="F139" s="36" t="s">
        <v>232</v>
      </c>
      <c r="G139" s="36" t="s">
        <v>239</v>
      </c>
      <c r="H139" s="36" t="s">
        <v>536</v>
      </c>
      <c r="I139" s="36" t="s">
        <v>539</v>
      </c>
      <c r="J139" s="36" t="s">
        <v>540</v>
      </c>
      <c r="K139" s="108" t="s">
        <v>2</v>
      </c>
      <c r="L139" s="119" t="str">
        <f t="shared" ref="L139:L145" si="2">IF(COUNTA(H139:J139)=3,"Both",IF(COUNTA(H139:J139)=1,"Android",IF(COUNTA(H139:J139)=2,"iOS")))</f>
        <v>Both</v>
      </c>
      <c r="M139" s="22">
        <v>41982</v>
      </c>
      <c r="N139" s="15">
        <v>41983</v>
      </c>
      <c r="O139" s="108" t="s">
        <v>2</v>
      </c>
      <c r="P139" s="37"/>
      <c r="Q139" s="35"/>
    </row>
    <row r="140" spans="1:17" s="23" customFormat="1" ht="105" hidden="1" outlineLevel="1">
      <c r="A140" s="21"/>
      <c r="B140" s="16"/>
      <c r="C140" s="35"/>
      <c r="D140" s="19" t="s">
        <v>541</v>
      </c>
      <c r="E140" s="36" t="s">
        <v>232</v>
      </c>
      <c r="F140" s="36" t="s">
        <v>232</v>
      </c>
      <c r="G140" s="36" t="s">
        <v>239</v>
      </c>
      <c r="H140" s="36" t="s">
        <v>536</v>
      </c>
      <c r="I140" s="36" t="s">
        <v>542</v>
      </c>
      <c r="J140" s="36" t="s">
        <v>543</v>
      </c>
      <c r="K140" s="108" t="s">
        <v>2</v>
      </c>
      <c r="L140" s="119" t="str">
        <f t="shared" si="2"/>
        <v>Both</v>
      </c>
      <c r="M140" s="22">
        <v>41982</v>
      </c>
      <c r="N140" s="15">
        <v>41983</v>
      </c>
      <c r="O140" s="108" t="s">
        <v>2</v>
      </c>
      <c r="P140" s="37"/>
      <c r="Q140" s="35"/>
    </row>
    <row r="141" spans="1:17" s="23" customFormat="1" ht="135" hidden="1" outlineLevel="1">
      <c r="A141" s="21"/>
      <c r="B141" s="16"/>
      <c r="C141" s="35"/>
      <c r="D141" s="19" t="s">
        <v>544</v>
      </c>
      <c r="E141" s="36" t="s">
        <v>232</v>
      </c>
      <c r="F141" s="36" t="s">
        <v>232</v>
      </c>
      <c r="G141" s="36" t="s">
        <v>263</v>
      </c>
      <c r="H141" s="36" t="s">
        <v>824</v>
      </c>
      <c r="I141" s="36" t="s">
        <v>264</v>
      </c>
      <c r="J141" s="36" t="s">
        <v>264</v>
      </c>
      <c r="K141" s="108" t="s">
        <v>2</v>
      </c>
      <c r="L141" s="119" t="str">
        <f t="shared" si="2"/>
        <v>Both</v>
      </c>
      <c r="M141" s="22">
        <v>41982</v>
      </c>
      <c r="N141" s="15">
        <v>41983</v>
      </c>
      <c r="O141" s="108" t="s">
        <v>2</v>
      </c>
      <c r="P141" s="37"/>
      <c r="Q141" s="35"/>
    </row>
    <row r="142" spans="1:17" s="23" customFormat="1" ht="45" hidden="1" outlineLevel="1">
      <c r="A142" s="21"/>
      <c r="B142" s="16"/>
      <c r="C142" s="35"/>
      <c r="D142" s="19" t="s">
        <v>545</v>
      </c>
      <c r="E142" s="36" t="s">
        <v>232</v>
      </c>
      <c r="F142" s="36"/>
      <c r="G142" s="36" t="s">
        <v>239</v>
      </c>
      <c r="H142" s="36"/>
      <c r="I142" s="36" t="s">
        <v>546</v>
      </c>
      <c r="J142" s="36"/>
      <c r="K142" s="108" t="s">
        <v>2</v>
      </c>
      <c r="L142" s="119" t="str">
        <f t="shared" si="2"/>
        <v>Android</v>
      </c>
      <c r="M142" s="22">
        <v>41983</v>
      </c>
      <c r="N142" s="15">
        <v>41983</v>
      </c>
      <c r="O142" s="108" t="s">
        <v>2</v>
      </c>
      <c r="P142" s="37"/>
      <c r="Q142" s="35"/>
    </row>
    <row r="143" spans="1:17" s="23" customFormat="1" ht="135" hidden="1" outlineLevel="1">
      <c r="A143" s="21"/>
      <c r="B143" s="16"/>
      <c r="C143" s="35"/>
      <c r="D143" s="19" t="s">
        <v>547</v>
      </c>
      <c r="E143" s="36"/>
      <c r="F143" s="36" t="s">
        <v>232</v>
      </c>
      <c r="G143" s="36"/>
      <c r="H143" s="36" t="s">
        <v>548</v>
      </c>
      <c r="I143" s="36"/>
      <c r="J143" s="36" t="s">
        <v>549</v>
      </c>
      <c r="K143" s="108" t="s">
        <v>2</v>
      </c>
      <c r="L143" s="121" t="str">
        <f t="shared" si="2"/>
        <v>iOS</v>
      </c>
      <c r="M143" s="22">
        <v>41982</v>
      </c>
      <c r="N143" s="15">
        <v>41983</v>
      </c>
      <c r="O143" s="108" t="s">
        <v>2</v>
      </c>
      <c r="P143" s="37"/>
      <c r="Q143" s="35"/>
    </row>
    <row r="144" spans="1:17" s="23" customFormat="1" ht="165" hidden="1" outlineLevel="1">
      <c r="A144" s="21"/>
      <c r="B144" s="16"/>
      <c r="C144" s="35"/>
      <c r="D144" s="19" t="s">
        <v>550</v>
      </c>
      <c r="E144" s="36"/>
      <c r="F144" s="36" t="s">
        <v>232</v>
      </c>
      <c r="G144" s="36"/>
      <c r="H144" s="36" t="s">
        <v>551</v>
      </c>
      <c r="I144" s="36"/>
      <c r="J144" s="36" t="s">
        <v>264</v>
      </c>
      <c r="K144" s="108" t="s">
        <v>2</v>
      </c>
      <c r="L144" s="121" t="str">
        <f t="shared" si="2"/>
        <v>iOS</v>
      </c>
      <c r="M144" s="22">
        <v>41982</v>
      </c>
      <c r="N144" s="15">
        <v>41983</v>
      </c>
      <c r="O144" s="108" t="s">
        <v>2</v>
      </c>
      <c r="P144" s="37"/>
      <c r="Q144" s="35"/>
    </row>
    <row r="145" spans="1:17" s="23" customFormat="1" ht="195" hidden="1" outlineLevel="1">
      <c r="A145" s="21"/>
      <c r="B145" s="16"/>
      <c r="C145" s="35"/>
      <c r="D145" s="19" t="s">
        <v>552</v>
      </c>
      <c r="E145" s="36"/>
      <c r="F145" s="36" t="s">
        <v>232</v>
      </c>
      <c r="G145" s="36"/>
      <c r="H145" s="36" t="s">
        <v>553</v>
      </c>
      <c r="I145" s="36"/>
      <c r="J145" s="36" t="s">
        <v>554</v>
      </c>
      <c r="K145" s="108" t="s">
        <v>2</v>
      </c>
      <c r="L145" s="121" t="str">
        <f t="shared" si="2"/>
        <v>iOS</v>
      </c>
      <c r="M145" s="22">
        <v>41982</v>
      </c>
      <c r="N145" s="15">
        <v>41983</v>
      </c>
      <c r="O145" s="108" t="s">
        <v>2</v>
      </c>
      <c r="P145" s="37"/>
      <c r="Q145" s="35"/>
    </row>
    <row r="146" spans="1:17" s="23" customFormat="1" ht="105" hidden="1" outlineLevel="1">
      <c r="A146" s="21"/>
      <c r="B146" s="16"/>
      <c r="C146" s="35"/>
      <c r="D146" s="19" t="s">
        <v>555</v>
      </c>
      <c r="E146" s="36" t="s">
        <v>232</v>
      </c>
      <c r="F146" s="36" t="s">
        <v>232</v>
      </c>
      <c r="G146" s="36" t="s">
        <v>239</v>
      </c>
      <c r="H146" s="36" t="s">
        <v>536</v>
      </c>
      <c r="I146" s="36" t="s">
        <v>556</v>
      </c>
      <c r="J146" s="36" t="s">
        <v>557</v>
      </c>
      <c r="K146" s="108" t="s">
        <v>2</v>
      </c>
      <c r="L146" s="119" t="str">
        <f>IF(COUNTA(H146:J146)=3,"Both",IF(COUNTA(H146:J146)=1,"Android",IF(COUNTA(H146:J146)=2,"iOS")))</f>
        <v>Both</v>
      </c>
      <c r="M146" s="22">
        <v>41982</v>
      </c>
      <c r="N146" s="15">
        <v>41983</v>
      </c>
      <c r="O146" s="108" t="s">
        <v>2</v>
      </c>
      <c r="P146" s="37"/>
      <c r="Q146" s="35"/>
    </row>
    <row r="147" spans="1:17" s="23" customFormat="1" ht="45" hidden="1" outlineLevel="1">
      <c r="A147" s="21"/>
      <c r="B147" s="16"/>
      <c r="C147" s="35"/>
      <c r="D147" s="19" t="s">
        <v>558</v>
      </c>
      <c r="E147" s="36" t="s">
        <v>232</v>
      </c>
      <c r="F147" s="36"/>
      <c r="G147" s="36" t="s">
        <v>239</v>
      </c>
      <c r="H147" s="36"/>
      <c r="I147" s="36" t="s">
        <v>559</v>
      </c>
      <c r="J147" s="36"/>
      <c r="K147" s="108" t="s">
        <v>2</v>
      </c>
      <c r="L147" s="119" t="str">
        <f>IF(COUNTA(H147:J147)=3,"Both",IF(COUNTA(H147:J147)=1,"Android",IF(COUNTA(H147:J147)=2,"iOS")))</f>
        <v>Android</v>
      </c>
      <c r="M147" s="22">
        <v>41983</v>
      </c>
      <c r="N147" s="15">
        <v>41983</v>
      </c>
      <c r="O147" s="15" t="s">
        <v>2</v>
      </c>
      <c r="P147" s="37"/>
      <c r="Q147" s="35"/>
    </row>
    <row r="148" spans="1:17" s="23" customFormat="1" ht="105" hidden="1" outlineLevel="1">
      <c r="A148" s="21"/>
      <c r="B148" s="16"/>
      <c r="C148" s="35"/>
      <c r="D148" s="19" t="s">
        <v>560</v>
      </c>
      <c r="E148" s="36" t="s">
        <v>232</v>
      </c>
      <c r="F148" s="36" t="s">
        <v>232</v>
      </c>
      <c r="G148" s="36" t="s">
        <v>239</v>
      </c>
      <c r="H148" s="36" t="s">
        <v>536</v>
      </c>
      <c r="I148" s="36" t="s">
        <v>561</v>
      </c>
      <c r="J148" s="36" t="s">
        <v>562</v>
      </c>
      <c r="K148" s="108" t="s">
        <v>2</v>
      </c>
      <c r="L148" s="119" t="str">
        <f t="shared" ref="L148:L202" si="3">IF(COUNTA(H148:J148)=3,"Both",IF(COUNTA(H148:J148)=1,"Android",IF(COUNTA(H148:J148)=2,"iOS")))</f>
        <v>Both</v>
      </c>
      <c r="M148" s="24">
        <v>41982</v>
      </c>
      <c r="N148" s="24">
        <v>41983</v>
      </c>
      <c r="O148" s="108" t="s">
        <v>2</v>
      </c>
      <c r="P148" s="37"/>
      <c r="Q148" s="35"/>
    </row>
    <row r="149" spans="1:17" s="23" customFormat="1" ht="105" hidden="1" outlineLevel="1">
      <c r="A149" s="21"/>
      <c r="B149" s="16"/>
      <c r="C149" s="35"/>
      <c r="D149" s="19" t="s">
        <v>740</v>
      </c>
      <c r="E149" s="36" t="s">
        <v>232</v>
      </c>
      <c r="F149" s="36" t="s">
        <v>232</v>
      </c>
      <c r="G149" s="36" t="s">
        <v>239</v>
      </c>
      <c r="H149" s="36" t="s">
        <v>536</v>
      </c>
      <c r="I149" s="36" t="s">
        <v>563</v>
      </c>
      <c r="J149" s="36" t="s">
        <v>563</v>
      </c>
      <c r="K149" s="108" t="s">
        <v>2</v>
      </c>
      <c r="L149" s="119" t="str">
        <f t="shared" si="3"/>
        <v>Both</v>
      </c>
      <c r="M149" s="24">
        <v>41982</v>
      </c>
      <c r="N149" s="24">
        <v>41983</v>
      </c>
      <c r="O149" s="108" t="s">
        <v>2</v>
      </c>
      <c r="P149" s="37"/>
      <c r="Q149" s="35"/>
    </row>
    <row r="150" spans="1:17" s="23" customFormat="1" ht="180" hidden="1" outlineLevel="1">
      <c r="A150" s="21"/>
      <c r="B150" s="16"/>
      <c r="C150" s="35"/>
      <c r="D150" s="18" t="s">
        <v>564</v>
      </c>
      <c r="E150" s="36"/>
      <c r="F150" s="41" t="s">
        <v>232</v>
      </c>
      <c r="G150" s="36"/>
      <c r="H150" s="41" t="s">
        <v>565</v>
      </c>
      <c r="I150" s="36"/>
      <c r="J150" s="41" t="s">
        <v>566</v>
      </c>
      <c r="K150" s="108" t="s">
        <v>2</v>
      </c>
      <c r="L150" s="119" t="str">
        <f t="shared" si="3"/>
        <v>iOS</v>
      </c>
      <c r="M150" s="24">
        <v>41982</v>
      </c>
      <c r="N150" s="24">
        <v>41983</v>
      </c>
      <c r="O150" s="108" t="s">
        <v>2</v>
      </c>
      <c r="P150" s="37"/>
      <c r="Q150" s="35"/>
    </row>
    <row r="151" spans="1:17" s="23" customFormat="1" ht="105" hidden="1" outlineLevel="1">
      <c r="A151" s="21"/>
      <c r="B151" s="16"/>
      <c r="C151" s="35"/>
      <c r="D151" s="19" t="s">
        <v>567</v>
      </c>
      <c r="E151" s="36" t="s">
        <v>232</v>
      </c>
      <c r="F151" s="36" t="s">
        <v>232</v>
      </c>
      <c r="G151" s="36" t="s">
        <v>239</v>
      </c>
      <c r="H151" s="36" t="s">
        <v>536</v>
      </c>
      <c r="I151" s="36" t="s">
        <v>568</v>
      </c>
      <c r="J151" s="36" t="s">
        <v>568</v>
      </c>
      <c r="K151" s="108" t="s">
        <v>2</v>
      </c>
      <c r="L151" s="119" t="str">
        <f t="shared" si="3"/>
        <v>Both</v>
      </c>
      <c r="M151" s="22">
        <v>41982</v>
      </c>
      <c r="N151" s="22">
        <v>41983</v>
      </c>
      <c r="O151" s="108" t="s">
        <v>2</v>
      </c>
      <c r="P151" s="37"/>
      <c r="Q151" s="35"/>
    </row>
    <row r="152" spans="1:17" s="23" customFormat="1" ht="105" hidden="1" outlineLevel="1">
      <c r="A152" s="21"/>
      <c r="B152" s="16"/>
      <c r="C152" s="35"/>
      <c r="D152" s="19" t="s">
        <v>741</v>
      </c>
      <c r="E152" s="36" t="s">
        <v>232</v>
      </c>
      <c r="F152" s="36" t="s">
        <v>232</v>
      </c>
      <c r="G152" s="36" t="s">
        <v>239</v>
      </c>
      <c r="H152" s="36" t="s">
        <v>536</v>
      </c>
      <c r="I152" s="36" t="s">
        <v>569</v>
      </c>
      <c r="J152" s="36" t="s">
        <v>569</v>
      </c>
      <c r="K152" s="108" t="s">
        <v>2</v>
      </c>
      <c r="L152" s="119" t="str">
        <f t="shared" si="3"/>
        <v>Both</v>
      </c>
      <c r="M152" s="22">
        <v>41982</v>
      </c>
      <c r="N152" s="22">
        <v>41983</v>
      </c>
      <c r="O152" s="108" t="s">
        <v>2</v>
      </c>
      <c r="P152" s="37"/>
      <c r="Q152" s="35"/>
    </row>
    <row r="153" spans="1:17" s="23" customFormat="1" ht="165" hidden="1" outlineLevel="1">
      <c r="A153" s="21"/>
      <c r="B153" s="16"/>
      <c r="C153" s="35"/>
      <c r="D153" s="18" t="s">
        <v>742</v>
      </c>
      <c r="E153" s="36"/>
      <c r="F153" s="41" t="s">
        <v>232</v>
      </c>
      <c r="G153" s="36"/>
      <c r="H153" s="41" t="s">
        <v>571</v>
      </c>
      <c r="I153" s="36"/>
      <c r="J153" s="41" t="s">
        <v>572</v>
      </c>
      <c r="K153" s="108" t="s">
        <v>2</v>
      </c>
      <c r="L153" s="119" t="str">
        <f t="shared" si="3"/>
        <v>iOS</v>
      </c>
      <c r="M153" s="22"/>
      <c r="N153" s="15"/>
      <c r="O153" s="15"/>
      <c r="P153" s="37"/>
      <c r="Q153" s="35"/>
    </row>
    <row r="154" spans="1:17" s="23" customFormat="1" ht="105" hidden="1" outlineLevel="1">
      <c r="A154" s="21"/>
      <c r="B154" s="16"/>
      <c r="C154" s="35"/>
      <c r="D154" s="19" t="s">
        <v>573</v>
      </c>
      <c r="E154" s="36" t="s">
        <v>232</v>
      </c>
      <c r="F154" s="36" t="s">
        <v>232</v>
      </c>
      <c r="G154" s="36" t="s">
        <v>239</v>
      </c>
      <c r="H154" s="36" t="s">
        <v>536</v>
      </c>
      <c r="I154" s="36" t="s">
        <v>574</v>
      </c>
      <c r="J154" s="36" t="s">
        <v>574</v>
      </c>
      <c r="K154" s="108" t="s">
        <v>2</v>
      </c>
      <c r="L154" s="119" t="str">
        <f t="shared" si="3"/>
        <v>Both</v>
      </c>
      <c r="M154" s="22">
        <v>41982</v>
      </c>
      <c r="N154" s="22">
        <v>41983</v>
      </c>
      <c r="O154" s="108" t="s">
        <v>2</v>
      </c>
      <c r="P154" s="37"/>
      <c r="Q154" s="35"/>
    </row>
    <row r="155" spans="1:17" s="23" customFormat="1" ht="105" hidden="1" outlineLevel="1">
      <c r="A155" s="21"/>
      <c r="B155" s="16"/>
      <c r="C155" s="35"/>
      <c r="D155" s="19" t="s">
        <v>743</v>
      </c>
      <c r="E155" s="36" t="s">
        <v>232</v>
      </c>
      <c r="F155" s="36" t="s">
        <v>232</v>
      </c>
      <c r="G155" s="36" t="s">
        <v>239</v>
      </c>
      <c r="H155" s="36" t="s">
        <v>536</v>
      </c>
      <c r="I155" s="36" t="s">
        <v>575</v>
      </c>
      <c r="J155" s="36" t="s">
        <v>575</v>
      </c>
      <c r="K155" s="108" t="s">
        <v>2</v>
      </c>
      <c r="L155" s="119" t="str">
        <f t="shared" si="3"/>
        <v>Both</v>
      </c>
      <c r="M155" s="22">
        <v>41982</v>
      </c>
      <c r="N155" s="22">
        <v>41983</v>
      </c>
      <c r="O155" s="108" t="s">
        <v>2</v>
      </c>
      <c r="P155" s="37"/>
      <c r="Q155" s="35"/>
    </row>
    <row r="156" spans="1:17" s="23" customFormat="1" ht="165" hidden="1" outlineLevel="1">
      <c r="A156" s="21"/>
      <c r="B156" s="16"/>
      <c r="C156" s="35"/>
      <c r="D156" s="19" t="s">
        <v>744</v>
      </c>
      <c r="E156" s="36"/>
      <c r="F156" s="36" t="s">
        <v>232</v>
      </c>
      <c r="G156" s="36"/>
      <c r="H156" s="36" t="s">
        <v>577</v>
      </c>
      <c r="I156" s="36"/>
      <c r="J156" s="36" t="s">
        <v>572</v>
      </c>
      <c r="K156" s="108" t="s">
        <v>2</v>
      </c>
      <c r="L156" s="119" t="str">
        <f t="shared" si="3"/>
        <v>iOS</v>
      </c>
      <c r="M156" s="22">
        <v>41982</v>
      </c>
      <c r="N156" s="22">
        <v>41983</v>
      </c>
      <c r="O156" s="119" t="s">
        <v>2</v>
      </c>
      <c r="P156" s="37"/>
      <c r="Q156" s="35"/>
    </row>
    <row r="157" spans="1:17" s="23" customFormat="1" ht="60" hidden="1" outlineLevel="1">
      <c r="A157" s="21"/>
      <c r="B157" s="16"/>
      <c r="C157" s="35"/>
      <c r="D157" s="19" t="s">
        <v>578</v>
      </c>
      <c r="E157" s="41" t="s">
        <v>232</v>
      </c>
      <c r="F157" s="41" t="s">
        <v>232</v>
      </c>
      <c r="G157" s="41" t="s">
        <v>239</v>
      </c>
      <c r="H157" s="41" t="s">
        <v>239</v>
      </c>
      <c r="I157" s="41" t="s">
        <v>579</v>
      </c>
      <c r="J157" s="41" t="s">
        <v>579</v>
      </c>
      <c r="K157" s="108" t="s">
        <v>2</v>
      </c>
      <c r="L157" s="119" t="str">
        <f t="shared" si="3"/>
        <v>Both</v>
      </c>
      <c r="M157" s="22">
        <v>41982</v>
      </c>
      <c r="N157" s="22">
        <v>41983</v>
      </c>
      <c r="O157" s="119" t="s">
        <v>2</v>
      </c>
      <c r="P157" s="37"/>
      <c r="Q157" s="35"/>
    </row>
    <row r="158" spans="1:17" s="23" customFormat="1" ht="150" hidden="1" outlineLevel="1">
      <c r="A158" s="21"/>
      <c r="B158" s="16" t="s">
        <v>260</v>
      </c>
      <c r="C158" s="35" t="s">
        <v>14</v>
      </c>
      <c r="D158" s="19" t="s">
        <v>745</v>
      </c>
      <c r="E158" s="36" t="s">
        <v>232</v>
      </c>
      <c r="F158" s="41" t="s">
        <v>232</v>
      </c>
      <c r="G158" s="36" t="s">
        <v>580</v>
      </c>
      <c r="H158" s="36" t="s">
        <v>581</v>
      </c>
      <c r="I158" s="36" t="s">
        <v>262</v>
      </c>
      <c r="J158" s="36" t="s">
        <v>262</v>
      </c>
      <c r="K158" s="108" t="s">
        <v>2</v>
      </c>
      <c r="L158" s="119" t="str">
        <f t="shared" si="3"/>
        <v>Both</v>
      </c>
      <c r="M158" s="22">
        <v>41983</v>
      </c>
      <c r="N158" s="15">
        <v>41983</v>
      </c>
      <c r="O158" s="15" t="s">
        <v>2</v>
      </c>
      <c r="P158" s="37"/>
      <c r="Q158" s="37"/>
    </row>
    <row r="159" spans="1:17" ht="165" hidden="1" outlineLevel="1">
      <c r="A159" s="7"/>
      <c r="B159" s="17" t="s">
        <v>260</v>
      </c>
      <c r="C159" s="40" t="s">
        <v>14</v>
      </c>
      <c r="D159" s="18" t="s">
        <v>746</v>
      </c>
      <c r="E159" s="41" t="s">
        <v>232</v>
      </c>
      <c r="F159" s="41" t="s">
        <v>232</v>
      </c>
      <c r="G159" s="41" t="s">
        <v>266</v>
      </c>
      <c r="H159" s="36" t="s">
        <v>582</v>
      </c>
      <c r="I159" s="36" t="s">
        <v>267</v>
      </c>
      <c r="J159" s="36" t="s">
        <v>583</v>
      </c>
      <c r="K159" s="108" t="s">
        <v>2</v>
      </c>
      <c r="L159" s="119" t="str">
        <f t="shared" si="3"/>
        <v>Both</v>
      </c>
      <c r="M159" s="24">
        <v>41983</v>
      </c>
      <c r="N159" s="15">
        <v>41983</v>
      </c>
      <c r="O159" s="15" t="s">
        <v>2</v>
      </c>
      <c r="P159" s="38" t="s">
        <v>268</v>
      </c>
      <c r="Q159" s="38" t="s">
        <v>261</v>
      </c>
    </row>
    <row r="160" spans="1:17" ht="150" hidden="1" outlineLevel="1">
      <c r="A160" s="7"/>
      <c r="B160" s="17" t="s">
        <v>260</v>
      </c>
      <c r="C160" s="40" t="s">
        <v>14</v>
      </c>
      <c r="D160" s="18" t="s">
        <v>747</v>
      </c>
      <c r="E160" s="41" t="s">
        <v>232</v>
      </c>
      <c r="F160" s="41" t="s">
        <v>232</v>
      </c>
      <c r="G160" s="41" t="s">
        <v>270</v>
      </c>
      <c r="H160" s="41" t="s">
        <v>584</v>
      </c>
      <c r="I160" s="36" t="s">
        <v>267</v>
      </c>
      <c r="J160" s="41" t="s">
        <v>585</v>
      </c>
      <c r="K160" s="108" t="s">
        <v>2</v>
      </c>
      <c r="L160" s="119" t="str">
        <f t="shared" si="3"/>
        <v>Both</v>
      </c>
      <c r="M160" s="24">
        <v>41983</v>
      </c>
      <c r="N160" s="15">
        <v>41983</v>
      </c>
      <c r="O160" s="15" t="s">
        <v>2</v>
      </c>
      <c r="P160" s="38"/>
      <c r="Q160" s="38"/>
    </row>
    <row r="161" spans="1:17" ht="150" hidden="1" outlineLevel="1">
      <c r="A161" s="7"/>
      <c r="B161" s="17" t="s">
        <v>260</v>
      </c>
      <c r="C161" s="40" t="s">
        <v>14</v>
      </c>
      <c r="D161" s="18" t="s">
        <v>748</v>
      </c>
      <c r="E161" s="41" t="s">
        <v>232</v>
      </c>
      <c r="F161" s="41" t="s">
        <v>232</v>
      </c>
      <c r="G161" s="41" t="s">
        <v>272</v>
      </c>
      <c r="H161" s="41" t="s">
        <v>586</v>
      </c>
      <c r="I161" s="36" t="s">
        <v>267</v>
      </c>
      <c r="J161" s="41" t="s">
        <v>587</v>
      </c>
      <c r="K161" s="108" t="s">
        <v>2</v>
      </c>
      <c r="L161" s="119" t="str">
        <f t="shared" si="3"/>
        <v>Both</v>
      </c>
      <c r="M161" s="24">
        <v>41983</v>
      </c>
      <c r="N161" s="15">
        <v>41983</v>
      </c>
      <c r="O161" s="15" t="s">
        <v>2</v>
      </c>
      <c r="P161" s="38"/>
      <c r="Q161" s="38"/>
    </row>
    <row r="162" spans="1:17" ht="180" hidden="1" outlineLevel="1">
      <c r="A162" s="7"/>
      <c r="B162" s="17" t="s">
        <v>260</v>
      </c>
      <c r="C162" s="40" t="s">
        <v>14</v>
      </c>
      <c r="D162" s="18" t="s">
        <v>749</v>
      </c>
      <c r="E162" s="41" t="s">
        <v>232</v>
      </c>
      <c r="F162" s="41" t="s">
        <v>232</v>
      </c>
      <c r="G162" s="41" t="s">
        <v>274</v>
      </c>
      <c r="H162" s="41" t="s">
        <v>588</v>
      </c>
      <c r="I162" s="36" t="s">
        <v>267</v>
      </c>
      <c r="J162" s="41" t="s">
        <v>589</v>
      </c>
      <c r="K162" s="108" t="s">
        <v>2</v>
      </c>
      <c r="L162" s="119" t="str">
        <f t="shared" si="3"/>
        <v>Both</v>
      </c>
      <c r="M162" s="24">
        <v>41983</v>
      </c>
      <c r="N162" s="15">
        <v>41983</v>
      </c>
      <c r="O162" s="15" t="s">
        <v>2</v>
      </c>
      <c r="P162" s="38"/>
      <c r="Q162" s="38"/>
    </row>
    <row r="163" spans="1:17" s="23" customFormat="1" ht="150" hidden="1" outlineLevel="1">
      <c r="A163" s="21"/>
      <c r="B163" s="16" t="s">
        <v>260</v>
      </c>
      <c r="C163" s="35" t="s">
        <v>14</v>
      </c>
      <c r="D163" s="19" t="s">
        <v>750</v>
      </c>
      <c r="E163" s="36" t="s">
        <v>232</v>
      </c>
      <c r="F163" s="41" t="s">
        <v>232</v>
      </c>
      <c r="G163" s="36" t="s">
        <v>276</v>
      </c>
      <c r="H163" s="41" t="s">
        <v>590</v>
      </c>
      <c r="I163" s="36" t="s">
        <v>267</v>
      </c>
      <c r="J163" s="41" t="s">
        <v>589</v>
      </c>
      <c r="K163" s="108" t="s">
        <v>2</v>
      </c>
      <c r="L163" s="119" t="str">
        <f t="shared" si="3"/>
        <v>Both</v>
      </c>
      <c r="M163" s="22">
        <v>41983</v>
      </c>
      <c r="N163" s="15">
        <v>41983</v>
      </c>
      <c r="O163" s="15" t="s">
        <v>2</v>
      </c>
      <c r="P163" s="37"/>
      <c r="Q163" s="37"/>
    </row>
    <row r="164" spans="1:17" ht="150" hidden="1" outlineLevel="1">
      <c r="A164" s="7"/>
      <c r="B164" s="16" t="s">
        <v>260</v>
      </c>
      <c r="C164" s="35" t="s">
        <v>14</v>
      </c>
      <c r="D164" s="19" t="s">
        <v>751</v>
      </c>
      <c r="E164" s="36" t="s">
        <v>232</v>
      </c>
      <c r="F164" s="41" t="s">
        <v>232</v>
      </c>
      <c r="G164" s="36" t="s">
        <v>278</v>
      </c>
      <c r="H164" s="41" t="s">
        <v>591</v>
      </c>
      <c r="I164" s="36" t="s">
        <v>267</v>
      </c>
      <c r="J164" s="41" t="s">
        <v>589</v>
      </c>
      <c r="K164" s="108" t="s">
        <v>2</v>
      </c>
      <c r="L164" s="119" t="str">
        <f t="shared" si="3"/>
        <v>Both</v>
      </c>
      <c r="M164" s="22">
        <v>41983</v>
      </c>
      <c r="N164" s="15">
        <v>41983</v>
      </c>
      <c r="O164" s="15" t="s">
        <v>2</v>
      </c>
      <c r="P164" s="38"/>
      <c r="Q164" s="38"/>
    </row>
    <row r="165" spans="1:17" ht="165" hidden="1" outlineLevel="1">
      <c r="A165" s="7"/>
      <c r="B165" s="17" t="s">
        <v>260</v>
      </c>
      <c r="C165" s="40" t="s">
        <v>14</v>
      </c>
      <c r="D165" s="19" t="s">
        <v>752</v>
      </c>
      <c r="E165" s="41" t="s">
        <v>232</v>
      </c>
      <c r="F165" s="41" t="s">
        <v>232</v>
      </c>
      <c r="G165" s="36" t="s">
        <v>280</v>
      </c>
      <c r="H165" s="41" t="s">
        <v>592</v>
      </c>
      <c r="I165" s="36" t="s">
        <v>267</v>
      </c>
      <c r="J165" s="41" t="s">
        <v>589</v>
      </c>
      <c r="K165" s="108" t="s">
        <v>2</v>
      </c>
      <c r="L165" s="119" t="str">
        <f t="shared" si="3"/>
        <v>Both</v>
      </c>
      <c r="M165" s="24">
        <v>41983</v>
      </c>
      <c r="N165" s="15">
        <v>41983</v>
      </c>
      <c r="O165" s="15" t="s">
        <v>2</v>
      </c>
      <c r="P165" s="38"/>
      <c r="Q165" s="38"/>
    </row>
    <row r="166" spans="1:17" ht="150" hidden="1" outlineLevel="1">
      <c r="A166" s="7"/>
      <c r="B166" s="17" t="s">
        <v>260</v>
      </c>
      <c r="C166" s="40" t="s">
        <v>14</v>
      </c>
      <c r="D166" s="19" t="s">
        <v>753</v>
      </c>
      <c r="E166" s="41" t="s">
        <v>232</v>
      </c>
      <c r="F166" s="41" t="s">
        <v>232</v>
      </c>
      <c r="G166" s="36" t="s">
        <v>282</v>
      </c>
      <c r="H166" s="41" t="s">
        <v>593</v>
      </c>
      <c r="I166" s="36" t="s">
        <v>267</v>
      </c>
      <c r="J166" s="41" t="s">
        <v>589</v>
      </c>
      <c r="K166" s="108" t="s">
        <v>2</v>
      </c>
      <c r="L166" s="119" t="str">
        <f t="shared" si="3"/>
        <v>Both</v>
      </c>
      <c r="M166" s="24">
        <v>41983</v>
      </c>
      <c r="N166" s="15">
        <v>41983</v>
      </c>
      <c r="O166" s="15" t="s">
        <v>2</v>
      </c>
      <c r="P166" s="38"/>
      <c r="Q166" s="38"/>
    </row>
    <row r="167" spans="1:17" s="23" customFormat="1" ht="409.5" hidden="1" outlineLevel="1">
      <c r="A167" s="21"/>
      <c r="B167" s="16"/>
      <c r="C167" s="16"/>
      <c r="D167" s="19" t="s">
        <v>594</v>
      </c>
      <c r="E167" s="41" t="s">
        <v>232</v>
      </c>
      <c r="F167" s="41" t="s">
        <v>232</v>
      </c>
      <c r="G167" s="42" t="s">
        <v>595</v>
      </c>
      <c r="H167" s="42" t="s">
        <v>596</v>
      </c>
      <c r="I167" s="42" t="s">
        <v>597</v>
      </c>
      <c r="J167" s="122" t="s">
        <v>598</v>
      </c>
      <c r="K167" s="108" t="s">
        <v>2</v>
      </c>
      <c r="L167" s="119" t="str">
        <f t="shared" si="3"/>
        <v>Both</v>
      </c>
      <c r="M167" s="43">
        <v>41984</v>
      </c>
      <c r="N167" s="43">
        <v>41984</v>
      </c>
      <c r="O167" s="44" t="s">
        <v>2</v>
      </c>
      <c r="P167" s="37" t="s">
        <v>283</v>
      </c>
      <c r="Q167" s="35" t="s">
        <v>258</v>
      </c>
    </row>
    <row r="168" spans="1:17" s="23" customFormat="1" ht="180" hidden="1" outlineLevel="1">
      <c r="A168" s="21"/>
      <c r="B168" s="16"/>
      <c r="C168" s="16"/>
      <c r="D168" s="19" t="s">
        <v>599</v>
      </c>
      <c r="E168" s="41" t="s">
        <v>232</v>
      </c>
      <c r="F168" s="41"/>
      <c r="G168" s="42" t="s">
        <v>600</v>
      </c>
      <c r="H168" s="42" t="s">
        <v>601</v>
      </c>
      <c r="I168" s="42" t="s">
        <v>284</v>
      </c>
      <c r="J168" s="42" t="s">
        <v>284</v>
      </c>
      <c r="K168" s="108" t="s">
        <v>2</v>
      </c>
      <c r="L168" s="119" t="str">
        <f t="shared" si="3"/>
        <v>Both</v>
      </c>
      <c r="M168" s="43">
        <v>41984</v>
      </c>
      <c r="N168" s="43">
        <v>41984</v>
      </c>
      <c r="O168" s="44" t="s">
        <v>2</v>
      </c>
      <c r="P168" s="37"/>
      <c r="Q168" s="35"/>
    </row>
    <row r="169" spans="1:17" ht="180" hidden="1" outlineLevel="1">
      <c r="A169" s="7"/>
      <c r="B169" s="38"/>
      <c r="C169" s="38"/>
      <c r="D169" s="19" t="s">
        <v>602</v>
      </c>
      <c r="E169" s="41" t="s">
        <v>232</v>
      </c>
      <c r="F169" s="41"/>
      <c r="G169" s="42" t="s">
        <v>603</v>
      </c>
      <c r="H169" s="42" t="s">
        <v>604</v>
      </c>
      <c r="I169" s="42" t="s">
        <v>285</v>
      </c>
      <c r="J169" s="42" t="s">
        <v>285</v>
      </c>
      <c r="K169" s="108" t="s">
        <v>2</v>
      </c>
      <c r="L169" s="119" t="str">
        <f t="shared" si="3"/>
        <v>Both</v>
      </c>
      <c r="M169" s="43">
        <v>41984</v>
      </c>
      <c r="N169" s="43">
        <v>41984</v>
      </c>
      <c r="O169" s="45" t="s">
        <v>2</v>
      </c>
      <c r="P169" s="38"/>
      <c r="Q169" s="38"/>
    </row>
    <row r="170" spans="1:17" ht="120.75" hidden="1" customHeight="1" outlineLevel="1">
      <c r="A170" s="7"/>
      <c r="B170" s="17"/>
      <c r="C170" s="38"/>
      <c r="D170" s="18" t="s">
        <v>286</v>
      </c>
      <c r="E170" s="17" t="s">
        <v>232</v>
      </c>
      <c r="F170" s="17"/>
      <c r="G170" s="18" t="s">
        <v>287</v>
      </c>
      <c r="H170" s="18"/>
      <c r="I170" s="45" t="s">
        <v>288</v>
      </c>
      <c r="J170" s="45"/>
      <c r="K170" s="108" t="s">
        <v>2</v>
      </c>
      <c r="L170" s="119" t="str">
        <f t="shared" si="3"/>
        <v>Android</v>
      </c>
      <c r="M170" s="43">
        <v>41984</v>
      </c>
      <c r="N170" s="43">
        <v>41984</v>
      </c>
      <c r="O170" s="46" t="s">
        <v>2</v>
      </c>
      <c r="P170" s="38"/>
      <c r="Q170" s="38"/>
    </row>
    <row r="171" spans="1:17" ht="120.75" hidden="1" customHeight="1" outlineLevel="1">
      <c r="A171" s="7"/>
      <c r="B171" s="17"/>
      <c r="C171" s="38"/>
      <c r="D171" s="18" t="s">
        <v>754</v>
      </c>
      <c r="E171" s="17"/>
      <c r="F171" s="36" t="s">
        <v>232</v>
      </c>
      <c r="G171" s="18"/>
      <c r="H171" s="41" t="s">
        <v>582</v>
      </c>
      <c r="I171" s="45"/>
      <c r="J171" s="41" t="s">
        <v>606</v>
      </c>
      <c r="K171" s="108" t="s">
        <v>2</v>
      </c>
      <c r="L171" s="119" t="str">
        <f t="shared" si="3"/>
        <v>iOS</v>
      </c>
      <c r="M171" s="43">
        <v>41984</v>
      </c>
      <c r="N171" s="43">
        <v>41984</v>
      </c>
      <c r="O171" s="46"/>
      <c r="P171" s="38"/>
      <c r="Q171" s="38"/>
    </row>
    <row r="172" spans="1:17" hidden="1" outlineLevel="1">
      <c r="A172" s="7"/>
      <c r="B172" s="38"/>
      <c r="C172" s="38"/>
      <c r="D172" s="18"/>
      <c r="E172" s="18"/>
      <c r="F172" s="18"/>
      <c r="G172" s="18"/>
      <c r="H172" s="18"/>
      <c r="I172" s="18"/>
      <c r="J172" s="18"/>
      <c r="K172" s="38"/>
      <c r="L172" s="119"/>
      <c r="M172" s="38"/>
      <c r="N172" s="38"/>
      <c r="O172" s="38"/>
      <c r="P172" s="38"/>
      <c r="Q172" s="38"/>
    </row>
    <row r="173" spans="1:17" collapsed="1">
      <c r="A173" s="394" t="s">
        <v>825</v>
      </c>
      <c r="B173" s="33"/>
      <c r="C173" s="11"/>
      <c r="D173" s="11"/>
      <c r="E173" s="11"/>
      <c r="F173" s="11"/>
      <c r="G173" s="11"/>
      <c r="H173" s="11"/>
      <c r="I173" s="11"/>
      <c r="J173" s="11"/>
      <c r="K173" s="107"/>
      <c r="L173" s="107"/>
      <c r="M173" s="11"/>
      <c r="N173" s="11"/>
      <c r="O173" s="11"/>
      <c r="P173" s="11"/>
      <c r="Q173" s="11"/>
    </row>
    <row r="174" spans="1:17" ht="150" hidden="1" outlineLevel="1">
      <c r="A174" s="7"/>
      <c r="B174" s="17"/>
      <c r="C174" s="40"/>
      <c r="D174" s="18" t="s">
        <v>289</v>
      </c>
      <c r="E174" s="51"/>
      <c r="F174" s="51"/>
      <c r="G174" s="41" t="s">
        <v>290</v>
      </c>
      <c r="H174" s="41"/>
      <c r="I174" s="41" t="s">
        <v>291</v>
      </c>
      <c r="J174" s="41"/>
      <c r="K174" s="108" t="s">
        <v>2</v>
      </c>
      <c r="L174" s="119" t="str">
        <f t="shared" si="3"/>
        <v>Android</v>
      </c>
      <c r="M174" s="24">
        <v>41984</v>
      </c>
      <c r="N174" s="24"/>
      <c r="O174" s="24"/>
      <c r="P174" s="38" t="s">
        <v>819</v>
      </c>
      <c r="Q174" s="38"/>
    </row>
    <row r="175" spans="1:17" ht="105" hidden="1" outlineLevel="1">
      <c r="A175" s="7"/>
      <c r="B175" s="17"/>
      <c r="C175" s="40"/>
      <c r="D175" s="18" t="s">
        <v>755</v>
      </c>
      <c r="E175" s="51"/>
      <c r="F175" s="51" t="s">
        <v>608</v>
      </c>
      <c r="G175" s="41"/>
      <c r="H175" s="41" t="s">
        <v>609</v>
      </c>
      <c r="I175" s="41"/>
      <c r="J175" s="41" t="s">
        <v>610</v>
      </c>
      <c r="K175" s="108" t="s">
        <v>2</v>
      </c>
      <c r="L175" s="119" t="str">
        <f t="shared" si="3"/>
        <v>iOS</v>
      </c>
      <c r="M175" s="123">
        <v>41983</v>
      </c>
      <c r="N175" s="123">
        <v>41984</v>
      </c>
      <c r="O175" s="24"/>
      <c r="P175" s="38"/>
      <c r="Q175" s="38"/>
    </row>
    <row r="176" spans="1:17" ht="105" hidden="1" outlineLevel="1">
      <c r="A176" s="7"/>
      <c r="B176" s="17"/>
      <c r="C176" s="40"/>
      <c r="D176" s="17" t="s">
        <v>756</v>
      </c>
      <c r="E176" s="51"/>
      <c r="F176" s="51" t="s">
        <v>608</v>
      </c>
      <c r="G176" s="41"/>
      <c r="H176" s="40" t="s">
        <v>609</v>
      </c>
      <c r="I176" s="41"/>
      <c r="J176" s="40" t="s">
        <v>612</v>
      </c>
      <c r="K176" s="108"/>
      <c r="L176" s="119" t="str">
        <f t="shared" si="3"/>
        <v>iOS</v>
      </c>
      <c r="M176" s="24">
        <v>41983</v>
      </c>
      <c r="N176" s="24">
        <v>41984</v>
      </c>
      <c r="O176" s="24"/>
      <c r="P176" s="38"/>
      <c r="Q176" s="38"/>
    </row>
    <row r="177" spans="1:17" ht="120" hidden="1" outlineLevel="1">
      <c r="A177" s="7"/>
      <c r="B177" s="17"/>
      <c r="C177" s="40"/>
      <c r="D177" s="18" t="s">
        <v>757</v>
      </c>
      <c r="E177" s="51"/>
      <c r="F177" s="51" t="s">
        <v>608</v>
      </c>
      <c r="G177" s="41"/>
      <c r="H177" s="40" t="s">
        <v>614</v>
      </c>
      <c r="I177" s="41"/>
      <c r="J177" s="40" t="s">
        <v>615</v>
      </c>
      <c r="K177" s="108"/>
      <c r="L177" s="119" t="str">
        <f t="shared" si="3"/>
        <v>iOS</v>
      </c>
      <c r="M177" s="24"/>
      <c r="N177" s="24"/>
      <c r="O177" s="24"/>
      <c r="P177" s="38"/>
      <c r="Q177" s="38"/>
    </row>
    <row r="178" spans="1:17" ht="105" hidden="1" outlineLevel="1">
      <c r="A178" s="7"/>
      <c r="B178" s="17"/>
      <c r="C178" s="40"/>
      <c r="D178" s="18" t="s">
        <v>292</v>
      </c>
      <c r="E178" s="51"/>
      <c r="F178" s="51"/>
      <c r="G178" s="41" t="s">
        <v>293</v>
      </c>
      <c r="H178" s="41" t="s">
        <v>293</v>
      </c>
      <c r="I178" s="51" t="s">
        <v>616</v>
      </c>
      <c r="J178" s="51" t="s">
        <v>617</v>
      </c>
      <c r="K178" s="108" t="s">
        <v>2</v>
      </c>
      <c r="L178" s="119" t="str">
        <f t="shared" si="3"/>
        <v>Both</v>
      </c>
      <c r="M178" s="24">
        <v>41984</v>
      </c>
      <c r="N178" s="24"/>
      <c r="O178" s="24"/>
      <c r="P178" s="38"/>
      <c r="Q178" s="38"/>
    </row>
    <row r="179" spans="1:17" ht="45" hidden="1" outlineLevel="1">
      <c r="A179" s="7"/>
      <c r="B179" s="17"/>
      <c r="C179" s="40"/>
      <c r="D179" s="18" t="s">
        <v>618</v>
      </c>
      <c r="E179" s="51"/>
      <c r="F179" s="51"/>
      <c r="G179" s="41" t="s">
        <v>294</v>
      </c>
      <c r="H179" s="41"/>
      <c r="I179" s="41" t="s">
        <v>295</v>
      </c>
      <c r="J179" s="41"/>
      <c r="K179" s="108" t="s">
        <v>2</v>
      </c>
      <c r="L179" s="119" t="str">
        <f t="shared" si="3"/>
        <v>Android</v>
      </c>
      <c r="M179" s="24">
        <v>41984</v>
      </c>
      <c r="N179" s="24"/>
      <c r="O179" s="24"/>
      <c r="P179" s="38"/>
      <c r="Q179" s="38"/>
    </row>
    <row r="180" spans="1:17" ht="60" hidden="1" outlineLevel="1">
      <c r="A180" s="7"/>
      <c r="B180" s="17"/>
      <c r="C180" s="40"/>
      <c r="D180" s="18" t="s">
        <v>619</v>
      </c>
      <c r="E180" s="51"/>
      <c r="F180" s="51"/>
      <c r="G180" s="41" t="s">
        <v>296</v>
      </c>
      <c r="H180" s="41"/>
      <c r="I180" s="41" t="s">
        <v>297</v>
      </c>
      <c r="J180" s="41"/>
      <c r="K180" s="108" t="s">
        <v>2</v>
      </c>
      <c r="L180" s="119" t="str">
        <f t="shared" si="3"/>
        <v>Android</v>
      </c>
      <c r="M180" s="24">
        <v>41984</v>
      </c>
      <c r="N180" s="24"/>
      <c r="O180" s="24"/>
      <c r="P180" s="38"/>
      <c r="Q180" s="38"/>
    </row>
    <row r="181" spans="1:17" ht="75" hidden="1" outlineLevel="1">
      <c r="A181" s="7"/>
      <c r="B181" s="17"/>
      <c r="C181" s="40"/>
      <c r="D181" s="18" t="s">
        <v>298</v>
      </c>
      <c r="E181" s="51"/>
      <c r="F181" s="51"/>
      <c r="G181" s="41" t="s">
        <v>299</v>
      </c>
      <c r="H181" s="41"/>
      <c r="I181" s="41" t="s">
        <v>300</v>
      </c>
      <c r="J181" s="41"/>
      <c r="K181" s="108" t="s">
        <v>2</v>
      </c>
      <c r="L181" s="119" t="str">
        <f t="shared" si="3"/>
        <v>Android</v>
      </c>
      <c r="M181" s="24">
        <v>41984</v>
      </c>
      <c r="N181" s="24"/>
      <c r="O181" s="24"/>
      <c r="P181" s="38"/>
      <c r="Q181" s="38"/>
    </row>
    <row r="182" spans="1:17" ht="60" hidden="1" outlineLevel="1">
      <c r="A182" s="7"/>
      <c r="B182" s="17"/>
      <c r="C182" s="40"/>
      <c r="D182" s="18" t="s">
        <v>758</v>
      </c>
      <c r="E182" s="41" t="s">
        <v>301</v>
      </c>
      <c r="F182" s="41" t="s">
        <v>301</v>
      </c>
      <c r="G182" s="41" t="s">
        <v>302</v>
      </c>
      <c r="H182" s="41" t="s">
        <v>620</v>
      </c>
      <c r="I182" s="41" t="s">
        <v>303</v>
      </c>
      <c r="J182" s="41" t="s">
        <v>621</v>
      </c>
      <c r="K182" s="108" t="s">
        <v>2</v>
      </c>
      <c r="L182" s="119" t="str">
        <f t="shared" si="3"/>
        <v>Both</v>
      </c>
      <c r="M182" s="24">
        <v>41984</v>
      </c>
      <c r="N182" s="24"/>
      <c r="O182" s="24"/>
      <c r="P182" s="38"/>
      <c r="Q182" s="38"/>
    </row>
    <row r="183" spans="1:17" ht="30" hidden="1" outlineLevel="1">
      <c r="A183" s="7"/>
      <c r="B183" s="17"/>
      <c r="C183" s="40"/>
      <c r="D183" s="18" t="s">
        <v>304</v>
      </c>
      <c r="E183" s="41"/>
      <c r="F183" s="41"/>
      <c r="G183" s="41" t="s">
        <v>293</v>
      </c>
      <c r="H183" s="41"/>
      <c r="I183" s="41" t="s">
        <v>305</v>
      </c>
      <c r="J183" s="41"/>
      <c r="K183" s="108" t="s">
        <v>2</v>
      </c>
      <c r="L183" s="119" t="str">
        <f t="shared" si="3"/>
        <v>Android</v>
      </c>
      <c r="M183" s="24">
        <v>41984</v>
      </c>
      <c r="N183" s="24"/>
      <c r="O183" s="24"/>
      <c r="P183" s="38"/>
      <c r="Q183" s="38"/>
    </row>
    <row r="184" spans="1:17" ht="60" hidden="1" outlineLevel="1">
      <c r="A184" s="7"/>
      <c r="B184" s="17"/>
      <c r="C184" s="40"/>
      <c r="D184" s="18" t="s">
        <v>306</v>
      </c>
      <c r="E184" s="41"/>
      <c r="F184" s="41"/>
      <c r="G184" s="41" t="s">
        <v>307</v>
      </c>
      <c r="H184" s="41"/>
      <c r="I184" s="41" t="s">
        <v>308</v>
      </c>
      <c r="J184" s="41"/>
      <c r="K184" s="108" t="s">
        <v>2</v>
      </c>
      <c r="L184" s="119" t="str">
        <f t="shared" si="3"/>
        <v>Android</v>
      </c>
      <c r="M184" s="24">
        <v>41984</v>
      </c>
      <c r="N184" s="24"/>
      <c r="O184" s="24"/>
      <c r="P184" s="38"/>
      <c r="Q184" s="38"/>
    </row>
    <row r="185" spans="1:17" ht="60" hidden="1" outlineLevel="1">
      <c r="A185" s="7"/>
      <c r="B185" s="17"/>
      <c r="C185" s="40"/>
      <c r="D185" s="18" t="s">
        <v>309</v>
      </c>
      <c r="E185" s="41"/>
      <c r="F185" s="41"/>
      <c r="G185" s="41" t="s">
        <v>310</v>
      </c>
      <c r="H185" s="41"/>
      <c r="I185" s="41" t="s">
        <v>311</v>
      </c>
      <c r="J185" s="41"/>
      <c r="K185" s="108" t="s">
        <v>2</v>
      </c>
      <c r="L185" s="119" t="str">
        <f t="shared" si="3"/>
        <v>Android</v>
      </c>
      <c r="M185" s="24">
        <v>41984</v>
      </c>
      <c r="N185" s="24"/>
      <c r="O185" s="24"/>
      <c r="P185" s="38"/>
      <c r="Q185" s="38"/>
    </row>
    <row r="186" spans="1:17" ht="60" hidden="1" outlineLevel="1">
      <c r="A186" s="7"/>
      <c r="B186" s="17"/>
      <c r="C186" s="40"/>
      <c r="D186" s="18" t="s">
        <v>312</v>
      </c>
      <c r="E186" s="41"/>
      <c r="F186" s="41"/>
      <c r="G186" s="41" t="s">
        <v>313</v>
      </c>
      <c r="H186" s="41"/>
      <c r="I186" s="41" t="s">
        <v>314</v>
      </c>
      <c r="J186" s="41"/>
      <c r="K186" s="108" t="s">
        <v>2</v>
      </c>
      <c r="L186" s="119" t="str">
        <f t="shared" si="3"/>
        <v>Android</v>
      </c>
      <c r="M186" s="24">
        <v>41984</v>
      </c>
      <c r="N186" s="24"/>
      <c r="O186" s="24"/>
      <c r="P186" s="38"/>
      <c r="Q186" s="38"/>
    </row>
    <row r="187" spans="1:17" ht="45" hidden="1" outlineLevel="1">
      <c r="A187" s="7"/>
      <c r="B187" s="17"/>
      <c r="C187" s="40"/>
      <c r="D187" s="18" t="s">
        <v>315</v>
      </c>
      <c r="E187" s="41"/>
      <c r="F187" s="41"/>
      <c r="G187" s="41" t="s">
        <v>293</v>
      </c>
      <c r="H187" s="41"/>
      <c r="I187" s="41" t="s">
        <v>316</v>
      </c>
      <c r="J187" s="41"/>
      <c r="K187" s="108" t="s">
        <v>2</v>
      </c>
      <c r="L187" s="119" t="str">
        <f t="shared" si="3"/>
        <v>Android</v>
      </c>
      <c r="M187" s="24">
        <v>41984</v>
      </c>
      <c r="N187" s="24"/>
      <c r="O187" s="24"/>
      <c r="P187" s="38"/>
      <c r="Q187" s="38"/>
    </row>
    <row r="188" spans="1:17" ht="45" hidden="1" outlineLevel="1">
      <c r="A188" s="7"/>
      <c r="B188" s="17"/>
      <c r="C188" s="40"/>
      <c r="D188" s="18" t="s">
        <v>317</v>
      </c>
      <c r="E188" s="41"/>
      <c r="F188" s="41"/>
      <c r="G188" s="41" t="s">
        <v>318</v>
      </c>
      <c r="H188" s="41"/>
      <c r="I188" s="41" t="s">
        <v>319</v>
      </c>
      <c r="J188" s="41"/>
      <c r="K188" s="108" t="s">
        <v>2</v>
      </c>
      <c r="L188" s="119" t="str">
        <f t="shared" si="3"/>
        <v>Android</v>
      </c>
      <c r="M188" s="24">
        <v>41984</v>
      </c>
      <c r="N188" s="24"/>
      <c r="O188" s="24"/>
      <c r="P188" s="38"/>
      <c r="Q188" s="38"/>
    </row>
    <row r="189" spans="1:17" ht="90" hidden="1" outlineLevel="1">
      <c r="A189" s="7"/>
      <c r="B189" s="17"/>
      <c r="C189" s="40"/>
      <c r="D189" s="18" t="s">
        <v>320</v>
      </c>
      <c r="E189" s="41"/>
      <c r="F189" s="41"/>
      <c r="G189" s="41" t="s">
        <v>293</v>
      </c>
      <c r="H189" s="41"/>
      <c r="I189" s="41" t="s">
        <v>321</v>
      </c>
      <c r="J189" s="41"/>
      <c r="K189" s="108" t="s">
        <v>2</v>
      </c>
      <c r="L189" s="119" t="str">
        <f t="shared" si="3"/>
        <v>Android</v>
      </c>
      <c r="M189" s="24">
        <v>41984</v>
      </c>
      <c r="N189" s="24"/>
      <c r="O189" s="24"/>
      <c r="P189" s="38"/>
      <c r="Q189" s="38"/>
    </row>
    <row r="190" spans="1:17" ht="45" hidden="1" outlineLevel="1">
      <c r="A190" s="7"/>
      <c r="B190" s="17"/>
      <c r="C190" s="40"/>
      <c r="D190" s="18" t="s">
        <v>322</v>
      </c>
      <c r="E190" s="41"/>
      <c r="F190" s="41"/>
      <c r="G190" s="41" t="s">
        <v>323</v>
      </c>
      <c r="H190" s="41"/>
      <c r="I190" s="41" t="s">
        <v>311</v>
      </c>
      <c r="J190" s="41"/>
      <c r="K190" s="108" t="s">
        <v>2</v>
      </c>
      <c r="L190" s="119" t="str">
        <f t="shared" si="3"/>
        <v>Android</v>
      </c>
      <c r="M190" s="24">
        <v>41984</v>
      </c>
      <c r="N190" s="24"/>
      <c r="O190" s="24"/>
      <c r="P190" s="38"/>
      <c r="Q190" s="38"/>
    </row>
    <row r="191" spans="1:17" ht="75" hidden="1" outlineLevel="1">
      <c r="A191" s="7"/>
      <c r="B191" s="17"/>
      <c r="C191" s="40"/>
      <c r="D191" s="18" t="s">
        <v>324</v>
      </c>
      <c r="E191" s="41" t="s">
        <v>325</v>
      </c>
      <c r="F191" s="41"/>
      <c r="G191" s="41" t="s">
        <v>293</v>
      </c>
      <c r="H191" s="41"/>
      <c r="I191" s="41" t="s">
        <v>326</v>
      </c>
      <c r="J191" s="41"/>
      <c r="K191" s="108" t="s">
        <v>2</v>
      </c>
      <c r="L191" s="119" t="str">
        <f t="shared" si="3"/>
        <v>Android</v>
      </c>
      <c r="M191" s="24">
        <v>41984</v>
      </c>
      <c r="N191" s="24"/>
      <c r="O191" s="24"/>
      <c r="P191" s="38"/>
      <c r="Q191" s="38"/>
    </row>
    <row r="192" spans="1:17" ht="75" hidden="1" outlineLevel="1">
      <c r="A192" s="7"/>
      <c r="B192" s="17"/>
      <c r="C192" s="40"/>
      <c r="D192" s="17" t="s">
        <v>759</v>
      </c>
      <c r="E192" s="41" t="s">
        <v>327</v>
      </c>
      <c r="F192" s="41" t="s">
        <v>327</v>
      </c>
      <c r="G192" s="41" t="s">
        <v>328</v>
      </c>
      <c r="H192" s="41" t="s">
        <v>328</v>
      </c>
      <c r="I192" s="40" t="s">
        <v>329</v>
      </c>
      <c r="J192" s="41" t="s">
        <v>329</v>
      </c>
      <c r="K192" s="108" t="s">
        <v>2</v>
      </c>
      <c r="L192" s="119" t="str">
        <f t="shared" si="3"/>
        <v>Both</v>
      </c>
      <c r="M192" s="24">
        <v>41984</v>
      </c>
      <c r="N192" s="24"/>
      <c r="O192" s="24"/>
      <c r="P192" s="38"/>
      <c r="Q192" s="38"/>
    </row>
    <row r="193" spans="1:17" ht="195" hidden="1" outlineLevel="1">
      <c r="A193" s="7"/>
      <c r="B193" s="17"/>
      <c r="C193" s="40"/>
      <c r="D193" s="17" t="s">
        <v>760</v>
      </c>
      <c r="E193" s="41" t="s">
        <v>327</v>
      </c>
      <c r="F193" s="41" t="s">
        <v>327</v>
      </c>
      <c r="G193" s="41" t="s">
        <v>330</v>
      </c>
      <c r="H193" s="35" t="s">
        <v>622</v>
      </c>
      <c r="I193" s="35" t="s">
        <v>331</v>
      </c>
      <c r="J193" s="35" t="s">
        <v>623</v>
      </c>
      <c r="K193" s="108" t="s">
        <v>2</v>
      </c>
      <c r="L193" s="119" t="str">
        <f t="shared" si="3"/>
        <v>Both</v>
      </c>
      <c r="M193" s="24">
        <v>41984</v>
      </c>
      <c r="N193" s="24"/>
      <c r="O193" s="24"/>
      <c r="P193" s="38"/>
      <c r="Q193" s="38"/>
    </row>
    <row r="194" spans="1:17" ht="165" hidden="1" outlineLevel="1">
      <c r="A194" s="7"/>
      <c r="B194" s="17"/>
      <c r="C194" s="40"/>
      <c r="D194" s="18" t="s">
        <v>761</v>
      </c>
      <c r="E194" s="41" t="s">
        <v>332</v>
      </c>
      <c r="F194" s="51" t="s">
        <v>624</v>
      </c>
      <c r="G194" s="41" t="s">
        <v>333</v>
      </c>
      <c r="H194" s="40" t="s">
        <v>625</v>
      </c>
      <c r="I194" s="41" t="s">
        <v>334</v>
      </c>
      <c r="J194" s="41" t="s">
        <v>626</v>
      </c>
      <c r="K194" s="108" t="s">
        <v>2</v>
      </c>
      <c r="L194" s="119" t="str">
        <f t="shared" si="3"/>
        <v>Both</v>
      </c>
      <c r="M194" s="24">
        <v>41984</v>
      </c>
      <c r="N194" s="24"/>
      <c r="O194" s="24"/>
      <c r="P194" s="38"/>
      <c r="Q194" s="38"/>
    </row>
    <row r="195" spans="1:17" s="126" customFormat="1" ht="150" hidden="1" outlineLevel="1">
      <c r="A195" s="124"/>
      <c r="B195" s="53"/>
      <c r="C195" s="54"/>
      <c r="D195" s="53" t="s">
        <v>762</v>
      </c>
      <c r="E195" s="54" t="s">
        <v>332</v>
      </c>
      <c r="F195" s="51" t="s">
        <v>627</v>
      </c>
      <c r="G195" s="53" t="s">
        <v>335</v>
      </c>
      <c r="H195" s="17" t="s">
        <v>628</v>
      </c>
      <c r="I195" s="53" t="s">
        <v>336</v>
      </c>
      <c r="J195" s="17" t="s">
        <v>336</v>
      </c>
      <c r="K195" s="38" t="s">
        <v>454</v>
      </c>
      <c r="L195" s="119" t="str">
        <f t="shared" si="3"/>
        <v>Both</v>
      </c>
      <c r="M195" s="24">
        <v>41984</v>
      </c>
      <c r="N195" s="55"/>
      <c r="O195" s="55"/>
      <c r="P195" s="125"/>
      <c r="Q195" s="125"/>
    </row>
    <row r="196" spans="1:17" s="126" customFormat="1" ht="120" hidden="1" outlineLevel="1">
      <c r="A196" s="124"/>
      <c r="B196" s="53"/>
      <c r="C196" s="54"/>
      <c r="D196" s="53" t="s">
        <v>763</v>
      </c>
      <c r="E196" s="54" t="s">
        <v>332</v>
      </c>
      <c r="F196" s="54"/>
      <c r="G196" s="53" t="s">
        <v>338</v>
      </c>
      <c r="H196" s="125"/>
      <c r="I196" s="53" t="s">
        <v>339</v>
      </c>
      <c r="J196" s="125"/>
      <c r="K196" s="38" t="s">
        <v>454</v>
      </c>
      <c r="L196" s="119" t="str">
        <f t="shared" si="3"/>
        <v>Android</v>
      </c>
      <c r="M196" s="24">
        <v>41984</v>
      </c>
      <c r="N196" s="55"/>
      <c r="O196" s="55"/>
      <c r="P196" s="125"/>
      <c r="Q196" s="125"/>
    </row>
    <row r="197" spans="1:17" ht="120" hidden="1" outlineLevel="1">
      <c r="A197" s="7"/>
      <c r="B197" s="17"/>
      <c r="C197" s="40"/>
      <c r="D197" s="17" t="s">
        <v>764</v>
      </c>
      <c r="E197" s="41" t="s">
        <v>332</v>
      </c>
      <c r="F197" s="51" t="s">
        <v>332</v>
      </c>
      <c r="G197" s="17" t="s">
        <v>340</v>
      </c>
      <c r="H197" s="17" t="s">
        <v>629</v>
      </c>
      <c r="I197" s="17" t="s">
        <v>341</v>
      </c>
      <c r="J197" s="17" t="s">
        <v>341</v>
      </c>
      <c r="K197" s="38" t="s">
        <v>454</v>
      </c>
      <c r="L197" s="119" t="str">
        <f t="shared" si="3"/>
        <v>Both</v>
      </c>
      <c r="M197" s="24">
        <v>41984</v>
      </c>
      <c r="N197" s="24"/>
      <c r="O197" s="24"/>
      <c r="P197" s="38"/>
      <c r="Q197" s="38"/>
    </row>
    <row r="198" spans="1:17" ht="165" hidden="1" outlineLevel="1">
      <c r="A198" s="7"/>
      <c r="B198" s="17"/>
      <c r="C198" s="40"/>
      <c r="D198" s="17" t="s">
        <v>765</v>
      </c>
      <c r="E198" s="41" t="s">
        <v>343</v>
      </c>
      <c r="F198" s="41"/>
      <c r="G198" s="40" t="s">
        <v>344</v>
      </c>
      <c r="H198" s="40"/>
      <c r="I198" s="40" t="s">
        <v>345</v>
      </c>
      <c r="J198" s="40"/>
      <c r="K198" s="38" t="s">
        <v>454</v>
      </c>
      <c r="L198" s="119" t="str">
        <f t="shared" si="3"/>
        <v>Android</v>
      </c>
      <c r="M198" s="24">
        <v>41984</v>
      </c>
      <c r="N198" s="24"/>
      <c r="O198" s="24"/>
      <c r="P198" s="38"/>
      <c r="Q198" s="38"/>
    </row>
    <row r="199" spans="1:17" s="126" customFormat="1" ht="135" hidden="1" outlineLevel="1">
      <c r="A199" s="124"/>
      <c r="B199" s="53"/>
      <c r="C199" s="54"/>
      <c r="D199" s="53" t="s">
        <v>766</v>
      </c>
      <c r="E199" s="54" t="s">
        <v>347</v>
      </c>
      <c r="F199" s="54"/>
      <c r="G199" s="54" t="s">
        <v>348</v>
      </c>
      <c r="H199" s="54"/>
      <c r="I199" s="54" t="s">
        <v>349</v>
      </c>
      <c r="J199" s="54"/>
      <c r="K199" s="38" t="s">
        <v>454</v>
      </c>
      <c r="L199" s="119" t="str">
        <f t="shared" si="3"/>
        <v>Android</v>
      </c>
      <c r="M199" s="24">
        <v>41984</v>
      </c>
      <c r="N199" s="55"/>
      <c r="O199" s="55"/>
      <c r="P199" s="125"/>
      <c r="Q199" s="125"/>
    </row>
    <row r="200" spans="1:17" s="126" customFormat="1" ht="225" hidden="1" outlineLevel="1">
      <c r="A200" s="124"/>
      <c r="B200" s="53"/>
      <c r="C200" s="54"/>
      <c r="D200" s="53" t="s">
        <v>767</v>
      </c>
      <c r="E200" s="54" t="s">
        <v>347</v>
      </c>
      <c r="F200" s="54"/>
      <c r="G200" s="54" t="s">
        <v>348</v>
      </c>
      <c r="H200" s="40" t="s">
        <v>630</v>
      </c>
      <c r="I200" s="54" t="s">
        <v>350</v>
      </c>
      <c r="J200" s="40" t="s">
        <v>350</v>
      </c>
      <c r="K200" s="38" t="s">
        <v>454</v>
      </c>
      <c r="L200" s="119" t="str">
        <f t="shared" si="3"/>
        <v>Both</v>
      </c>
      <c r="M200" s="24">
        <v>41984</v>
      </c>
      <c r="N200" s="55"/>
      <c r="O200" s="55"/>
      <c r="P200" s="125"/>
      <c r="Q200" s="125"/>
    </row>
    <row r="201" spans="1:17" s="126" customFormat="1" ht="240" hidden="1" outlineLevel="1">
      <c r="A201" s="124"/>
      <c r="B201" s="53"/>
      <c r="C201" s="54"/>
      <c r="D201" s="53" t="s">
        <v>768</v>
      </c>
      <c r="E201" s="54" t="s">
        <v>347</v>
      </c>
      <c r="F201" s="127" t="s">
        <v>347</v>
      </c>
      <c r="G201" s="54" t="s">
        <v>351</v>
      </c>
      <c r="H201" s="40" t="s">
        <v>631</v>
      </c>
      <c r="I201" s="54" t="s">
        <v>352</v>
      </c>
      <c r="J201" s="40" t="s">
        <v>352</v>
      </c>
      <c r="K201" s="38" t="s">
        <v>454</v>
      </c>
      <c r="L201" s="119" t="str">
        <f t="shared" si="3"/>
        <v>Both</v>
      </c>
      <c r="M201" s="24">
        <v>41984</v>
      </c>
      <c r="N201" s="55"/>
      <c r="O201" s="55"/>
      <c r="P201" s="125"/>
      <c r="Q201" s="125"/>
    </row>
    <row r="202" spans="1:17" s="126" customFormat="1" ht="270" hidden="1" outlineLevel="1">
      <c r="A202" s="124"/>
      <c r="B202" s="53"/>
      <c r="C202" s="54"/>
      <c r="D202" s="53" t="s">
        <v>769</v>
      </c>
      <c r="E202" s="54" t="s">
        <v>347</v>
      </c>
      <c r="F202" s="54"/>
      <c r="G202" s="54" t="s">
        <v>353</v>
      </c>
      <c r="H202" s="40" t="s">
        <v>632</v>
      </c>
      <c r="I202" s="54" t="s">
        <v>354</v>
      </c>
      <c r="J202" s="40" t="s">
        <v>354</v>
      </c>
      <c r="K202" s="38" t="s">
        <v>454</v>
      </c>
      <c r="L202" s="119" t="str">
        <f t="shared" si="3"/>
        <v>Both</v>
      </c>
      <c r="M202" s="24">
        <v>41984</v>
      </c>
      <c r="N202" s="55"/>
      <c r="O202" s="55"/>
      <c r="P202" s="125"/>
      <c r="Q202" s="125"/>
    </row>
    <row r="203" spans="1:17" hidden="1" outlineLevel="1">
      <c r="A203" s="7"/>
      <c r="B203" s="17"/>
      <c r="C203" s="40"/>
      <c r="D203" s="18"/>
      <c r="E203" s="41"/>
      <c r="F203" s="41"/>
      <c r="G203" s="40"/>
      <c r="H203" s="40"/>
      <c r="I203" s="40"/>
      <c r="J203" s="40"/>
      <c r="K203" s="38"/>
      <c r="L203" s="119"/>
      <c r="M203" s="24"/>
      <c r="N203" s="24"/>
      <c r="O203" s="24"/>
      <c r="P203" s="38"/>
      <c r="Q203" s="38"/>
    </row>
    <row r="204" spans="1:17" hidden="1" outlineLevel="1">
      <c r="A204" s="7"/>
      <c r="B204" s="17"/>
      <c r="C204" s="40"/>
      <c r="D204" s="18"/>
      <c r="E204" s="51"/>
      <c r="F204" s="51"/>
      <c r="G204" s="41"/>
      <c r="H204" s="41"/>
      <c r="I204" s="41"/>
      <c r="J204" s="41"/>
      <c r="K204" s="38"/>
      <c r="L204" s="119"/>
      <c r="M204" s="24"/>
      <c r="N204" s="24"/>
      <c r="O204" s="24"/>
      <c r="P204" s="38"/>
      <c r="Q204" s="38"/>
    </row>
    <row r="205" spans="1:17" hidden="1" outlineLevel="1">
      <c r="A205" s="33"/>
      <c r="B205" s="33"/>
      <c r="C205" s="11"/>
      <c r="D205" s="11" t="s">
        <v>355</v>
      </c>
      <c r="E205" s="11"/>
      <c r="F205" s="11"/>
      <c r="G205" s="11"/>
      <c r="H205" s="11"/>
      <c r="I205" s="11"/>
      <c r="J205" s="11"/>
      <c r="K205" s="107"/>
      <c r="L205" s="107"/>
      <c r="M205" s="11"/>
      <c r="N205" s="11"/>
      <c r="O205" s="11"/>
      <c r="P205" s="128"/>
      <c r="Q205" s="11"/>
    </row>
    <row r="206" spans="1:17" ht="60" hidden="1" outlineLevel="1">
      <c r="A206" s="7"/>
      <c r="B206" s="17"/>
      <c r="C206" s="40"/>
      <c r="D206" s="18" t="s">
        <v>356</v>
      </c>
      <c r="E206" s="41" t="s">
        <v>357</v>
      </c>
      <c r="F206" s="41" t="s">
        <v>357</v>
      </c>
      <c r="G206" s="41" t="s">
        <v>358</v>
      </c>
      <c r="H206" s="41" t="s">
        <v>358</v>
      </c>
      <c r="I206" s="36" t="s">
        <v>359</v>
      </c>
      <c r="J206" s="36" t="s">
        <v>359</v>
      </c>
      <c r="K206" s="38" t="s">
        <v>2</v>
      </c>
      <c r="L206" s="119" t="str">
        <f t="shared" ref="L206:L216" si="4">IF(COUNTA(H206:J206)=3,"Both",IF(COUNTA(H206:J206)=1,"Android",IF(COUNTA(H206:J206)=2,"iOS")))</f>
        <v>Both</v>
      </c>
      <c r="M206" s="22">
        <v>41985</v>
      </c>
      <c r="N206" s="24"/>
      <c r="O206" s="24"/>
      <c r="P206" s="38"/>
      <c r="Q206" s="38"/>
    </row>
    <row r="207" spans="1:17" ht="60" hidden="1" outlineLevel="1">
      <c r="A207" s="7"/>
      <c r="B207" s="17"/>
      <c r="C207" s="40"/>
      <c r="D207" s="18" t="s">
        <v>360</v>
      </c>
      <c r="E207" s="41" t="s">
        <v>357</v>
      </c>
      <c r="F207" s="41"/>
      <c r="G207" s="18" t="s">
        <v>361</v>
      </c>
      <c r="H207" s="18"/>
      <c r="I207" s="18" t="s">
        <v>362</v>
      </c>
      <c r="J207" s="18"/>
      <c r="K207" s="38" t="s">
        <v>2</v>
      </c>
      <c r="L207" s="119" t="str">
        <f t="shared" si="4"/>
        <v>Android</v>
      </c>
      <c r="M207" s="22">
        <v>41985</v>
      </c>
      <c r="N207" s="24"/>
      <c r="O207" s="24"/>
      <c r="P207" s="38"/>
      <c r="Q207" s="38"/>
    </row>
    <row r="208" spans="1:17" s="23" customFormat="1" ht="120" hidden="1" outlineLevel="1">
      <c r="A208" s="21"/>
      <c r="B208" s="16"/>
      <c r="C208" s="35"/>
      <c r="D208" s="19" t="s">
        <v>363</v>
      </c>
      <c r="E208" s="36" t="s">
        <v>357</v>
      </c>
      <c r="F208" s="36" t="s">
        <v>357</v>
      </c>
      <c r="G208" s="36" t="s">
        <v>358</v>
      </c>
      <c r="H208" s="36" t="s">
        <v>358</v>
      </c>
      <c r="I208" s="36" t="s">
        <v>364</v>
      </c>
      <c r="J208" s="36" t="s">
        <v>633</v>
      </c>
      <c r="K208" s="38" t="s">
        <v>2</v>
      </c>
      <c r="L208" s="119" t="str">
        <f t="shared" si="4"/>
        <v>Both</v>
      </c>
      <c r="M208" s="22">
        <v>41985</v>
      </c>
      <c r="N208" s="22"/>
      <c r="O208" s="22"/>
      <c r="P208" s="37"/>
      <c r="Q208" s="37"/>
    </row>
    <row r="209" spans="1:17" s="23" customFormat="1" ht="135" hidden="1" outlineLevel="1">
      <c r="A209" s="21"/>
      <c r="B209" s="16"/>
      <c r="C209" s="35"/>
      <c r="D209" s="19" t="s">
        <v>365</v>
      </c>
      <c r="E209" s="36" t="s">
        <v>357</v>
      </c>
      <c r="F209" s="36" t="s">
        <v>357</v>
      </c>
      <c r="G209" s="36" t="s">
        <v>366</v>
      </c>
      <c r="H209" s="36" t="s">
        <v>634</v>
      </c>
      <c r="I209" s="36" t="s">
        <v>367</v>
      </c>
      <c r="J209" s="36" t="s">
        <v>635</v>
      </c>
      <c r="K209" s="38" t="s">
        <v>2</v>
      </c>
      <c r="L209" s="119" t="str">
        <f t="shared" si="4"/>
        <v>Both</v>
      </c>
      <c r="M209" s="22">
        <v>41985</v>
      </c>
      <c r="N209" s="22"/>
      <c r="O209" s="22"/>
      <c r="P209" s="37"/>
      <c r="Q209" s="37"/>
    </row>
    <row r="210" spans="1:17" s="23" customFormat="1" ht="90" hidden="1" outlineLevel="1">
      <c r="A210" s="21"/>
      <c r="B210" s="16"/>
      <c r="C210" s="35"/>
      <c r="D210" s="19" t="s">
        <v>368</v>
      </c>
      <c r="E210" s="36" t="s">
        <v>357</v>
      </c>
      <c r="F210" s="36"/>
      <c r="G210" s="36" t="s">
        <v>369</v>
      </c>
      <c r="H210" s="36"/>
      <c r="I210" s="36" t="s">
        <v>370</v>
      </c>
      <c r="J210" s="36"/>
      <c r="K210" s="38" t="s">
        <v>2</v>
      </c>
      <c r="L210" s="119" t="str">
        <f t="shared" si="4"/>
        <v>Android</v>
      </c>
      <c r="M210" s="22">
        <v>41985</v>
      </c>
      <c r="N210" s="22"/>
      <c r="O210" s="22"/>
      <c r="P210" s="37"/>
      <c r="Q210" s="37"/>
    </row>
    <row r="211" spans="1:17" s="23" customFormat="1" ht="75" hidden="1" outlineLevel="1">
      <c r="A211" s="21"/>
      <c r="B211" s="16"/>
      <c r="C211" s="36"/>
      <c r="D211" s="19" t="s">
        <v>371</v>
      </c>
      <c r="E211" s="36" t="s">
        <v>357</v>
      </c>
      <c r="F211" s="36"/>
      <c r="G211" s="36" t="s">
        <v>372</v>
      </c>
      <c r="H211" s="36"/>
      <c r="I211" s="36" t="s">
        <v>373</v>
      </c>
      <c r="J211" s="36"/>
      <c r="K211" s="38" t="s">
        <v>2</v>
      </c>
      <c r="L211" s="119" t="str">
        <f t="shared" si="4"/>
        <v>Android</v>
      </c>
      <c r="M211" s="22">
        <v>41985</v>
      </c>
      <c r="N211" s="22"/>
      <c r="O211" s="22"/>
      <c r="P211" s="37"/>
      <c r="Q211" s="37"/>
    </row>
    <row r="212" spans="1:17" s="23" customFormat="1" ht="90" hidden="1" outlineLevel="1">
      <c r="A212" s="21"/>
      <c r="B212" s="16"/>
      <c r="C212" s="36"/>
      <c r="D212" s="19" t="s">
        <v>374</v>
      </c>
      <c r="E212" s="36" t="s">
        <v>357</v>
      </c>
      <c r="F212" s="36"/>
      <c r="G212" s="36" t="s">
        <v>375</v>
      </c>
      <c r="H212" s="36"/>
      <c r="I212" s="36" t="s">
        <v>376</v>
      </c>
      <c r="J212" s="36"/>
      <c r="K212" s="38" t="s">
        <v>2</v>
      </c>
      <c r="L212" s="119" t="str">
        <f t="shared" si="4"/>
        <v>Android</v>
      </c>
      <c r="M212" s="22">
        <v>41985</v>
      </c>
      <c r="N212" s="22"/>
      <c r="O212" s="22"/>
      <c r="P212" s="37"/>
      <c r="Q212" s="37"/>
    </row>
    <row r="213" spans="1:17" s="23" customFormat="1" ht="105" hidden="1" outlineLevel="1">
      <c r="A213" s="21"/>
      <c r="B213" s="16"/>
      <c r="C213" s="36"/>
      <c r="D213" s="19" t="s">
        <v>377</v>
      </c>
      <c r="E213" s="36" t="s">
        <v>357</v>
      </c>
      <c r="F213" s="36"/>
      <c r="G213" s="36" t="s">
        <v>378</v>
      </c>
      <c r="H213" s="36"/>
      <c r="I213" s="36" t="s">
        <v>379</v>
      </c>
      <c r="J213" s="36"/>
      <c r="K213" s="38" t="s">
        <v>2</v>
      </c>
      <c r="L213" s="119" t="str">
        <f t="shared" si="4"/>
        <v>Android</v>
      </c>
      <c r="M213" s="22">
        <v>41985</v>
      </c>
      <c r="N213" s="22"/>
      <c r="O213" s="22"/>
      <c r="P213" s="37"/>
      <c r="Q213" s="37"/>
    </row>
    <row r="214" spans="1:17" s="23" customFormat="1" ht="90" hidden="1" outlineLevel="1">
      <c r="A214" s="21"/>
      <c r="B214" s="16"/>
      <c r="C214" s="35"/>
      <c r="D214" s="19" t="s">
        <v>380</v>
      </c>
      <c r="E214" s="36" t="s">
        <v>357</v>
      </c>
      <c r="F214" s="36"/>
      <c r="G214" s="36" t="s">
        <v>381</v>
      </c>
      <c r="H214" s="36"/>
      <c r="I214" s="36" t="s">
        <v>382</v>
      </c>
      <c r="J214" s="36"/>
      <c r="K214" s="38" t="s">
        <v>2</v>
      </c>
      <c r="L214" s="119" t="str">
        <f t="shared" si="4"/>
        <v>Android</v>
      </c>
      <c r="M214" s="22">
        <v>41985</v>
      </c>
      <c r="N214" s="22"/>
      <c r="O214" s="22"/>
      <c r="P214" s="37"/>
      <c r="Q214" s="37"/>
    </row>
    <row r="215" spans="1:17" s="23" customFormat="1" ht="120" hidden="1" outlineLevel="1">
      <c r="A215" s="21"/>
      <c r="B215" s="16"/>
      <c r="C215" s="35"/>
      <c r="D215" s="19" t="s">
        <v>383</v>
      </c>
      <c r="E215" s="36" t="s">
        <v>357</v>
      </c>
      <c r="F215" s="36"/>
      <c r="G215" s="36" t="s">
        <v>384</v>
      </c>
      <c r="H215" s="36"/>
      <c r="I215" s="36" t="s">
        <v>385</v>
      </c>
      <c r="J215" s="36"/>
      <c r="K215" s="38" t="s">
        <v>2</v>
      </c>
      <c r="L215" s="119" t="str">
        <f t="shared" si="4"/>
        <v>Android</v>
      </c>
      <c r="M215" s="22">
        <v>41985</v>
      </c>
      <c r="N215" s="22"/>
      <c r="O215" s="22"/>
      <c r="P215" s="37"/>
      <c r="Q215" s="37"/>
    </row>
    <row r="216" spans="1:17" s="23" customFormat="1" ht="345" hidden="1" outlineLevel="1">
      <c r="A216" s="21"/>
      <c r="B216" s="16"/>
      <c r="C216" s="35"/>
      <c r="D216" s="19" t="s">
        <v>386</v>
      </c>
      <c r="E216" s="36" t="s">
        <v>357</v>
      </c>
      <c r="F216" s="36"/>
      <c r="G216" s="36" t="s">
        <v>387</v>
      </c>
      <c r="H216" s="36"/>
      <c r="I216" s="36" t="s">
        <v>388</v>
      </c>
      <c r="J216" s="36"/>
      <c r="K216" s="38" t="s">
        <v>2</v>
      </c>
      <c r="L216" s="119" t="str">
        <f t="shared" si="4"/>
        <v>Android</v>
      </c>
      <c r="M216" s="22">
        <v>41985</v>
      </c>
      <c r="N216" s="22"/>
      <c r="O216" s="22"/>
      <c r="P216" s="37"/>
      <c r="Q216" s="37"/>
    </row>
    <row r="217" spans="1:17" hidden="1" outlineLevel="1">
      <c r="A217" s="7"/>
      <c r="B217" s="17"/>
      <c r="C217" s="40"/>
      <c r="D217" s="18"/>
      <c r="E217" s="41"/>
      <c r="F217" s="41"/>
      <c r="G217" s="41"/>
      <c r="H217" s="41"/>
      <c r="I217" s="41"/>
      <c r="J217" s="41"/>
      <c r="K217" s="38"/>
      <c r="L217" s="38"/>
      <c r="M217" s="24"/>
      <c r="N217" s="24"/>
      <c r="O217" s="24"/>
      <c r="P217" s="38"/>
      <c r="Q217" s="38"/>
    </row>
    <row r="218" spans="1:17" hidden="1" outlineLevel="1">
      <c r="A218" s="7"/>
      <c r="B218" s="17"/>
      <c r="C218" s="40"/>
      <c r="D218" s="18"/>
      <c r="E218" s="41"/>
      <c r="F218" s="41"/>
      <c r="G218" s="41"/>
      <c r="H218" s="41"/>
      <c r="I218" s="41"/>
      <c r="J218" s="41"/>
      <c r="K218" s="38"/>
      <c r="L218" s="38"/>
      <c r="M218" s="24"/>
      <c r="N218" s="24"/>
      <c r="O218" s="24"/>
      <c r="P218" s="38"/>
      <c r="Q218" s="38"/>
    </row>
    <row r="219" spans="1:17" collapsed="1">
      <c r="A219" s="33" t="s">
        <v>636</v>
      </c>
      <c r="B219" s="33"/>
      <c r="C219" s="11"/>
      <c r="D219" s="11"/>
      <c r="E219" s="11"/>
      <c r="F219" s="11"/>
      <c r="G219" s="11"/>
      <c r="H219" s="11"/>
      <c r="I219" s="11"/>
      <c r="J219" s="11"/>
      <c r="K219" s="107"/>
      <c r="L219" s="107"/>
      <c r="M219" s="11"/>
      <c r="N219" s="11"/>
      <c r="O219" s="11"/>
      <c r="P219" s="128"/>
      <c r="Q219" s="11"/>
    </row>
    <row r="220" spans="1:17" ht="135" hidden="1" outlineLevel="1">
      <c r="A220" s="7"/>
      <c r="B220" s="17"/>
      <c r="C220" s="38"/>
      <c r="D220" s="38" t="s">
        <v>637</v>
      </c>
      <c r="E220" s="38"/>
      <c r="F220" s="61"/>
      <c r="G220" s="41" t="s">
        <v>638</v>
      </c>
      <c r="H220" s="41"/>
      <c r="I220" s="41" t="s">
        <v>639</v>
      </c>
      <c r="J220" s="41"/>
      <c r="K220" s="38" t="s">
        <v>2</v>
      </c>
      <c r="L220" s="392" t="str">
        <f t="shared" ref="L220:L248" si="5">IF(COUNTA(H220:J220)=3,"Both",IF(COUNTA(H220:J220)=1,"Android",IF(COUNTA(H220:J220)=2,"iOS")))</f>
        <v>Android</v>
      </c>
      <c r="M220" s="24">
        <v>41985</v>
      </c>
      <c r="N220" s="24"/>
      <c r="O220" s="38"/>
      <c r="P220" s="38"/>
      <c r="Q220" s="38"/>
    </row>
    <row r="221" spans="1:17" ht="120" hidden="1" outlineLevel="1">
      <c r="A221" s="7"/>
      <c r="B221" s="17"/>
      <c r="C221" s="40"/>
      <c r="D221" s="18" t="s">
        <v>640</v>
      </c>
      <c r="E221" s="41"/>
      <c r="F221" s="41"/>
      <c r="G221" s="41" t="s">
        <v>638</v>
      </c>
      <c r="H221" s="41" t="s">
        <v>638</v>
      </c>
      <c r="I221" s="41" t="s">
        <v>641</v>
      </c>
      <c r="J221" s="41" t="s">
        <v>827</v>
      </c>
      <c r="K221" s="38" t="s">
        <v>2</v>
      </c>
      <c r="L221" s="392" t="str">
        <f t="shared" si="5"/>
        <v>Both</v>
      </c>
      <c r="M221" s="24">
        <v>41985</v>
      </c>
      <c r="N221" s="24">
        <v>41988</v>
      </c>
      <c r="O221" s="24"/>
      <c r="P221" s="38"/>
      <c r="Q221" s="38"/>
    </row>
    <row r="222" spans="1:17" ht="45" hidden="1" outlineLevel="1">
      <c r="A222" s="7"/>
      <c r="B222" s="17"/>
      <c r="C222" s="40"/>
      <c r="D222" s="18" t="s">
        <v>828</v>
      </c>
      <c r="E222" s="41"/>
      <c r="F222" s="41" t="s">
        <v>829</v>
      </c>
      <c r="G222" s="41"/>
      <c r="H222" s="41" t="s">
        <v>638</v>
      </c>
      <c r="I222" s="41"/>
      <c r="J222" s="41" t="s">
        <v>830</v>
      </c>
      <c r="K222" s="38" t="s">
        <v>2</v>
      </c>
      <c r="L222" s="392" t="str">
        <f t="shared" si="5"/>
        <v>iOS</v>
      </c>
      <c r="M222" s="24"/>
      <c r="N222" s="24">
        <v>41988</v>
      </c>
      <c r="O222" s="24"/>
      <c r="P222" s="38"/>
      <c r="Q222" s="38"/>
    </row>
    <row r="223" spans="1:17" ht="75" hidden="1" outlineLevel="1">
      <c r="A223" s="7"/>
      <c r="B223" s="17"/>
      <c r="C223" s="40"/>
      <c r="D223" s="18" t="s">
        <v>831</v>
      </c>
      <c r="E223" s="41"/>
      <c r="F223" s="41" t="s">
        <v>829</v>
      </c>
      <c r="G223" s="41"/>
      <c r="H223" s="41" t="s">
        <v>638</v>
      </c>
      <c r="I223" s="41"/>
      <c r="J223" s="41" t="s">
        <v>832</v>
      </c>
      <c r="K223" s="38" t="s">
        <v>2</v>
      </c>
      <c r="L223" s="392" t="str">
        <f t="shared" si="5"/>
        <v>iOS</v>
      </c>
      <c r="M223" s="24"/>
      <c r="N223" s="24">
        <v>41988</v>
      </c>
      <c r="O223" s="24"/>
      <c r="P223" s="38"/>
      <c r="Q223" s="38"/>
    </row>
    <row r="224" spans="1:17" ht="45" hidden="1" outlineLevel="1">
      <c r="A224" s="7"/>
      <c r="B224" s="17"/>
      <c r="C224" s="40"/>
      <c r="D224" s="18" t="s">
        <v>833</v>
      </c>
      <c r="E224" s="41"/>
      <c r="F224" s="41" t="s">
        <v>834</v>
      </c>
      <c r="G224" s="41"/>
      <c r="H224" s="41" t="s">
        <v>638</v>
      </c>
      <c r="I224" s="41"/>
      <c r="J224" s="41" t="s">
        <v>835</v>
      </c>
      <c r="K224" s="38" t="s">
        <v>2</v>
      </c>
      <c r="L224" s="392" t="str">
        <f t="shared" si="5"/>
        <v>iOS</v>
      </c>
      <c r="M224" s="24"/>
      <c r="N224" s="24">
        <v>41988</v>
      </c>
      <c r="O224" s="24"/>
      <c r="P224" s="38"/>
      <c r="Q224" s="38"/>
    </row>
    <row r="225" spans="1:17" ht="60" hidden="1" outlineLevel="1">
      <c r="A225" s="7"/>
      <c r="B225" s="17"/>
      <c r="C225" s="40"/>
      <c r="D225" s="18" t="s">
        <v>836</v>
      </c>
      <c r="E225" s="41"/>
      <c r="F225" s="41" t="s">
        <v>834</v>
      </c>
      <c r="G225" s="41"/>
      <c r="H225" s="41" t="s">
        <v>837</v>
      </c>
      <c r="I225" s="41"/>
      <c r="J225" s="41" t="s">
        <v>838</v>
      </c>
      <c r="K225" s="38" t="s">
        <v>2</v>
      </c>
      <c r="L225" s="392" t="str">
        <f t="shared" si="5"/>
        <v>iOS</v>
      </c>
      <c r="M225" s="24"/>
      <c r="N225" s="24">
        <v>41988</v>
      </c>
      <c r="O225" s="24"/>
      <c r="P225" s="38"/>
      <c r="Q225" s="38"/>
    </row>
    <row r="226" spans="1:17" ht="45" hidden="1" outlineLevel="1">
      <c r="A226" s="7"/>
      <c r="B226" s="17"/>
      <c r="C226" s="40"/>
      <c r="D226" s="18" t="s">
        <v>839</v>
      </c>
      <c r="E226" s="41"/>
      <c r="F226" s="41"/>
      <c r="G226" s="41"/>
      <c r="H226" s="41" t="s">
        <v>638</v>
      </c>
      <c r="I226" s="41"/>
      <c r="J226" s="41" t="s">
        <v>840</v>
      </c>
      <c r="K226" s="38" t="s">
        <v>2</v>
      </c>
      <c r="L226" s="392" t="str">
        <f t="shared" si="5"/>
        <v>iOS</v>
      </c>
      <c r="M226" s="24"/>
      <c r="N226" s="24">
        <v>41988</v>
      </c>
      <c r="O226" s="24"/>
      <c r="P226" s="38"/>
      <c r="Q226" s="38"/>
    </row>
    <row r="227" spans="1:17" ht="75" hidden="1" outlineLevel="1">
      <c r="A227" s="7"/>
      <c r="B227" s="17"/>
      <c r="C227" s="40"/>
      <c r="D227" s="18" t="s">
        <v>841</v>
      </c>
      <c r="E227" s="41"/>
      <c r="F227" s="41"/>
      <c r="G227" s="41" t="s">
        <v>842</v>
      </c>
      <c r="H227" s="41" t="s">
        <v>842</v>
      </c>
      <c r="I227" s="41" t="s">
        <v>843</v>
      </c>
      <c r="J227" s="41" t="s">
        <v>843</v>
      </c>
      <c r="K227" s="38" t="s">
        <v>2</v>
      </c>
      <c r="L227" s="392" t="str">
        <f t="shared" si="5"/>
        <v>Both</v>
      </c>
      <c r="M227" s="24">
        <v>41988</v>
      </c>
      <c r="N227" s="24">
        <v>41988</v>
      </c>
      <c r="O227" s="24"/>
      <c r="P227" s="38"/>
      <c r="Q227" s="38"/>
    </row>
    <row r="228" spans="1:17" ht="105" hidden="1" outlineLevel="1">
      <c r="A228" s="7"/>
      <c r="B228" s="17"/>
      <c r="C228" s="40"/>
      <c r="D228" s="18" t="s">
        <v>642</v>
      </c>
      <c r="E228" s="51"/>
      <c r="F228" s="51"/>
      <c r="G228" s="41" t="s">
        <v>643</v>
      </c>
      <c r="H228" s="41"/>
      <c r="I228" s="41" t="s">
        <v>644</v>
      </c>
      <c r="J228" s="41"/>
      <c r="K228" s="38" t="s">
        <v>2</v>
      </c>
      <c r="L228" s="392" t="str">
        <f t="shared" si="5"/>
        <v>Android</v>
      </c>
      <c r="M228" s="24">
        <v>41985</v>
      </c>
      <c r="N228" s="24"/>
      <c r="O228" s="24"/>
      <c r="P228" s="38"/>
      <c r="Q228" s="38"/>
    </row>
    <row r="229" spans="1:17" ht="105" hidden="1" outlineLevel="1">
      <c r="A229" s="7"/>
      <c r="B229" s="17"/>
      <c r="C229" s="40"/>
      <c r="D229" s="18" t="s">
        <v>645</v>
      </c>
      <c r="E229" s="51"/>
      <c r="F229" s="51"/>
      <c r="G229" s="41" t="s">
        <v>646</v>
      </c>
      <c r="H229" s="41"/>
      <c r="I229" s="41" t="s">
        <v>647</v>
      </c>
      <c r="J229" s="41"/>
      <c r="K229" s="38" t="s">
        <v>2</v>
      </c>
      <c r="L229" s="392" t="str">
        <f t="shared" si="5"/>
        <v>Android</v>
      </c>
      <c r="M229" s="22">
        <v>41985</v>
      </c>
      <c r="N229" s="22"/>
      <c r="O229" s="24"/>
      <c r="P229" s="38"/>
      <c r="Q229" s="38"/>
    </row>
    <row r="230" spans="1:17" ht="210" hidden="1" outlineLevel="1">
      <c r="A230" s="7"/>
      <c r="B230" s="17"/>
      <c r="C230" s="40"/>
      <c r="D230" s="18" t="s">
        <v>648</v>
      </c>
      <c r="E230" s="51"/>
      <c r="F230" s="51"/>
      <c r="G230" s="41" t="s">
        <v>643</v>
      </c>
      <c r="H230" s="41" t="s">
        <v>844</v>
      </c>
      <c r="I230" s="41" t="s">
        <v>649</v>
      </c>
      <c r="J230" s="41" t="s">
        <v>845</v>
      </c>
      <c r="K230" s="38" t="s">
        <v>2</v>
      </c>
      <c r="L230" s="392" t="str">
        <f t="shared" si="5"/>
        <v>Both</v>
      </c>
      <c r="M230" s="24">
        <v>41985</v>
      </c>
      <c r="N230" s="24">
        <v>41988</v>
      </c>
      <c r="O230" s="24"/>
      <c r="P230" s="38"/>
      <c r="Q230" s="38"/>
    </row>
    <row r="231" spans="1:17" ht="135" hidden="1" outlineLevel="1">
      <c r="A231" s="7"/>
      <c r="B231" s="17"/>
      <c r="C231" s="40"/>
      <c r="D231" s="18" t="s">
        <v>650</v>
      </c>
      <c r="E231" s="51"/>
      <c r="F231" s="51"/>
      <c r="G231" s="41" t="s">
        <v>651</v>
      </c>
      <c r="H231" s="41"/>
      <c r="I231" s="41" t="s">
        <v>652</v>
      </c>
      <c r="J231" s="41"/>
      <c r="K231" s="38" t="s">
        <v>2</v>
      </c>
      <c r="L231" s="392" t="str">
        <f t="shared" si="5"/>
        <v>Android</v>
      </c>
      <c r="M231" s="24">
        <v>41985</v>
      </c>
      <c r="N231" s="24"/>
      <c r="O231" s="24"/>
      <c r="P231" s="38"/>
      <c r="Q231" s="38"/>
    </row>
    <row r="232" spans="1:17" ht="135" hidden="1" outlineLevel="1">
      <c r="A232" s="7"/>
      <c r="B232" s="17"/>
      <c r="C232" s="17"/>
      <c r="D232" s="18" t="s">
        <v>653</v>
      </c>
      <c r="E232" s="51"/>
      <c r="F232" s="51"/>
      <c r="G232" s="41" t="s">
        <v>654</v>
      </c>
      <c r="H232" s="41"/>
      <c r="I232" s="41" t="s">
        <v>655</v>
      </c>
      <c r="J232" s="41"/>
      <c r="K232" s="38" t="s">
        <v>2</v>
      </c>
      <c r="L232" s="392" t="str">
        <f t="shared" si="5"/>
        <v>Android</v>
      </c>
      <c r="M232" s="24">
        <v>41985</v>
      </c>
      <c r="N232" s="24"/>
      <c r="O232" s="24"/>
      <c r="P232" s="38"/>
      <c r="Q232" s="38"/>
    </row>
    <row r="233" spans="1:17" ht="135" hidden="1" outlineLevel="1">
      <c r="A233" s="7"/>
      <c r="B233" s="17"/>
      <c r="C233" s="17"/>
      <c r="D233" s="18" t="s">
        <v>656</v>
      </c>
      <c r="E233" s="51"/>
      <c r="F233" s="51"/>
      <c r="G233" s="41" t="s">
        <v>657</v>
      </c>
      <c r="H233" s="41"/>
      <c r="I233" s="41" t="s">
        <v>658</v>
      </c>
      <c r="J233" s="41"/>
      <c r="K233" s="38" t="s">
        <v>2</v>
      </c>
      <c r="L233" s="392" t="str">
        <f t="shared" si="5"/>
        <v>Android</v>
      </c>
      <c r="M233" s="24">
        <v>41985</v>
      </c>
      <c r="N233" s="24"/>
      <c r="O233" s="24"/>
      <c r="P233" s="38"/>
      <c r="Q233" s="38"/>
    </row>
    <row r="234" spans="1:17" ht="135" hidden="1" outlineLevel="1">
      <c r="A234" s="7"/>
      <c r="B234" s="17"/>
      <c r="C234" s="17"/>
      <c r="D234" s="18" t="s">
        <v>659</v>
      </c>
      <c r="E234" s="51"/>
      <c r="F234" s="51"/>
      <c r="G234" s="41" t="s">
        <v>660</v>
      </c>
      <c r="H234" s="41"/>
      <c r="I234" s="41" t="s">
        <v>661</v>
      </c>
      <c r="J234" s="41"/>
      <c r="K234" s="38" t="s">
        <v>2</v>
      </c>
      <c r="L234" s="392" t="str">
        <f t="shared" si="5"/>
        <v>Android</v>
      </c>
      <c r="M234" s="24">
        <v>41985</v>
      </c>
      <c r="N234" s="24"/>
      <c r="O234" s="24"/>
      <c r="P234" s="38"/>
      <c r="Q234" s="38"/>
    </row>
    <row r="235" spans="1:17" ht="135" hidden="1" outlineLevel="1">
      <c r="A235" s="7"/>
      <c r="B235" s="17"/>
      <c r="C235" s="17"/>
      <c r="D235" s="18" t="s">
        <v>662</v>
      </c>
      <c r="E235" s="51"/>
      <c r="F235" s="51"/>
      <c r="G235" s="41" t="s">
        <v>663</v>
      </c>
      <c r="H235" s="41"/>
      <c r="I235" s="41" t="s">
        <v>664</v>
      </c>
      <c r="J235" s="41"/>
      <c r="K235" s="38" t="s">
        <v>2</v>
      </c>
      <c r="L235" s="392" t="str">
        <f t="shared" si="5"/>
        <v>Android</v>
      </c>
      <c r="M235" s="24">
        <v>41985</v>
      </c>
      <c r="N235" s="24"/>
      <c r="O235" s="24"/>
      <c r="P235" s="38"/>
      <c r="Q235" s="38"/>
    </row>
    <row r="236" spans="1:17" ht="135" hidden="1" outlineLevel="1">
      <c r="A236" s="7"/>
      <c r="B236" s="17"/>
      <c r="C236" s="17"/>
      <c r="D236" s="18" t="s">
        <v>665</v>
      </c>
      <c r="E236" s="51"/>
      <c r="F236" s="51"/>
      <c r="G236" s="41" t="s">
        <v>666</v>
      </c>
      <c r="H236" s="41"/>
      <c r="I236" s="41" t="s">
        <v>667</v>
      </c>
      <c r="J236" s="41"/>
      <c r="K236" s="38" t="s">
        <v>2</v>
      </c>
      <c r="L236" s="392" t="str">
        <f t="shared" si="5"/>
        <v>Android</v>
      </c>
      <c r="M236" s="24">
        <v>41985</v>
      </c>
      <c r="N236" s="24"/>
      <c r="O236" s="24"/>
      <c r="P236" s="38"/>
      <c r="Q236" s="38"/>
    </row>
    <row r="237" spans="1:17" ht="135" hidden="1" outlineLevel="1">
      <c r="A237" s="7"/>
      <c r="B237" s="17"/>
      <c r="C237" s="17"/>
      <c r="D237" s="18" t="s">
        <v>668</v>
      </c>
      <c r="E237" s="51"/>
      <c r="F237" s="51"/>
      <c r="G237" s="41" t="s">
        <v>669</v>
      </c>
      <c r="H237" s="41"/>
      <c r="I237" s="41" t="s">
        <v>670</v>
      </c>
      <c r="J237" s="41"/>
      <c r="K237" s="38" t="s">
        <v>2</v>
      </c>
      <c r="L237" s="392" t="str">
        <f t="shared" si="5"/>
        <v>Android</v>
      </c>
      <c r="M237" s="24">
        <v>41985</v>
      </c>
      <c r="N237" s="24"/>
      <c r="O237" s="24"/>
      <c r="P237" s="38"/>
      <c r="Q237" s="38"/>
    </row>
    <row r="238" spans="1:17" ht="135" hidden="1" outlineLevel="1">
      <c r="A238" s="7"/>
      <c r="B238" s="17"/>
      <c r="C238" s="17"/>
      <c r="D238" s="19" t="s">
        <v>671</v>
      </c>
      <c r="E238" s="32"/>
      <c r="F238" s="32"/>
      <c r="G238" s="18" t="s">
        <v>672</v>
      </c>
      <c r="H238" s="129"/>
      <c r="I238" s="129" t="s">
        <v>673</v>
      </c>
      <c r="J238" s="129"/>
      <c r="K238" s="38" t="s">
        <v>2</v>
      </c>
      <c r="L238" s="392" t="str">
        <f t="shared" si="5"/>
        <v>Android</v>
      </c>
      <c r="M238" s="24">
        <v>41985</v>
      </c>
      <c r="N238" s="24"/>
      <c r="O238" s="24"/>
      <c r="P238" s="38"/>
      <c r="Q238" s="38"/>
    </row>
    <row r="239" spans="1:17" s="23" customFormat="1" ht="165" hidden="1" outlineLevel="1">
      <c r="A239" s="21"/>
      <c r="B239" s="16"/>
      <c r="C239" s="16"/>
      <c r="D239" s="19" t="s">
        <v>674</v>
      </c>
      <c r="E239" s="32"/>
      <c r="F239" s="51"/>
      <c r="G239" s="41" t="s">
        <v>675</v>
      </c>
      <c r="H239" s="41"/>
      <c r="I239" s="41" t="s">
        <v>676</v>
      </c>
      <c r="J239" s="41"/>
      <c r="K239" s="38" t="s">
        <v>2</v>
      </c>
      <c r="L239" s="392" t="str">
        <f t="shared" si="5"/>
        <v>Android</v>
      </c>
      <c r="M239" s="24">
        <v>41985</v>
      </c>
      <c r="N239" s="24"/>
      <c r="O239" s="22"/>
      <c r="P239" s="37"/>
      <c r="Q239" s="37"/>
    </row>
    <row r="240" spans="1:17" ht="180" hidden="1" outlineLevel="1">
      <c r="A240" s="7"/>
      <c r="B240" s="17"/>
      <c r="C240" s="17"/>
      <c r="D240" s="19" t="s">
        <v>677</v>
      </c>
      <c r="E240" s="32"/>
      <c r="F240" s="51"/>
      <c r="G240" s="41" t="s">
        <v>678</v>
      </c>
      <c r="H240" s="41"/>
      <c r="I240" s="41" t="s">
        <v>679</v>
      </c>
      <c r="J240" s="41"/>
      <c r="K240" s="38" t="s">
        <v>2</v>
      </c>
      <c r="L240" s="392" t="str">
        <f t="shared" si="5"/>
        <v>Android</v>
      </c>
      <c r="M240" s="24">
        <v>41985</v>
      </c>
      <c r="N240" s="24"/>
      <c r="O240" s="24"/>
      <c r="P240" s="38"/>
      <c r="Q240" s="38"/>
    </row>
    <row r="241" spans="1:18" ht="135" hidden="1" outlineLevel="1">
      <c r="A241" s="7"/>
      <c r="B241" s="17"/>
      <c r="C241" s="17"/>
      <c r="D241" s="19" t="s">
        <v>680</v>
      </c>
      <c r="E241" s="32"/>
      <c r="F241" s="51"/>
      <c r="G241" s="41" t="s">
        <v>681</v>
      </c>
      <c r="H241" s="41"/>
      <c r="I241" s="41" t="s">
        <v>682</v>
      </c>
      <c r="J241" s="41"/>
      <c r="K241" s="38" t="s">
        <v>2</v>
      </c>
      <c r="L241" s="392" t="str">
        <f t="shared" si="5"/>
        <v>Android</v>
      </c>
      <c r="M241" s="24">
        <v>41985</v>
      </c>
      <c r="N241" s="24"/>
      <c r="O241" s="24"/>
      <c r="P241" s="38"/>
      <c r="Q241" s="38"/>
    </row>
    <row r="242" spans="1:18" ht="165" hidden="1" outlineLevel="1">
      <c r="A242" s="7"/>
      <c r="B242" s="17"/>
      <c r="C242" s="17"/>
      <c r="D242" s="19" t="s">
        <v>683</v>
      </c>
      <c r="E242" s="32"/>
      <c r="F242" s="51"/>
      <c r="G242" s="41" t="s">
        <v>684</v>
      </c>
      <c r="H242" s="41"/>
      <c r="I242" s="41" t="s">
        <v>685</v>
      </c>
      <c r="J242" s="41"/>
      <c r="K242" s="38" t="s">
        <v>2</v>
      </c>
      <c r="L242" s="392" t="str">
        <f t="shared" si="5"/>
        <v>Android</v>
      </c>
      <c r="M242" s="24">
        <v>41985</v>
      </c>
      <c r="N242" s="24"/>
      <c r="O242" s="24"/>
      <c r="P242" s="38"/>
      <c r="Q242" s="38"/>
    </row>
    <row r="243" spans="1:18" ht="165" hidden="1" outlineLevel="1">
      <c r="A243" s="7"/>
      <c r="B243" s="17"/>
      <c r="C243" s="17"/>
      <c r="D243" s="19" t="s">
        <v>683</v>
      </c>
      <c r="E243" s="32"/>
      <c r="F243" s="51"/>
      <c r="G243" s="41" t="s">
        <v>684</v>
      </c>
      <c r="H243" s="41"/>
      <c r="I243" s="41" t="s">
        <v>685</v>
      </c>
      <c r="J243" s="41"/>
      <c r="K243" s="38" t="s">
        <v>2</v>
      </c>
      <c r="L243" s="392" t="str">
        <f t="shared" si="5"/>
        <v>Android</v>
      </c>
      <c r="M243" s="24">
        <v>41985</v>
      </c>
      <c r="N243" s="24"/>
      <c r="O243" s="24"/>
      <c r="P243" s="38"/>
      <c r="Q243" s="38"/>
    </row>
    <row r="244" spans="1:18" ht="60" hidden="1" outlineLevel="1">
      <c r="A244" s="7"/>
      <c r="B244" s="17"/>
      <c r="C244" s="17"/>
      <c r="D244" s="19" t="s">
        <v>686</v>
      </c>
      <c r="E244" s="18" t="s">
        <v>687</v>
      </c>
      <c r="F244" s="41"/>
      <c r="G244" s="41" t="s">
        <v>688</v>
      </c>
      <c r="H244" s="41"/>
      <c r="I244" s="41" t="s">
        <v>689</v>
      </c>
      <c r="J244" s="41"/>
      <c r="K244" s="38" t="s">
        <v>2</v>
      </c>
      <c r="L244" s="392" t="str">
        <f t="shared" si="5"/>
        <v>Android</v>
      </c>
      <c r="M244" s="24">
        <v>41985</v>
      </c>
      <c r="N244" s="24"/>
      <c r="O244" s="24"/>
      <c r="P244" s="38"/>
      <c r="Q244" s="38"/>
    </row>
    <row r="245" spans="1:18" ht="105" hidden="1" outlineLevel="1">
      <c r="A245" s="7"/>
      <c r="B245" s="17"/>
      <c r="C245" s="17"/>
      <c r="D245" s="19" t="s">
        <v>690</v>
      </c>
      <c r="E245" s="130"/>
      <c r="F245" s="131"/>
      <c r="G245" s="36" t="s">
        <v>691</v>
      </c>
      <c r="H245" s="36" t="s">
        <v>691</v>
      </c>
      <c r="I245" s="131" t="s">
        <v>692</v>
      </c>
      <c r="J245" s="131" t="s">
        <v>846</v>
      </c>
      <c r="K245" s="38" t="s">
        <v>2</v>
      </c>
      <c r="L245" s="392" t="str">
        <f t="shared" si="5"/>
        <v>Both</v>
      </c>
      <c r="M245" s="22">
        <v>41985</v>
      </c>
      <c r="N245" s="22">
        <v>41988</v>
      </c>
      <c r="O245" s="24"/>
      <c r="P245" s="38"/>
      <c r="Q245" s="38"/>
    </row>
    <row r="246" spans="1:18" ht="120" hidden="1" outlineLevel="1">
      <c r="A246" s="7"/>
      <c r="B246" s="17"/>
      <c r="C246" s="17"/>
      <c r="D246" s="19" t="s">
        <v>693</v>
      </c>
      <c r="E246" s="32"/>
      <c r="F246" s="51"/>
      <c r="G246" s="41" t="s">
        <v>694</v>
      </c>
      <c r="H246" s="41" t="s">
        <v>847</v>
      </c>
      <c r="I246" s="51" t="s">
        <v>695</v>
      </c>
      <c r="J246" s="51" t="s">
        <v>848</v>
      </c>
      <c r="K246" s="38" t="s">
        <v>2</v>
      </c>
      <c r="L246" s="392" t="str">
        <f t="shared" si="5"/>
        <v>Both</v>
      </c>
      <c r="M246" s="24">
        <v>41985</v>
      </c>
      <c r="N246" s="24">
        <v>41988</v>
      </c>
      <c r="O246" s="24"/>
      <c r="P246" s="38"/>
      <c r="Q246" s="38"/>
    </row>
    <row r="247" spans="1:18" ht="105" hidden="1" outlineLevel="1">
      <c r="A247" s="7"/>
      <c r="B247" s="17"/>
      <c r="C247" s="17"/>
      <c r="D247" s="19" t="s">
        <v>696</v>
      </c>
      <c r="E247" s="32"/>
      <c r="F247" s="51"/>
      <c r="G247" s="41" t="s">
        <v>697</v>
      </c>
      <c r="H247" s="41" t="s">
        <v>849</v>
      </c>
      <c r="I247" s="41" t="s">
        <v>698</v>
      </c>
      <c r="J247" s="41" t="s">
        <v>848</v>
      </c>
      <c r="K247" s="38" t="s">
        <v>2</v>
      </c>
      <c r="L247" s="392" t="str">
        <f t="shared" si="5"/>
        <v>Both</v>
      </c>
      <c r="M247" s="24">
        <v>41985</v>
      </c>
      <c r="N247" s="24">
        <v>41988</v>
      </c>
      <c r="O247" s="24"/>
      <c r="P247" s="38"/>
      <c r="Q247" s="38"/>
    </row>
    <row r="248" spans="1:18" ht="120" hidden="1" outlineLevel="1">
      <c r="A248" s="7"/>
      <c r="B248" s="17"/>
      <c r="C248" s="17"/>
      <c r="D248" s="19" t="s">
        <v>699</v>
      </c>
      <c r="E248" s="32"/>
      <c r="F248" s="51"/>
      <c r="G248" s="41" t="s">
        <v>700</v>
      </c>
      <c r="H248" s="41" t="s">
        <v>850</v>
      </c>
      <c r="I248" s="41" t="s">
        <v>698</v>
      </c>
      <c r="J248" s="41" t="s">
        <v>848</v>
      </c>
      <c r="K248" s="38" t="s">
        <v>2</v>
      </c>
      <c r="L248" s="392" t="str">
        <f t="shared" si="5"/>
        <v>Both</v>
      </c>
      <c r="M248" s="24">
        <v>41985</v>
      </c>
      <c r="N248" s="24">
        <v>41988</v>
      </c>
      <c r="O248" s="24"/>
      <c r="P248" s="38"/>
      <c r="Q248" s="38"/>
    </row>
    <row r="249" spans="1:18" hidden="1" outlineLevel="1">
      <c r="A249" s="7"/>
      <c r="B249" s="17"/>
      <c r="C249" s="17"/>
      <c r="D249" s="19"/>
      <c r="E249" s="32"/>
      <c r="F249" s="51"/>
      <c r="G249" s="41"/>
      <c r="H249" s="41"/>
      <c r="I249" s="41"/>
      <c r="J249" s="41"/>
      <c r="K249" s="38"/>
      <c r="L249" s="38"/>
      <c r="M249" s="24"/>
      <c r="N249" s="24"/>
      <c r="O249" s="24"/>
      <c r="P249" s="38"/>
      <c r="Q249" s="38"/>
    </row>
    <row r="250" spans="1:18" collapsed="1">
      <c r="A250" s="394" t="s">
        <v>851</v>
      </c>
      <c r="B250" s="33"/>
      <c r="C250" s="11"/>
      <c r="D250" s="11"/>
      <c r="E250" s="393"/>
      <c r="F250" s="393"/>
      <c r="G250" s="11"/>
      <c r="H250" s="11"/>
      <c r="I250" s="11"/>
      <c r="J250" s="11"/>
      <c r="K250" s="107"/>
      <c r="L250" s="107"/>
      <c r="M250" s="34"/>
      <c r="N250" s="34"/>
      <c r="O250" s="34"/>
      <c r="P250" s="34"/>
      <c r="Q250" s="11"/>
      <c r="R250" s="11"/>
    </row>
    <row r="251" spans="1:18" ht="60" hidden="1" outlineLevel="1">
      <c r="A251" s="7"/>
      <c r="B251" s="17"/>
      <c r="C251" s="17"/>
      <c r="D251" s="19" t="s">
        <v>852</v>
      </c>
      <c r="E251" s="32"/>
      <c r="F251" s="51"/>
      <c r="G251" s="41" t="s">
        <v>853</v>
      </c>
      <c r="H251" s="41" t="s">
        <v>854</v>
      </c>
      <c r="I251" s="41" t="s">
        <v>855</v>
      </c>
      <c r="J251" s="41" t="s">
        <v>855</v>
      </c>
      <c r="K251" s="38" t="s">
        <v>2</v>
      </c>
      <c r="L251" s="38" t="s">
        <v>826</v>
      </c>
      <c r="M251" s="24">
        <v>41988</v>
      </c>
      <c r="N251" s="24">
        <v>41988</v>
      </c>
      <c r="O251" s="24"/>
      <c r="P251" s="38"/>
      <c r="Q251" s="38"/>
    </row>
    <row r="252" spans="1:18" ht="60" hidden="1" outlineLevel="1">
      <c r="A252" s="7"/>
      <c r="B252" s="17"/>
      <c r="C252" s="17"/>
      <c r="D252" s="19" t="s">
        <v>619</v>
      </c>
      <c r="E252" s="32"/>
      <c r="F252" s="51"/>
      <c r="G252" s="41" t="s">
        <v>296</v>
      </c>
      <c r="H252" s="41" t="s">
        <v>856</v>
      </c>
      <c r="I252" s="41" t="s">
        <v>297</v>
      </c>
      <c r="J252" s="41" t="s">
        <v>297</v>
      </c>
      <c r="K252" s="38" t="s">
        <v>2</v>
      </c>
      <c r="L252" s="38" t="s">
        <v>826</v>
      </c>
      <c r="M252" s="24">
        <v>41984</v>
      </c>
      <c r="N252" s="24">
        <v>41988</v>
      </c>
      <c r="O252" s="24"/>
      <c r="P252" s="38"/>
      <c r="Q252" s="38"/>
    </row>
    <row r="253" spans="1:18" ht="60" hidden="1" outlineLevel="1">
      <c r="A253" s="7"/>
      <c r="B253" s="17"/>
      <c r="C253" s="17"/>
      <c r="D253" s="19" t="s">
        <v>857</v>
      </c>
      <c r="E253" s="32"/>
      <c r="F253" s="51"/>
      <c r="G253" s="41"/>
      <c r="H253" s="41" t="s">
        <v>858</v>
      </c>
      <c r="I253" s="41"/>
      <c r="J253" s="41" t="s">
        <v>859</v>
      </c>
      <c r="K253" s="38" t="s">
        <v>2</v>
      </c>
      <c r="L253" s="38" t="s">
        <v>772</v>
      </c>
      <c r="M253" s="24"/>
      <c r="N253" s="24">
        <v>41988</v>
      </c>
      <c r="O253" s="24"/>
      <c r="P253" s="38"/>
      <c r="Q253" s="38"/>
    </row>
    <row r="254" spans="1:18" ht="90" hidden="1" outlineLevel="1">
      <c r="A254" s="7"/>
      <c r="B254" s="17"/>
      <c r="C254" s="17"/>
      <c r="D254" s="19" t="s">
        <v>860</v>
      </c>
      <c r="E254" s="32"/>
      <c r="F254" s="51"/>
      <c r="G254" s="41"/>
      <c r="H254" s="41" t="s">
        <v>861</v>
      </c>
      <c r="I254" s="41"/>
      <c r="J254" s="41" t="s">
        <v>862</v>
      </c>
      <c r="K254" s="38" t="s">
        <v>2</v>
      </c>
      <c r="L254" s="38" t="s">
        <v>772</v>
      </c>
      <c r="M254" s="24"/>
      <c r="N254" s="24">
        <v>41988</v>
      </c>
      <c r="O254" s="24"/>
      <c r="P254" s="38"/>
      <c r="Q254" s="38"/>
    </row>
    <row r="255" spans="1:18" ht="135" hidden="1" outlineLevel="1">
      <c r="A255" s="7"/>
      <c r="B255" s="17"/>
      <c r="C255" s="17"/>
      <c r="D255" s="19" t="s">
        <v>863</v>
      </c>
      <c r="E255" s="32"/>
      <c r="F255" s="51" t="s">
        <v>864</v>
      </c>
      <c r="G255" s="41"/>
      <c r="H255" s="41" t="s">
        <v>861</v>
      </c>
      <c r="I255" s="41"/>
      <c r="J255" s="41" t="s">
        <v>865</v>
      </c>
      <c r="K255" s="38" t="s">
        <v>2</v>
      </c>
      <c r="L255" s="38" t="s">
        <v>772</v>
      </c>
      <c r="M255" s="24"/>
      <c r="N255" s="24">
        <v>41988</v>
      </c>
      <c r="O255" s="24"/>
      <c r="P255" s="38"/>
      <c r="Q255" s="38"/>
    </row>
    <row r="256" spans="1:18" ht="90" hidden="1" outlineLevel="1">
      <c r="A256" s="7"/>
      <c r="B256" s="17"/>
      <c r="C256" s="17"/>
      <c r="D256" s="19" t="s">
        <v>298</v>
      </c>
      <c r="E256" s="32"/>
      <c r="F256" s="51"/>
      <c r="G256" s="41" t="s">
        <v>299</v>
      </c>
      <c r="H256" s="41" t="s">
        <v>866</v>
      </c>
      <c r="I256" s="41" t="s">
        <v>300</v>
      </c>
      <c r="J256" s="41" t="s">
        <v>867</v>
      </c>
      <c r="K256" s="38" t="s">
        <v>2</v>
      </c>
      <c r="L256" s="38" t="s">
        <v>826</v>
      </c>
      <c r="M256" s="24">
        <v>41984</v>
      </c>
      <c r="N256" s="24">
        <v>41988</v>
      </c>
      <c r="O256" s="24"/>
      <c r="P256" s="38"/>
      <c r="Q256" s="38"/>
    </row>
    <row r="257" spans="1:17" hidden="1" outlineLevel="1">
      <c r="A257" s="7"/>
      <c r="B257" s="17"/>
      <c r="C257" s="17"/>
      <c r="D257" s="19"/>
      <c r="E257" s="32"/>
      <c r="F257" s="32"/>
      <c r="G257" s="18"/>
      <c r="H257" s="18"/>
      <c r="I257" s="18"/>
      <c r="J257" s="18"/>
      <c r="K257" s="38"/>
      <c r="L257" s="38"/>
      <c r="M257" s="24"/>
      <c r="N257" s="24"/>
      <c r="O257" s="24"/>
      <c r="P257" s="38"/>
      <c r="Q257" s="38"/>
    </row>
    <row r="258" spans="1:17" hidden="1" outlineLevel="1">
      <c r="A258" s="7"/>
      <c r="B258" s="17"/>
      <c r="C258" s="17"/>
      <c r="D258" s="19"/>
      <c r="E258" s="32"/>
      <c r="F258" s="32"/>
      <c r="G258" s="18"/>
      <c r="H258" s="18"/>
      <c r="I258" s="18"/>
      <c r="J258" s="18"/>
      <c r="K258" s="38"/>
      <c r="L258" s="38"/>
      <c r="M258" s="24"/>
      <c r="N258" s="24"/>
      <c r="O258" s="24"/>
      <c r="P258" s="38"/>
      <c r="Q258" s="38"/>
    </row>
    <row r="259" spans="1:17" collapsed="1">
      <c r="A259" s="429" t="s">
        <v>389</v>
      </c>
      <c r="B259" s="429"/>
      <c r="C259" s="9"/>
      <c r="D259" s="9"/>
      <c r="E259" s="9"/>
      <c r="F259" s="9"/>
      <c r="G259" s="9"/>
      <c r="H259" s="9"/>
      <c r="I259" s="9"/>
      <c r="J259" s="9"/>
      <c r="K259" s="109"/>
      <c r="L259" s="109"/>
      <c r="M259" s="9"/>
      <c r="N259" s="9"/>
      <c r="O259" s="9"/>
      <c r="P259" s="9"/>
      <c r="Q259" s="9"/>
    </row>
    <row r="260" spans="1:17">
      <c r="A260" s="33" t="s">
        <v>701</v>
      </c>
      <c r="B260" s="33"/>
      <c r="C260" s="11"/>
      <c r="D260" s="11"/>
      <c r="E260" s="11"/>
      <c r="F260" s="11"/>
      <c r="G260" s="11"/>
      <c r="H260" s="11"/>
      <c r="I260" s="11"/>
      <c r="J260" s="11"/>
      <c r="K260" s="107"/>
      <c r="L260" s="107"/>
      <c r="M260" s="11"/>
      <c r="N260" s="11"/>
      <c r="O260" s="11"/>
      <c r="P260" s="128"/>
      <c r="Q260" s="11"/>
    </row>
    <row r="261" spans="1:17" hidden="1" outlineLevel="1">
      <c r="A261" s="7"/>
      <c r="B261" s="17"/>
      <c r="C261" s="38"/>
      <c r="D261" s="17"/>
      <c r="E261" s="38"/>
      <c r="F261" s="51"/>
      <c r="G261" s="38"/>
      <c r="H261" s="40"/>
      <c r="I261" s="40"/>
      <c r="J261" s="38"/>
      <c r="K261" s="38"/>
      <c r="L261" s="38"/>
      <c r="M261" s="24">
        <v>41983</v>
      </c>
      <c r="N261" s="24">
        <v>41984</v>
      </c>
      <c r="O261" s="38"/>
      <c r="P261" s="38"/>
      <c r="Q261" s="38"/>
    </row>
    <row r="262" spans="1:17" hidden="1" outlineLevel="1">
      <c r="A262" s="7"/>
      <c r="B262" s="17"/>
      <c r="C262" s="38"/>
      <c r="D262" s="17"/>
      <c r="E262" s="38"/>
      <c r="F262" s="51"/>
      <c r="G262" s="38"/>
      <c r="H262" s="40"/>
      <c r="I262" s="40"/>
      <c r="J262" s="38"/>
      <c r="K262" s="38"/>
      <c r="L262" s="38"/>
      <c r="M262" s="24">
        <v>41983</v>
      </c>
      <c r="N262" s="24">
        <v>41984</v>
      </c>
      <c r="O262" s="38"/>
      <c r="P262" s="38"/>
      <c r="Q262" s="38"/>
    </row>
    <row r="263" spans="1:17" hidden="1" outlineLevel="1">
      <c r="A263" s="7"/>
      <c r="B263" s="17"/>
      <c r="C263" s="38"/>
      <c r="D263" s="17"/>
      <c r="E263" s="38"/>
      <c r="F263" s="51"/>
      <c r="G263" s="38"/>
      <c r="H263" s="40"/>
      <c r="I263" s="40"/>
      <c r="J263" s="38"/>
      <c r="K263" s="38"/>
      <c r="L263" s="38"/>
      <c r="M263" s="24">
        <v>41983</v>
      </c>
      <c r="N263" s="24">
        <v>41984</v>
      </c>
      <c r="O263" s="38"/>
      <c r="P263" s="38"/>
      <c r="Q263" s="38"/>
    </row>
    <row r="264" spans="1:17" hidden="1" outlineLevel="1">
      <c r="A264" s="7"/>
      <c r="B264" s="17"/>
      <c r="C264" s="38"/>
      <c r="D264" s="17"/>
      <c r="E264" s="38"/>
      <c r="F264" s="51"/>
      <c r="G264" s="38"/>
      <c r="H264" s="40"/>
      <c r="I264" s="40"/>
      <c r="J264" s="38"/>
      <c r="K264" s="38"/>
      <c r="L264" s="38"/>
      <c r="M264" s="24">
        <v>41983</v>
      </c>
      <c r="N264" s="24">
        <v>41984</v>
      </c>
      <c r="O264" s="38"/>
      <c r="P264" s="38"/>
      <c r="Q264" s="38"/>
    </row>
    <row r="265" spans="1:17" hidden="1" outlineLevel="1">
      <c r="A265" s="7"/>
      <c r="B265" s="17"/>
      <c r="C265" s="38"/>
      <c r="D265" s="17"/>
      <c r="E265" s="38"/>
      <c r="F265" s="132"/>
      <c r="G265" s="38"/>
      <c r="H265" s="40"/>
      <c r="I265" s="40"/>
      <c r="J265" s="38"/>
      <c r="K265" s="38"/>
      <c r="L265" s="38"/>
      <c r="M265" s="24">
        <v>41984</v>
      </c>
      <c r="N265" s="24">
        <v>41984</v>
      </c>
      <c r="O265" s="38"/>
      <c r="P265" s="38"/>
      <c r="Q265" s="38"/>
    </row>
    <row r="266" spans="1:17" hidden="1" outlineLevel="1">
      <c r="A266" s="7"/>
      <c r="B266" s="17"/>
      <c r="C266" s="38"/>
      <c r="D266" s="38"/>
      <c r="E266" s="38"/>
      <c r="F266" s="38"/>
      <c r="G266" s="38"/>
      <c r="H266" s="38"/>
      <c r="I266" s="38"/>
      <c r="J266" s="38"/>
      <c r="K266" s="38"/>
      <c r="L266" s="38"/>
      <c r="M266" s="38"/>
      <c r="N266" s="38"/>
      <c r="O266" s="38"/>
      <c r="P266" s="38"/>
      <c r="Q266" s="38"/>
    </row>
    <row r="267" spans="1:17" hidden="1" outlineLevel="1">
      <c r="A267" s="7"/>
      <c r="B267" s="17"/>
      <c r="C267" s="38"/>
      <c r="D267" s="38"/>
      <c r="E267" s="38"/>
      <c r="F267" s="38"/>
      <c r="G267" s="38"/>
      <c r="H267" s="38"/>
      <c r="I267" s="38"/>
      <c r="J267" s="38"/>
      <c r="K267" s="38"/>
      <c r="L267" s="38"/>
      <c r="M267" s="38"/>
      <c r="N267" s="38"/>
      <c r="O267" s="38"/>
      <c r="P267" s="38"/>
      <c r="Q267" s="38"/>
    </row>
    <row r="268" spans="1:17" hidden="1" outlineLevel="1">
      <c r="A268" s="7"/>
      <c r="B268" s="17"/>
      <c r="C268" s="38"/>
      <c r="D268" s="38"/>
      <c r="E268" s="38"/>
      <c r="F268" s="38"/>
      <c r="G268" s="38"/>
      <c r="H268" s="38"/>
      <c r="I268" s="38"/>
      <c r="J268" s="38"/>
      <c r="K268" s="38"/>
      <c r="L268" s="38"/>
      <c r="M268" s="38"/>
      <c r="N268" s="38"/>
      <c r="O268" s="38"/>
      <c r="P268" s="38"/>
      <c r="Q268" s="38"/>
    </row>
    <row r="269" spans="1:17" hidden="1" outlineLevel="1">
      <c r="A269" s="7"/>
      <c r="B269" s="17"/>
      <c r="C269" s="38"/>
      <c r="D269" s="38"/>
      <c r="E269" s="38"/>
      <c r="F269" s="38"/>
      <c r="G269" s="38"/>
      <c r="H269" s="38"/>
      <c r="I269" s="38"/>
      <c r="J269" s="38"/>
      <c r="K269" s="38"/>
      <c r="L269" s="38"/>
      <c r="M269" s="38"/>
      <c r="N269" s="38"/>
      <c r="O269" s="38"/>
      <c r="P269" s="38"/>
      <c r="Q269" s="38"/>
    </row>
    <row r="270" spans="1:17" collapsed="1">
      <c r="A270" s="33" t="s">
        <v>702</v>
      </c>
      <c r="B270" s="33"/>
      <c r="C270" s="11"/>
      <c r="D270" s="11"/>
      <c r="E270" s="11"/>
      <c r="F270" s="11"/>
      <c r="G270" s="11"/>
      <c r="H270" s="11"/>
      <c r="I270" s="11"/>
      <c r="J270" s="11"/>
      <c r="K270" s="107"/>
      <c r="L270" s="107"/>
      <c r="M270" s="11"/>
      <c r="N270" s="11"/>
      <c r="O270" s="11"/>
      <c r="P270" s="128"/>
      <c r="Q270" s="11"/>
    </row>
    <row r="271" spans="1:17" hidden="1" outlineLevel="1">
      <c r="A271" s="7"/>
      <c r="B271" s="17"/>
      <c r="C271" s="38"/>
      <c r="D271" s="16"/>
      <c r="E271" s="38"/>
      <c r="F271" s="35"/>
      <c r="G271" s="38"/>
      <c r="H271" s="35"/>
      <c r="I271" s="38"/>
      <c r="J271" s="35"/>
      <c r="K271" s="38"/>
      <c r="L271" s="38"/>
      <c r="M271" s="38"/>
      <c r="N271" s="38"/>
      <c r="O271" s="38"/>
      <c r="P271" s="38"/>
      <c r="Q271" s="38"/>
    </row>
    <row r="272" spans="1:17" hidden="1" outlineLevel="1">
      <c r="A272" s="7"/>
      <c r="B272" s="17"/>
      <c r="C272" s="38"/>
      <c r="D272" s="16"/>
      <c r="E272" s="38"/>
      <c r="F272" s="35"/>
      <c r="G272" s="38"/>
      <c r="H272" s="35"/>
      <c r="I272" s="38"/>
      <c r="J272" s="35"/>
      <c r="K272" s="38"/>
      <c r="L272" s="38"/>
      <c r="M272" s="38"/>
      <c r="N272" s="38"/>
      <c r="O272" s="38"/>
      <c r="P272" s="38"/>
      <c r="Q272" s="38"/>
    </row>
    <row r="273" spans="1:17" hidden="1" outlineLevel="1">
      <c r="A273" s="7"/>
      <c r="B273" s="17"/>
      <c r="C273" s="38"/>
      <c r="D273" s="17"/>
      <c r="E273" s="38"/>
      <c r="F273" s="132"/>
      <c r="G273" s="38"/>
      <c r="H273" s="40"/>
      <c r="I273" s="38"/>
      <c r="J273" s="40"/>
      <c r="K273" s="38"/>
      <c r="L273" s="38"/>
      <c r="M273" s="38"/>
      <c r="N273" s="38"/>
      <c r="O273" s="38"/>
      <c r="P273" s="38"/>
      <c r="Q273" s="38"/>
    </row>
    <row r="274" spans="1:17" hidden="1" outlineLevel="1">
      <c r="A274" s="7"/>
      <c r="B274" s="17"/>
      <c r="C274" s="38"/>
      <c r="D274" s="38"/>
      <c r="E274" s="38"/>
      <c r="F274" s="38"/>
      <c r="G274" s="38"/>
      <c r="H274" s="38"/>
      <c r="I274" s="38"/>
      <c r="J274" s="38"/>
      <c r="K274" s="38"/>
      <c r="L274" s="38"/>
      <c r="M274" s="38"/>
      <c r="N274" s="38"/>
      <c r="O274" s="38"/>
      <c r="P274" s="38"/>
      <c r="Q274" s="38"/>
    </row>
    <row r="275" spans="1:17" hidden="1" outlineLevel="1">
      <c r="A275" s="7"/>
      <c r="B275" s="17"/>
      <c r="C275" s="38"/>
      <c r="D275" s="38"/>
      <c r="E275" s="38"/>
      <c r="F275" s="38"/>
      <c r="G275" s="38"/>
      <c r="H275" s="38"/>
      <c r="I275" s="38"/>
      <c r="J275" s="38"/>
      <c r="K275" s="38"/>
      <c r="L275" s="38"/>
      <c r="M275" s="38"/>
      <c r="N275" s="38"/>
      <c r="O275" s="38"/>
      <c r="P275" s="38"/>
      <c r="Q275" s="38"/>
    </row>
    <row r="276" spans="1:17" hidden="1" outlineLevel="1">
      <c r="A276" s="7"/>
      <c r="B276" s="17"/>
      <c r="C276" s="38"/>
      <c r="D276" s="38"/>
      <c r="E276" s="38"/>
      <c r="F276" s="38"/>
      <c r="G276" s="38"/>
      <c r="H276" s="38"/>
      <c r="I276" s="38"/>
      <c r="J276" s="38"/>
      <c r="K276" s="38"/>
      <c r="L276" s="38"/>
      <c r="M276" s="38"/>
      <c r="N276" s="38"/>
      <c r="O276" s="38"/>
      <c r="P276" s="38"/>
      <c r="Q276" s="38"/>
    </row>
    <row r="277" spans="1:17" collapsed="1">
      <c r="A277" s="394" t="s">
        <v>703</v>
      </c>
      <c r="B277" s="33"/>
      <c r="C277" s="11"/>
      <c r="D277" s="11"/>
      <c r="E277" s="11"/>
      <c r="F277" s="11"/>
      <c r="G277" s="11"/>
      <c r="H277" s="11"/>
      <c r="I277" s="11"/>
      <c r="J277" s="11"/>
      <c r="K277" s="107"/>
      <c r="L277" s="107"/>
      <c r="M277" s="11"/>
      <c r="N277" s="11"/>
      <c r="O277" s="11"/>
      <c r="P277" s="128"/>
      <c r="Q277" s="11"/>
    </row>
    <row r="278" spans="1:17" hidden="1" outlineLevel="1">
      <c r="A278" s="7"/>
      <c r="B278" s="17"/>
      <c r="C278" s="38"/>
      <c r="D278" s="16"/>
      <c r="E278" s="38"/>
      <c r="F278" s="35"/>
      <c r="G278" s="38"/>
      <c r="H278" s="35"/>
      <c r="I278" s="38"/>
      <c r="J278" s="35"/>
      <c r="K278" s="38"/>
      <c r="L278" s="38"/>
      <c r="M278" s="38"/>
      <c r="N278" s="38"/>
      <c r="O278" s="38"/>
      <c r="P278" s="38"/>
      <c r="Q278" s="38"/>
    </row>
    <row r="279" spans="1:17" hidden="1" outlineLevel="1">
      <c r="A279" s="7"/>
      <c r="B279" s="17"/>
      <c r="C279" s="38"/>
      <c r="D279" s="16"/>
      <c r="E279" s="38"/>
      <c r="F279" s="35"/>
      <c r="G279" s="38"/>
      <c r="H279" s="35"/>
      <c r="I279" s="38"/>
      <c r="J279" s="35"/>
      <c r="K279" s="38"/>
      <c r="L279" s="38"/>
      <c r="M279" s="38"/>
      <c r="N279" s="38"/>
      <c r="O279" s="38"/>
      <c r="P279" s="38"/>
      <c r="Q279" s="38"/>
    </row>
    <row r="280" spans="1:17" hidden="1" outlineLevel="1">
      <c r="A280" s="7"/>
      <c r="B280" s="17"/>
      <c r="C280" s="38"/>
      <c r="D280" s="17"/>
      <c r="E280" s="38"/>
      <c r="F280" s="132"/>
      <c r="G280" s="38"/>
      <c r="H280" s="40"/>
      <c r="I280" s="38"/>
      <c r="J280" s="40"/>
      <c r="K280" s="38"/>
      <c r="L280" s="38"/>
      <c r="M280" s="38"/>
      <c r="N280" s="38"/>
      <c r="O280" s="38"/>
      <c r="P280" s="38"/>
      <c r="Q280" s="38"/>
    </row>
    <row r="281" spans="1:17" hidden="1" outlineLevel="1">
      <c r="A281" s="7"/>
      <c r="B281" s="17"/>
      <c r="C281" s="38"/>
      <c r="D281" s="38"/>
      <c r="E281" s="38"/>
      <c r="F281" s="38"/>
      <c r="G281" s="38"/>
      <c r="H281" s="38"/>
      <c r="I281" s="38"/>
      <c r="J281" s="38"/>
      <c r="K281" s="38"/>
      <c r="L281" s="38"/>
      <c r="M281" s="38"/>
      <c r="N281" s="38"/>
      <c r="O281" s="38"/>
      <c r="P281" s="38"/>
      <c r="Q281" s="38"/>
    </row>
    <row r="282" spans="1:17" hidden="1" outlineLevel="1">
      <c r="A282" s="7"/>
      <c r="B282" s="17"/>
      <c r="C282" s="38"/>
      <c r="D282" s="38"/>
      <c r="E282" s="38"/>
      <c r="F282" s="38"/>
      <c r="G282" s="38"/>
      <c r="H282" s="38"/>
      <c r="I282" s="38"/>
      <c r="J282" s="38"/>
      <c r="K282" s="38"/>
      <c r="L282" s="38"/>
      <c r="M282" s="38"/>
      <c r="N282" s="38"/>
      <c r="O282" s="38"/>
      <c r="P282" s="38"/>
      <c r="Q282" s="38"/>
    </row>
    <row r="283" spans="1:17" collapsed="1">
      <c r="A283" s="394" t="s">
        <v>704</v>
      </c>
      <c r="B283" s="33"/>
      <c r="C283" s="11"/>
      <c r="D283" s="11"/>
      <c r="E283" s="11"/>
      <c r="F283" s="11"/>
      <c r="G283" s="11"/>
      <c r="H283" s="11"/>
      <c r="I283" s="11"/>
      <c r="J283" s="11"/>
      <c r="K283" s="107"/>
      <c r="L283" s="107"/>
      <c r="M283" s="11"/>
      <c r="N283" s="11"/>
      <c r="O283" s="11"/>
      <c r="P283" s="128"/>
      <c r="Q283" s="11"/>
    </row>
    <row r="284" spans="1:17" hidden="1" outlineLevel="1">
      <c r="A284" s="7"/>
      <c r="B284" s="17"/>
      <c r="C284" s="38"/>
      <c r="D284" s="16"/>
      <c r="E284" s="38"/>
      <c r="F284" s="35"/>
      <c r="G284" s="38"/>
      <c r="H284" s="35"/>
      <c r="I284" s="38"/>
      <c r="J284" s="35"/>
      <c r="K284" s="38"/>
      <c r="L284" s="38"/>
      <c r="M284" s="38"/>
      <c r="N284" s="38"/>
      <c r="O284" s="38"/>
      <c r="P284" s="38"/>
      <c r="Q284" s="38"/>
    </row>
    <row r="285" spans="1:17" hidden="1" outlineLevel="1">
      <c r="A285" s="7"/>
      <c r="B285" s="17"/>
      <c r="C285" s="38"/>
      <c r="D285" s="16"/>
      <c r="E285" s="38"/>
      <c r="F285" s="35"/>
      <c r="G285" s="38"/>
      <c r="H285" s="35"/>
      <c r="I285" s="38"/>
      <c r="J285" s="35"/>
      <c r="K285" s="38"/>
      <c r="L285" s="38"/>
      <c r="M285" s="38"/>
      <c r="N285" s="38"/>
      <c r="O285" s="38"/>
      <c r="P285" s="38"/>
      <c r="Q285" s="38"/>
    </row>
    <row r="286" spans="1:17" hidden="1" outlineLevel="1">
      <c r="A286" s="7"/>
      <c r="B286" s="17"/>
      <c r="C286" s="38"/>
      <c r="D286" s="16"/>
      <c r="E286" s="38"/>
      <c r="F286" s="35"/>
      <c r="G286" s="38"/>
      <c r="H286" s="35"/>
      <c r="I286" s="38"/>
      <c r="J286" s="35"/>
      <c r="K286" s="38"/>
      <c r="L286" s="38"/>
      <c r="M286" s="38"/>
      <c r="N286" s="38"/>
      <c r="O286" s="38"/>
      <c r="P286" s="38"/>
      <c r="Q286" s="38"/>
    </row>
    <row r="287" spans="1:17" hidden="1" outlineLevel="1">
      <c r="A287" s="7"/>
      <c r="B287" s="17"/>
      <c r="C287" s="38"/>
      <c r="D287" s="38"/>
      <c r="E287" s="38"/>
      <c r="F287" s="38"/>
      <c r="G287" s="38"/>
      <c r="H287" s="38"/>
      <c r="I287" s="38"/>
      <c r="J287" s="38"/>
      <c r="K287" s="38"/>
      <c r="L287" s="38"/>
      <c r="M287" s="38"/>
      <c r="N287" s="38"/>
      <c r="O287" s="38"/>
      <c r="P287" s="38"/>
      <c r="Q287" s="38"/>
    </row>
    <row r="288" spans="1:17" hidden="1" outlineLevel="1">
      <c r="A288" s="7"/>
      <c r="B288" s="17"/>
      <c r="C288" s="38"/>
      <c r="D288" s="38"/>
      <c r="E288" s="38"/>
      <c r="F288" s="38"/>
      <c r="G288" s="38"/>
      <c r="H288" s="38"/>
      <c r="I288" s="38"/>
      <c r="J288" s="38"/>
      <c r="K288" s="38"/>
      <c r="L288" s="38"/>
      <c r="M288" s="38"/>
      <c r="N288" s="38"/>
      <c r="O288" s="38"/>
      <c r="P288" s="38"/>
      <c r="Q288" s="38"/>
    </row>
    <row r="289" spans="1:17" collapsed="1">
      <c r="A289" s="394" t="s">
        <v>705</v>
      </c>
      <c r="B289" s="33"/>
      <c r="C289" s="11"/>
      <c r="D289" s="11"/>
      <c r="E289" s="11"/>
      <c r="F289" s="11"/>
      <c r="G289" s="11"/>
      <c r="H289" s="11"/>
      <c r="I289" s="11"/>
      <c r="J289" s="11"/>
      <c r="K289" s="107"/>
      <c r="L289" s="107"/>
      <c r="M289" s="11"/>
      <c r="N289" s="11"/>
      <c r="O289" s="11"/>
      <c r="P289" s="128"/>
      <c r="Q289" s="11"/>
    </row>
    <row r="290" spans="1:17" hidden="1" outlineLevel="1">
      <c r="A290" s="7"/>
      <c r="B290" s="17"/>
      <c r="C290" s="38"/>
      <c r="D290" s="16"/>
      <c r="E290" s="38"/>
      <c r="F290" s="35"/>
      <c r="G290" s="38"/>
      <c r="H290" s="35"/>
      <c r="I290" s="38"/>
      <c r="J290" s="35"/>
      <c r="K290" s="38"/>
      <c r="L290" s="38"/>
      <c r="M290" s="38"/>
      <c r="N290" s="38"/>
      <c r="O290" s="38"/>
      <c r="P290" s="38"/>
      <c r="Q290" s="38"/>
    </row>
    <row r="291" spans="1:17" hidden="1" outlineLevel="1">
      <c r="A291" s="7"/>
      <c r="B291" s="17"/>
      <c r="C291" s="38"/>
      <c r="D291" s="16"/>
      <c r="E291" s="38"/>
      <c r="F291" s="35"/>
      <c r="G291" s="38"/>
      <c r="H291" s="35"/>
      <c r="I291" s="38"/>
      <c r="J291" s="35"/>
      <c r="K291" s="38"/>
      <c r="L291" s="38"/>
      <c r="M291" s="38"/>
      <c r="N291" s="38"/>
      <c r="O291" s="38"/>
      <c r="P291" s="38"/>
      <c r="Q291" s="38"/>
    </row>
    <row r="292" spans="1:17" hidden="1" outlineLevel="1">
      <c r="A292" s="7"/>
      <c r="B292" s="17"/>
      <c r="C292" s="38"/>
      <c r="D292" s="38"/>
      <c r="E292" s="38"/>
      <c r="F292" s="38"/>
      <c r="G292" s="38"/>
      <c r="H292" s="38"/>
      <c r="I292" s="38"/>
      <c r="J292" s="38"/>
      <c r="K292" s="38"/>
      <c r="L292" s="38"/>
      <c r="M292" s="38"/>
      <c r="N292" s="38"/>
      <c r="O292" s="38"/>
      <c r="P292" s="38"/>
      <c r="Q292" s="38"/>
    </row>
    <row r="293" spans="1:17" hidden="1" outlineLevel="1">
      <c r="A293" s="7"/>
      <c r="B293" s="17"/>
      <c r="C293" s="38"/>
      <c r="D293" s="38"/>
      <c r="E293" s="38"/>
      <c r="F293" s="38"/>
      <c r="G293" s="38"/>
      <c r="H293" s="38"/>
      <c r="I293" s="38"/>
      <c r="J293" s="38"/>
      <c r="K293" s="38"/>
      <c r="L293" s="38"/>
      <c r="M293" s="38"/>
      <c r="N293" s="38"/>
      <c r="O293" s="38"/>
      <c r="P293" s="38"/>
      <c r="Q293" s="38"/>
    </row>
    <row r="294" spans="1:17" hidden="1" outlineLevel="1">
      <c r="A294" s="7"/>
      <c r="B294" s="17"/>
      <c r="C294" s="38"/>
      <c r="D294" s="38"/>
      <c r="E294" s="38"/>
      <c r="F294" s="38"/>
      <c r="G294" s="38"/>
      <c r="H294" s="38"/>
      <c r="I294" s="38"/>
      <c r="J294" s="38"/>
      <c r="K294" s="38"/>
      <c r="L294" s="38"/>
      <c r="M294" s="38"/>
      <c r="N294" s="38"/>
      <c r="O294" s="38"/>
      <c r="P294" s="38"/>
      <c r="Q294" s="38"/>
    </row>
    <row r="295" spans="1:17" hidden="1" outlineLevel="1">
      <c r="A295" s="7"/>
      <c r="B295" s="17"/>
      <c r="C295" s="38"/>
      <c r="D295" s="38"/>
      <c r="E295" s="38"/>
      <c r="F295" s="38"/>
      <c r="G295" s="38"/>
      <c r="H295" s="38"/>
      <c r="I295" s="38"/>
      <c r="J295" s="38"/>
      <c r="K295" s="38"/>
      <c r="L295" s="38"/>
      <c r="M295" s="38"/>
      <c r="N295" s="38"/>
      <c r="O295" s="38"/>
      <c r="P295" s="38"/>
      <c r="Q295" s="38"/>
    </row>
    <row r="296" spans="1:17" hidden="1" outlineLevel="1">
      <c r="A296" s="7"/>
      <c r="B296" s="17"/>
      <c r="C296" s="38"/>
      <c r="D296" s="38"/>
      <c r="E296" s="38"/>
      <c r="F296" s="38"/>
      <c r="G296" s="38"/>
      <c r="H296" s="38"/>
      <c r="I296" s="38"/>
      <c r="J296" s="38"/>
      <c r="K296" s="38"/>
      <c r="L296" s="38"/>
      <c r="M296" s="38"/>
      <c r="N296" s="38"/>
      <c r="O296" s="38"/>
      <c r="P296" s="38"/>
      <c r="Q296" s="38"/>
    </row>
    <row r="297" spans="1:17" hidden="1" outlineLevel="1">
      <c r="A297" s="7"/>
      <c r="B297" s="17"/>
      <c r="C297" s="38"/>
      <c r="D297" s="38"/>
      <c r="E297" s="38"/>
      <c r="F297" s="38"/>
      <c r="G297" s="38"/>
      <c r="H297" s="38"/>
      <c r="I297" s="38"/>
      <c r="J297" s="38"/>
      <c r="K297" s="38"/>
      <c r="L297" s="38"/>
      <c r="M297" s="38"/>
      <c r="N297" s="38"/>
      <c r="O297" s="38"/>
      <c r="P297" s="38"/>
      <c r="Q297" s="38"/>
    </row>
    <row r="298" spans="1:17" hidden="1" outlineLevel="1">
      <c r="A298" s="7"/>
      <c r="B298" s="17"/>
      <c r="C298" s="38"/>
      <c r="D298" s="38"/>
      <c r="E298" s="38"/>
      <c r="F298" s="38"/>
      <c r="G298" s="38"/>
      <c r="H298" s="38"/>
      <c r="I298" s="38"/>
      <c r="J298" s="38"/>
      <c r="K298" s="38"/>
      <c r="L298" s="38"/>
      <c r="M298" s="38"/>
      <c r="N298" s="38"/>
      <c r="O298" s="38"/>
      <c r="P298" s="38"/>
      <c r="Q298" s="38"/>
    </row>
    <row r="299" spans="1:17" hidden="1" outlineLevel="1">
      <c r="A299" s="7"/>
      <c r="B299" s="17"/>
      <c r="C299" s="38"/>
      <c r="D299" s="38"/>
      <c r="E299" s="38"/>
      <c r="F299" s="38"/>
      <c r="G299" s="38"/>
      <c r="H299" s="38"/>
      <c r="I299" s="38"/>
      <c r="J299" s="38"/>
      <c r="K299" s="38"/>
      <c r="L299" s="38"/>
      <c r="M299" s="38"/>
      <c r="N299" s="38"/>
      <c r="O299" s="38"/>
      <c r="P299" s="38"/>
      <c r="Q299" s="38"/>
    </row>
    <row r="300" spans="1:17" hidden="1" outlineLevel="1">
      <c r="A300" s="7"/>
      <c r="B300" s="38"/>
      <c r="C300" s="38"/>
      <c r="D300" s="38"/>
      <c r="E300" s="38"/>
      <c r="F300" s="38"/>
      <c r="G300" s="38"/>
      <c r="H300" s="38"/>
      <c r="I300" s="38"/>
      <c r="J300" s="38"/>
      <c r="K300" s="38"/>
      <c r="L300" s="38"/>
      <c r="M300" s="38"/>
      <c r="N300" s="38"/>
      <c r="O300" s="38"/>
      <c r="P300" s="38"/>
      <c r="Q300" s="38"/>
    </row>
    <row r="301" spans="1:17" hidden="1" outlineLevel="1">
      <c r="A301" s="7"/>
      <c r="B301" s="17"/>
      <c r="C301" s="38"/>
      <c r="D301" s="38"/>
      <c r="E301" s="38"/>
      <c r="F301" s="38"/>
      <c r="G301" s="38"/>
      <c r="H301" s="38"/>
      <c r="I301" s="38"/>
      <c r="J301" s="38"/>
      <c r="K301" s="38"/>
      <c r="L301" s="38"/>
      <c r="M301" s="38"/>
      <c r="N301" s="38"/>
      <c r="O301" s="38"/>
      <c r="P301" s="38"/>
      <c r="Q301" s="38"/>
    </row>
    <row r="302" spans="1:17" collapsed="1">
      <c r="A302" s="429" t="s">
        <v>390</v>
      </c>
      <c r="B302" s="429"/>
      <c r="C302" s="9"/>
      <c r="D302" s="9"/>
      <c r="E302" s="9"/>
      <c r="F302" s="9"/>
      <c r="G302" s="9"/>
      <c r="H302" s="9"/>
      <c r="I302" s="9"/>
      <c r="J302" s="9"/>
      <c r="K302" s="109"/>
      <c r="L302" s="109"/>
      <c r="M302" s="9"/>
      <c r="N302" s="9"/>
      <c r="O302" s="9"/>
      <c r="P302" s="9"/>
      <c r="Q302" s="9"/>
    </row>
    <row r="303" spans="1:17" hidden="1" outlineLevel="1">
      <c r="A303" s="7"/>
      <c r="B303" s="17"/>
      <c r="C303" s="38"/>
      <c r="D303" s="38"/>
      <c r="E303" s="38"/>
      <c r="F303" s="38"/>
      <c r="G303" s="38"/>
      <c r="H303" s="38"/>
      <c r="I303" s="38"/>
      <c r="J303" s="38"/>
      <c r="K303" s="38"/>
      <c r="L303" s="38"/>
      <c r="M303" s="38"/>
      <c r="N303" s="38"/>
      <c r="O303" s="38"/>
      <c r="P303" s="38"/>
      <c r="Q303" s="38"/>
    </row>
    <row r="304" spans="1:17" hidden="1" outlineLevel="1">
      <c r="A304" s="7"/>
      <c r="B304" s="17"/>
      <c r="C304" s="38"/>
      <c r="D304" s="38"/>
      <c r="E304" s="38"/>
      <c r="F304" s="38"/>
      <c r="G304" s="38"/>
      <c r="H304" s="38"/>
      <c r="I304" s="38"/>
      <c r="J304" s="38"/>
      <c r="K304" s="38"/>
      <c r="L304" s="38"/>
      <c r="M304" s="38"/>
      <c r="N304" s="38"/>
      <c r="O304" s="38"/>
      <c r="P304" s="38"/>
      <c r="Q304" s="38"/>
    </row>
    <row r="305" spans="1:17" hidden="1" outlineLevel="1">
      <c r="A305" s="7"/>
      <c r="B305" s="17"/>
      <c r="C305" s="38"/>
      <c r="D305" s="38"/>
      <c r="E305" s="38"/>
      <c r="F305" s="38"/>
      <c r="G305" s="38"/>
      <c r="H305" s="38"/>
      <c r="I305" s="38"/>
      <c r="J305" s="38"/>
      <c r="K305" s="38"/>
      <c r="L305" s="38"/>
      <c r="M305" s="38"/>
      <c r="N305" s="38"/>
      <c r="O305" s="38"/>
      <c r="P305" s="38"/>
      <c r="Q305" s="38"/>
    </row>
    <row r="306" spans="1:17" hidden="1" outlineLevel="1">
      <c r="A306" s="7"/>
      <c r="B306" s="17"/>
      <c r="C306" s="38"/>
      <c r="D306" s="38"/>
      <c r="E306" s="38"/>
      <c r="F306" s="38"/>
      <c r="G306" s="38"/>
      <c r="H306" s="38"/>
      <c r="I306" s="38"/>
      <c r="J306" s="38"/>
      <c r="K306" s="38"/>
      <c r="L306" s="38"/>
      <c r="M306" s="38"/>
      <c r="N306" s="38"/>
      <c r="O306" s="38"/>
      <c r="P306" s="38"/>
      <c r="Q306" s="38"/>
    </row>
    <row r="307" spans="1:17" hidden="1" outlineLevel="1">
      <c r="A307" s="7"/>
      <c r="B307" s="17"/>
      <c r="C307" s="38"/>
      <c r="D307" s="38"/>
      <c r="E307" s="38"/>
      <c r="F307" s="38"/>
      <c r="G307" s="38"/>
      <c r="H307" s="38"/>
      <c r="I307" s="38"/>
      <c r="J307" s="38"/>
      <c r="K307" s="38"/>
      <c r="L307" s="38"/>
      <c r="M307" s="38"/>
      <c r="N307" s="38"/>
      <c r="O307" s="38"/>
      <c r="P307" s="38"/>
      <c r="Q307" s="38"/>
    </row>
    <row r="308" spans="1:17" hidden="1" outlineLevel="1">
      <c r="A308" s="7"/>
      <c r="B308" s="17"/>
      <c r="C308" s="38"/>
      <c r="D308" s="38"/>
      <c r="E308" s="38"/>
      <c r="F308" s="38"/>
      <c r="G308" s="38"/>
      <c r="H308" s="38"/>
      <c r="I308" s="38"/>
      <c r="J308" s="38"/>
      <c r="K308" s="38"/>
      <c r="L308" s="38"/>
      <c r="M308" s="38"/>
      <c r="N308" s="38"/>
      <c r="O308" s="38"/>
      <c r="P308" s="38"/>
      <c r="Q308" s="38"/>
    </row>
    <row r="309" spans="1:17" hidden="1" outlineLevel="1">
      <c r="A309" s="7"/>
      <c r="B309" s="38"/>
      <c r="C309" s="38"/>
      <c r="D309" s="38"/>
      <c r="E309" s="38"/>
      <c r="F309" s="38"/>
      <c r="G309" s="38"/>
      <c r="H309" s="38"/>
      <c r="I309" s="38"/>
      <c r="J309" s="38"/>
      <c r="K309" s="38"/>
      <c r="L309" s="38"/>
      <c r="M309" s="38"/>
      <c r="N309" s="38"/>
      <c r="O309" s="38"/>
      <c r="P309" s="38"/>
      <c r="Q309" s="38"/>
    </row>
    <row r="310" spans="1:17" hidden="1" outlineLevel="1">
      <c r="A310" s="7"/>
      <c r="B310" s="38"/>
      <c r="C310" s="38"/>
      <c r="D310" s="38"/>
      <c r="E310" s="38"/>
      <c r="F310" s="38"/>
      <c r="G310" s="38"/>
      <c r="H310" s="38"/>
      <c r="I310" s="38"/>
      <c r="J310" s="38"/>
      <c r="K310" s="38"/>
      <c r="L310" s="38"/>
      <c r="M310" s="38"/>
      <c r="N310" s="38"/>
      <c r="O310" s="38"/>
      <c r="P310" s="38"/>
      <c r="Q310" s="38"/>
    </row>
    <row r="311" spans="1:17" collapsed="1">
      <c r="A311" s="429" t="s">
        <v>391</v>
      </c>
      <c r="B311" s="429"/>
      <c r="C311" s="9"/>
      <c r="D311" s="9"/>
      <c r="E311" s="9"/>
      <c r="F311" s="9"/>
      <c r="G311" s="9"/>
      <c r="H311" s="9"/>
      <c r="I311" s="9"/>
      <c r="J311" s="9"/>
      <c r="K311" s="109"/>
      <c r="L311" s="109"/>
      <c r="M311" s="9"/>
      <c r="N311" s="9"/>
      <c r="O311" s="9"/>
      <c r="P311" s="9"/>
      <c r="Q311" s="9"/>
    </row>
    <row r="312" spans="1:17" hidden="1" outlineLevel="1">
      <c r="A312" s="7"/>
      <c r="B312" s="38"/>
      <c r="C312" s="38"/>
      <c r="D312" s="38"/>
      <c r="E312" s="38"/>
      <c r="F312" s="38"/>
      <c r="G312" s="38"/>
      <c r="H312" s="38"/>
      <c r="I312" s="38"/>
      <c r="J312" s="38"/>
      <c r="K312" s="38"/>
      <c r="L312" s="38"/>
      <c r="M312" s="38"/>
      <c r="N312" s="38"/>
      <c r="O312" s="38"/>
      <c r="P312" s="38"/>
      <c r="Q312" s="38"/>
    </row>
    <row r="313" spans="1:17" hidden="1" outlineLevel="1">
      <c r="A313" s="7"/>
      <c r="B313" s="38"/>
      <c r="C313" s="38"/>
      <c r="D313" s="38"/>
      <c r="E313" s="38"/>
      <c r="F313" s="38"/>
      <c r="G313" s="38"/>
      <c r="H313" s="38"/>
      <c r="I313" s="38"/>
      <c r="J313" s="38"/>
      <c r="K313" s="38"/>
      <c r="L313" s="38"/>
      <c r="M313" s="38"/>
      <c r="N313" s="38"/>
      <c r="O313" s="38"/>
      <c r="P313" s="38"/>
      <c r="Q313" s="38"/>
    </row>
    <row r="314" spans="1:17" hidden="1" outlineLevel="1">
      <c r="A314" s="7"/>
      <c r="B314" s="38"/>
      <c r="C314" s="38"/>
      <c r="D314" s="38"/>
      <c r="E314" s="38"/>
      <c r="F314" s="38"/>
      <c r="G314" s="38"/>
      <c r="H314" s="38"/>
      <c r="I314" s="38"/>
      <c r="J314" s="38"/>
      <c r="K314" s="38"/>
      <c r="L314" s="38"/>
      <c r="M314" s="38"/>
      <c r="N314" s="38"/>
      <c r="O314" s="38"/>
      <c r="P314" s="38"/>
      <c r="Q314" s="38"/>
    </row>
    <row r="315" spans="1:17" hidden="1" outlineLevel="1">
      <c r="A315" s="7"/>
      <c r="B315" s="38"/>
      <c r="C315" s="38"/>
      <c r="D315" s="38"/>
      <c r="E315" s="38"/>
      <c r="F315" s="38"/>
      <c r="G315" s="38"/>
      <c r="H315" s="38"/>
      <c r="I315" s="38"/>
      <c r="J315" s="38"/>
      <c r="K315" s="38"/>
      <c r="L315" s="38"/>
      <c r="M315" s="38"/>
      <c r="N315" s="38"/>
      <c r="O315" s="38"/>
      <c r="P315" s="38"/>
      <c r="Q315" s="38"/>
    </row>
    <row r="316" spans="1:17" hidden="1" outlineLevel="1">
      <c r="A316" s="7"/>
      <c r="B316" s="38"/>
      <c r="C316" s="38"/>
      <c r="D316" s="38"/>
      <c r="E316" s="38"/>
      <c r="F316" s="38"/>
      <c r="G316" s="38"/>
      <c r="H316" s="38"/>
      <c r="I316" s="38"/>
      <c r="J316" s="38"/>
      <c r="K316" s="38"/>
      <c r="L316" s="38"/>
      <c r="M316" s="38"/>
      <c r="N316" s="38"/>
      <c r="O316" s="38"/>
      <c r="P316" s="38"/>
      <c r="Q316" s="38"/>
    </row>
    <row r="317" spans="1:17" hidden="1" outlineLevel="1">
      <c r="A317" s="7"/>
      <c r="B317" s="38"/>
      <c r="C317" s="38"/>
      <c r="D317" s="38"/>
      <c r="E317" s="38"/>
      <c r="F317" s="38"/>
      <c r="G317" s="38"/>
      <c r="H317" s="38"/>
      <c r="I317" s="38"/>
      <c r="J317" s="38"/>
      <c r="K317" s="38"/>
      <c r="L317" s="38"/>
      <c r="M317" s="38"/>
      <c r="N317" s="38"/>
      <c r="O317" s="38"/>
      <c r="P317" s="38"/>
      <c r="Q317" s="38"/>
    </row>
    <row r="318" spans="1:17" hidden="1" outlineLevel="1">
      <c r="A318" s="7"/>
      <c r="B318" s="38"/>
      <c r="C318" s="38"/>
      <c r="D318" s="38"/>
      <c r="E318" s="38"/>
      <c r="F318" s="38"/>
      <c r="G318" s="38"/>
      <c r="H318" s="38"/>
      <c r="I318" s="38"/>
      <c r="J318" s="38"/>
      <c r="K318" s="38"/>
      <c r="L318" s="38"/>
      <c r="M318" s="38"/>
      <c r="N318" s="38"/>
      <c r="O318" s="38"/>
      <c r="P318" s="38"/>
      <c r="Q318" s="38"/>
    </row>
    <row r="319" spans="1:17" hidden="1" outlineLevel="1">
      <c r="A319" s="7"/>
      <c r="B319" s="38"/>
      <c r="C319" s="38"/>
      <c r="D319" s="38"/>
      <c r="E319" s="38"/>
      <c r="F319" s="38"/>
      <c r="G319" s="38"/>
      <c r="H319" s="38"/>
      <c r="I319" s="38"/>
      <c r="J319" s="38"/>
      <c r="K319" s="38"/>
      <c r="L319" s="38"/>
      <c r="M319" s="38"/>
      <c r="N319" s="38"/>
      <c r="O319" s="38"/>
      <c r="P319" s="38"/>
      <c r="Q319" s="38"/>
    </row>
    <row r="320" spans="1:17" collapsed="1">
      <c r="A320" s="429" t="s">
        <v>392</v>
      </c>
      <c r="B320" s="429"/>
      <c r="C320" s="9"/>
      <c r="D320" s="9"/>
      <c r="E320" s="9"/>
      <c r="F320" s="9"/>
      <c r="G320" s="9"/>
      <c r="H320" s="9"/>
      <c r="I320" s="9"/>
      <c r="J320" s="9"/>
      <c r="K320" s="109"/>
      <c r="L320" s="109"/>
      <c r="M320" s="9"/>
      <c r="N320" s="9"/>
      <c r="O320" s="9"/>
      <c r="P320" s="9"/>
      <c r="Q320" s="9"/>
    </row>
    <row r="321" spans="1:17" hidden="1" outlineLevel="1">
      <c r="A321" s="7"/>
      <c r="B321" s="38"/>
      <c r="C321" s="38"/>
      <c r="D321" s="38"/>
      <c r="E321" s="38"/>
      <c r="F321" s="38"/>
      <c r="G321" s="38"/>
      <c r="H321" s="38"/>
      <c r="I321" s="38"/>
      <c r="J321" s="38"/>
      <c r="K321" s="38"/>
      <c r="L321" s="38"/>
      <c r="M321" s="38"/>
      <c r="N321" s="38"/>
      <c r="O321" s="38"/>
      <c r="P321" s="38"/>
      <c r="Q321" s="38"/>
    </row>
    <row r="322" spans="1:17" hidden="1" outlineLevel="1">
      <c r="A322" s="7"/>
      <c r="B322" s="38"/>
      <c r="C322" s="38"/>
      <c r="D322" s="38"/>
      <c r="E322" s="38"/>
      <c r="F322" s="38"/>
      <c r="G322" s="38"/>
      <c r="H322" s="38"/>
      <c r="I322" s="38"/>
      <c r="J322" s="38"/>
      <c r="K322" s="38"/>
      <c r="L322" s="38"/>
      <c r="M322" s="38"/>
      <c r="N322" s="38"/>
      <c r="O322" s="38"/>
      <c r="P322" s="38"/>
      <c r="Q322" s="38"/>
    </row>
    <row r="323" spans="1:17" hidden="1" outlineLevel="1">
      <c r="A323" s="7"/>
      <c r="B323" s="38"/>
      <c r="C323" s="38"/>
      <c r="D323" s="38"/>
      <c r="E323" s="38"/>
      <c r="F323" s="38"/>
      <c r="G323" s="38"/>
      <c r="H323" s="38"/>
      <c r="I323" s="38"/>
      <c r="J323" s="38"/>
      <c r="K323" s="38"/>
      <c r="L323" s="38"/>
      <c r="M323" s="38"/>
      <c r="N323" s="38"/>
      <c r="O323" s="38"/>
      <c r="P323" s="38"/>
      <c r="Q323" s="38"/>
    </row>
    <row r="324" spans="1:17" hidden="1" outlineLevel="1">
      <c r="A324" s="7"/>
      <c r="B324" s="38"/>
      <c r="C324" s="38"/>
      <c r="D324" s="38"/>
      <c r="E324" s="38"/>
      <c r="F324" s="38"/>
      <c r="G324" s="38"/>
      <c r="H324" s="38"/>
      <c r="I324" s="38"/>
      <c r="J324" s="38"/>
      <c r="K324" s="38"/>
      <c r="L324" s="38"/>
      <c r="M324" s="38"/>
      <c r="N324" s="38"/>
      <c r="O324" s="38"/>
      <c r="P324" s="38"/>
      <c r="Q324" s="38"/>
    </row>
    <row r="325" spans="1:17" hidden="1" outlineLevel="1">
      <c r="A325" s="7"/>
      <c r="B325" s="38"/>
      <c r="C325" s="38"/>
      <c r="D325" s="38"/>
      <c r="E325" s="38"/>
      <c r="F325" s="38"/>
      <c r="G325" s="38"/>
      <c r="H325" s="38"/>
      <c r="I325" s="38"/>
      <c r="J325" s="38"/>
      <c r="K325" s="38"/>
      <c r="L325" s="38"/>
      <c r="M325" s="38"/>
      <c r="N325" s="38"/>
      <c r="O325" s="38"/>
      <c r="P325" s="38"/>
      <c r="Q325" s="38"/>
    </row>
    <row r="326" spans="1:17" hidden="1" outlineLevel="1">
      <c r="A326" s="7"/>
      <c r="B326" s="38"/>
      <c r="C326" s="38"/>
      <c r="D326" s="38"/>
      <c r="E326" s="38"/>
      <c r="F326" s="38"/>
      <c r="G326" s="38"/>
      <c r="H326" s="38"/>
      <c r="I326" s="38"/>
      <c r="J326" s="38"/>
      <c r="K326" s="38"/>
      <c r="L326" s="38"/>
      <c r="M326" s="38"/>
      <c r="N326" s="38"/>
      <c r="O326" s="38"/>
      <c r="P326" s="38"/>
      <c r="Q326" s="38"/>
    </row>
    <row r="327" spans="1:17" hidden="1" outlineLevel="1">
      <c r="A327" s="7"/>
      <c r="B327" s="38"/>
      <c r="C327" s="38"/>
      <c r="D327" s="38"/>
      <c r="E327" s="38"/>
      <c r="F327" s="38"/>
      <c r="G327" s="38"/>
      <c r="H327" s="38"/>
      <c r="I327" s="38"/>
      <c r="J327" s="38"/>
      <c r="K327" s="38"/>
      <c r="L327" s="38"/>
      <c r="M327" s="38"/>
      <c r="N327" s="38"/>
      <c r="O327" s="38"/>
      <c r="P327" s="38"/>
      <c r="Q327" s="38"/>
    </row>
    <row r="328" spans="1:17" hidden="1" outlineLevel="1">
      <c r="A328" s="7"/>
      <c r="B328" s="38"/>
      <c r="C328" s="38"/>
      <c r="D328" s="38"/>
      <c r="E328" s="38"/>
      <c r="F328" s="38"/>
      <c r="G328" s="38"/>
      <c r="H328" s="38"/>
      <c r="I328" s="38"/>
      <c r="J328" s="38"/>
      <c r="K328" s="38"/>
      <c r="L328" s="38"/>
      <c r="M328" s="38"/>
      <c r="N328" s="38"/>
      <c r="O328" s="38"/>
      <c r="P328" s="38"/>
      <c r="Q328" s="38"/>
    </row>
    <row r="329" spans="1:17" collapsed="1">
      <c r="A329" s="429" t="s">
        <v>393</v>
      </c>
      <c r="B329" s="429"/>
      <c r="C329" s="9"/>
      <c r="D329" s="9"/>
      <c r="E329" s="9"/>
      <c r="F329" s="9"/>
      <c r="G329" s="9"/>
      <c r="H329" s="9"/>
      <c r="I329" s="9"/>
      <c r="J329" s="9"/>
      <c r="K329" s="109"/>
      <c r="L329" s="109"/>
      <c r="M329" s="9"/>
      <c r="N329" s="9"/>
      <c r="O329" s="9"/>
      <c r="P329" s="9"/>
      <c r="Q329" s="9"/>
    </row>
    <row r="330" spans="1:17" hidden="1" outlineLevel="1">
      <c r="A330" s="7"/>
      <c r="B330" s="38"/>
      <c r="C330" s="38"/>
      <c r="D330" s="38"/>
      <c r="E330" s="38"/>
      <c r="F330" s="38"/>
      <c r="G330" s="38"/>
      <c r="H330" s="38"/>
      <c r="I330" s="38"/>
      <c r="J330" s="38"/>
      <c r="K330" s="38"/>
      <c r="L330" s="38"/>
      <c r="M330" s="38"/>
      <c r="N330" s="38"/>
      <c r="O330" s="38"/>
      <c r="P330" s="38"/>
      <c r="Q330" s="38"/>
    </row>
    <row r="331" spans="1:17" hidden="1" outlineLevel="1">
      <c r="A331" s="7"/>
      <c r="B331" s="38"/>
      <c r="C331" s="38"/>
      <c r="D331" s="38"/>
      <c r="E331" s="38"/>
      <c r="F331" s="38"/>
      <c r="G331" s="38"/>
      <c r="H331" s="38"/>
      <c r="I331" s="38"/>
      <c r="J331" s="38"/>
      <c r="K331" s="38"/>
      <c r="L331" s="38"/>
      <c r="M331" s="38"/>
      <c r="N331" s="38"/>
      <c r="O331" s="38"/>
      <c r="P331" s="38"/>
      <c r="Q331" s="38"/>
    </row>
    <row r="332" spans="1:17" hidden="1" outlineLevel="1">
      <c r="A332" s="7"/>
      <c r="B332" s="38"/>
      <c r="C332" s="38"/>
      <c r="D332" s="38"/>
      <c r="E332" s="38"/>
      <c r="F332" s="38"/>
      <c r="G332" s="38"/>
      <c r="H332" s="38"/>
      <c r="I332" s="38"/>
      <c r="J332" s="38"/>
      <c r="K332" s="38"/>
      <c r="L332" s="38"/>
      <c r="M332" s="38"/>
      <c r="N332" s="38"/>
      <c r="O332" s="38"/>
      <c r="P332" s="38"/>
      <c r="Q332" s="38"/>
    </row>
    <row r="333" spans="1:17" hidden="1" outlineLevel="1">
      <c r="A333" s="7"/>
      <c r="B333" s="38"/>
      <c r="C333" s="38"/>
      <c r="D333" s="38"/>
      <c r="E333" s="38"/>
      <c r="F333" s="38"/>
      <c r="G333" s="38"/>
      <c r="H333" s="38"/>
      <c r="I333" s="38"/>
      <c r="J333" s="38"/>
      <c r="K333" s="38"/>
      <c r="L333" s="38"/>
      <c r="M333" s="38"/>
      <c r="N333" s="38"/>
      <c r="O333" s="38"/>
      <c r="P333" s="38"/>
      <c r="Q333" s="38"/>
    </row>
    <row r="334" spans="1:17" hidden="1" outlineLevel="1">
      <c r="A334" s="7"/>
      <c r="B334" s="38"/>
      <c r="C334" s="38"/>
      <c r="D334" s="38"/>
      <c r="E334" s="38"/>
      <c r="F334" s="38"/>
      <c r="G334" s="38"/>
      <c r="H334" s="38"/>
      <c r="I334" s="38"/>
      <c r="J334" s="38"/>
      <c r="K334" s="38"/>
      <c r="L334" s="38"/>
      <c r="M334" s="38"/>
      <c r="N334" s="38"/>
      <c r="O334" s="38"/>
      <c r="P334" s="38"/>
      <c r="Q334" s="38"/>
    </row>
    <row r="335" spans="1:17" hidden="1" outlineLevel="1">
      <c r="A335" s="7"/>
      <c r="B335" s="38"/>
      <c r="C335" s="38"/>
      <c r="D335" s="38"/>
      <c r="E335" s="38"/>
      <c r="F335" s="38"/>
      <c r="G335" s="38"/>
      <c r="H335" s="38"/>
      <c r="I335" s="38"/>
      <c r="J335" s="38"/>
      <c r="K335" s="38"/>
      <c r="L335" s="38"/>
      <c r="M335" s="38"/>
      <c r="N335" s="38"/>
      <c r="O335" s="38"/>
      <c r="P335" s="38"/>
      <c r="Q335" s="38"/>
    </row>
    <row r="336" spans="1:17" hidden="1" outlineLevel="1">
      <c r="A336" s="7"/>
      <c r="B336" s="38"/>
      <c r="C336" s="38"/>
      <c r="D336" s="38"/>
      <c r="E336" s="38"/>
      <c r="F336" s="38"/>
      <c r="G336" s="38"/>
      <c r="H336" s="38"/>
      <c r="I336" s="38"/>
      <c r="J336" s="38"/>
      <c r="K336" s="38"/>
      <c r="L336" s="38"/>
      <c r="M336" s="38"/>
      <c r="N336" s="38"/>
      <c r="O336" s="38"/>
      <c r="P336" s="38"/>
      <c r="Q336" s="38"/>
    </row>
    <row r="337" spans="1:17" hidden="1" outlineLevel="1">
      <c r="A337" s="7"/>
      <c r="B337" s="38"/>
      <c r="C337" s="38"/>
      <c r="D337" s="38"/>
      <c r="E337" s="38"/>
      <c r="F337" s="38"/>
      <c r="G337" s="38"/>
      <c r="H337" s="38"/>
      <c r="I337" s="38"/>
      <c r="J337" s="38"/>
      <c r="K337" s="38"/>
      <c r="L337" s="38"/>
      <c r="M337" s="38"/>
      <c r="N337" s="38"/>
      <c r="O337" s="38"/>
      <c r="P337" s="38"/>
      <c r="Q337" s="38"/>
    </row>
    <row r="338" spans="1:17" collapsed="1">
      <c r="A338" s="429" t="s">
        <v>394</v>
      </c>
      <c r="B338" s="429"/>
      <c r="C338" s="9"/>
      <c r="D338" s="9"/>
      <c r="E338" s="9"/>
      <c r="F338" s="9"/>
      <c r="G338" s="9"/>
      <c r="H338" s="9"/>
      <c r="I338" s="9"/>
      <c r="J338" s="9"/>
      <c r="K338" s="109"/>
      <c r="L338" s="109"/>
      <c r="M338" s="9"/>
      <c r="N338" s="9"/>
      <c r="O338" s="9"/>
      <c r="P338" s="9"/>
      <c r="Q338" s="9"/>
    </row>
    <row r="339" spans="1:17" hidden="1" outlineLevel="1">
      <c r="A339" s="7"/>
      <c r="B339" s="38"/>
      <c r="C339" s="38"/>
      <c r="D339" s="38"/>
      <c r="E339" s="38"/>
      <c r="F339" s="38"/>
      <c r="G339" s="38"/>
      <c r="H339" s="38"/>
      <c r="I339" s="38"/>
      <c r="J339" s="38"/>
      <c r="K339" s="38"/>
      <c r="L339" s="38"/>
      <c r="M339" s="38"/>
      <c r="N339" s="38"/>
      <c r="O339" s="38"/>
      <c r="P339" s="38"/>
      <c r="Q339" s="38"/>
    </row>
    <row r="340" spans="1:17" hidden="1" outlineLevel="1">
      <c r="A340" s="7"/>
      <c r="B340" s="38"/>
      <c r="C340" s="38"/>
      <c r="D340" s="38"/>
      <c r="E340" s="38"/>
      <c r="F340" s="38"/>
      <c r="G340" s="38"/>
      <c r="H340" s="38"/>
      <c r="I340" s="38"/>
      <c r="J340" s="38"/>
      <c r="K340" s="38"/>
      <c r="L340" s="38"/>
      <c r="M340" s="38"/>
      <c r="N340" s="38"/>
      <c r="O340" s="38"/>
      <c r="P340" s="38"/>
      <c r="Q340" s="38"/>
    </row>
    <row r="341" spans="1:17" hidden="1" outlineLevel="1">
      <c r="A341" s="7"/>
      <c r="B341" s="38"/>
      <c r="C341" s="38"/>
      <c r="D341" s="38"/>
      <c r="E341" s="38"/>
      <c r="F341" s="38"/>
      <c r="G341" s="38"/>
      <c r="H341" s="38"/>
      <c r="I341" s="38"/>
      <c r="J341" s="38"/>
      <c r="K341" s="38"/>
      <c r="L341" s="38"/>
      <c r="M341" s="38"/>
      <c r="N341" s="38"/>
      <c r="O341" s="38"/>
      <c r="P341" s="38"/>
      <c r="Q341" s="38"/>
    </row>
    <row r="342" spans="1:17" hidden="1" outlineLevel="1">
      <c r="A342" s="7"/>
      <c r="B342" s="38"/>
      <c r="C342" s="38"/>
      <c r="D342" s="38"/>
      <c r="E342" s="38"/>
      <c r="F342" s="38"/>
      <c r="G342" s="38"/>
      <c r="H342" s="38"/>
      <c r="I342" s="38"/>
      <c r="J342" s="38"/>
      <c r="K342" s="38"/>
      <c r="L342" s="38"/>
      <c r="M342" s="38"/>
      <c r="N342" s="38"/>
      <c r="O342" s="38"/>
      <c r="P342" s="38"/>
      <c r="Q342" s="38"/>
    </row>
    <row r="343" spans="1:17" hidden="1" outlineLevel="1">
      <c r="A343" s="7"/>
      <c r="B343" s="38"/>
      <c r="C343" s="38"/>
      <c r="D343" s="38"/>
      <c r="E343" s="38"/>
      <c r="F343" s="38"/>
      <c r="G343" s="38"/>
      <c r="H343" s="38"/>
      <c r="I343" s="38"/>
      <c r="J343" s="38"/>
      <c r="K343" s="38"/>
      <c r="L343" s="38"/>
      <c r="M343" s="38"/>
      <c r="N343" s="38"/>
      <c r="O343" s="38"/>
      <c r="P343" s="38"/>
      <c r="Q343" s="38"/>
    </row>
    <row r="344" spans="1:17" hidden="1" outlineLevel="1">
      <c r="A344" s="7"/>
      <c r="B344" s="38"/>
      <c r="C344" s="38"/>
      <c r="D344" s="38"/>
      <c r="E344" s="38"/>
      <c r="F344" s="38"/>
      <c r="G344" s="38"/>
      <c r="H344" s="38"/>
      <c r="I344" s="38"/>
      <c r="J344" s="38"/>
      <c r="K344" s="38"/>
      <c r="L344" s="38"/>
      <c r="M344" s="38"/>
      <c r="N344" s="38"/>
      <c r="O344" s="38"/>
      <c r="P344" s="38"/>
      <c r="Q344" s="38"/>
    </row>
    <row r="345" spans="1:17" hidden="1" outlineLevel="1">
      <c r="A345" s="7"/>
      <c r="B345" s="38"/>
      <c r="C345" s="38"/>
      <c r="D345" s="38"/>
      <c r="E345" s="38"/>
      <c r="F345" s="38"/>
      <c r="G345" s="38"/>
      <c r="H345" s="38"/>
      <c r="I345" s="38"/>
      <c r="J345" s="38"/>
      <c r="K345" s="38"/>
      <c r="L345" s="38"/>
      <c r="M345" s="38"/>
      <c r="N345" s="38"/>
      <c r="O345" s="38"/>
      <c r="P345" s="38"/>
      <c r="Q345" s="38"/>
    </row>
    <row r="346" spans="1:17" hidden="1" outlineLevel="1">
      <c r="A346" s="7"/>
      <c r="B346" s="38"/>
      <c r="C346" s="38"/>
      <c r="D346" s="38"/>
      <c r="E346" s="38"/>
      <c r="F346" s="38"/>
      <c r="G346" s="38"/>
      <c r="H346" s="38"/>
      <c r="I346" s="38"/>
      <c r="J346" s="38"/>
      <c r="K346" s="38"/>
      <c r="L346" s="38"/>
      <c r="M346" s="38"/>
      <c r="N346" s="38"/>
      <c r="O346" s="38"/>
      <c r="P346" s="38"/>
      <c r="Q346" s="38"/>
    </row>
    <row r="347" spans="1:17" collapsed="1">
      <c r="A347" s="429" t="s">
        <v>395</v>
      </c>
      <c r="B347" s="429"/>
      <c r="C347" s="9"/>
      <c r="D347" s="9"/>
      <c r="E347" s="9"/>
      <c r="F347" s="9"/>
      <c r="G347" s="9"/>
      <c r="H347" s="9"/>
      <c r="I347" s="9"/>
      <c r="J347" s="9"/>
      <c r="K347" s="109"/>
      <c r="L347" s="109"/>
      <c r="M347" s="9"/>
      <c r="N347" s="9"/>
      <c r="O347" s="9"/>
      <c r="P347" s="9"/>
      <c r="Q347" s="9"/>
    </row>
    <row r="348" spans="1:17" hidden="1" outlineLevel="1">
      <c r="A348" s="7"/>
      <c r="B348" s="38"/>
      <c r="C348" s="38"/>
      <c r="D348" s="38"/>
      <c r="E348" s="38"/>
      <c r="F348" s="38"/>
      <c r="G348" s="38"/>
      <c r="H348" s="38"/>
      <c r="I348" s="38"/>
      <c r="J348" s="38"/>
      <c r="K348" s="38"/>
      <c r="L348" s="38"/>
      <c r="M348" s="38"/>
      <c r="N348" s="38"/>
      <c r="O348" s="38"/>
      <c r="P348" s="38"/>
      <c r="Q348" s="38"/>
    </row>
    <row r="349" spans="1:17" hidden="1" outlineLevel="1">
      <c r="A349" s="7"/>
      <c r="B349" s="38"/>
      <c r="C349" s="38"/>
      <c r="D349" s="38"/>
      <c r="E349" s="38"/>
      <c r="F349" s="38"/>
      <c r="G349" s="38"/>
      <c r="H349" s="38"/>
      <c r="I349" s="38"/>
      <c r="J349" s="38"/>
      <c r="K349" s="38"/>
      <c r="L349" s="38"/>
      <c r="M349" s="38"/>
      <c r="N349" s="38"/>
      <c r="O349" s="38"/>
      <c r="P349" s="38"/>
      <c r="Q349" s="38"/>
    </row>
    <row r="350" spans="1:17" hidden="1" outlineLevel="1">
      <c r="A350" s="7"/>
      <c r="B350" s="38"/>
      <c r="C350" s="38"/>
      <c r="D350" s="38"/>
      <c r="E350" s="38"/>
      <c r="F350" s="38"/>
      <c r="G350" s="38"/>
      <c r="H350" s="38"/>
      <c r="I350" s="38"/>
      <c r="J350" s="38"/>
      <c r="K350" s="38"/>
      <c r="L350" s="38"/>
      <c r="M350" s="38"/>
      <c r="N350" s="38"/>
      <c r="O350" s="38"/>
      <c r="P350" s="38"/>
      <c r="Q350" s="38"/>
    </row>
    <row r="351" spans="1:17" hidden="1" outlineLevel="1">
      <c r="A351" s="7"/>
      <c r="B351" s="38"/>
      <c r="C351" s="38"/>
      <c r="D351" s="38"/>
      <c r="E351" s="38"/>
      <c r="F351" s="38"/>
      <c r="G351" s="38"/>
      <c r="H351" s="38"/>
      <c r="I351" s="38"/>
      <c r="J351" s="38"/>
      <c r="K351" s="38"/>
      <c r="L351" s="38"/>
      <c r="M351" s="38"/>
      <c r="N351" s="38"/>
      <c r="O351" s="38"/>
      <c r="P351" s="38"/>
      <c r="Q351" s="38"/>
    </row>
    <row r="352" spans="1:17" hidden="1" outlineLevel="1">
      <c r="A352" s="7"/>
      <c r="B352" s="38"/>
      <c r="C352" s="38"/>
      <c r="D352" s="38"/>
      <c r="E352" s="38"/>
      <c r="F352" s="38"/>
      <c r="G352" s="38"/>
      <c r="H352" s="38"/>
      <c r="I352" s="38"/>
      <c r="J352" s="38"/>
      <c r="K352" s="38"/>
      <c r="L352" s="38"/>
      <c r="M352" s="38"/>
      <c r="N352" s="38"/>
      <c r="O352" s="38"/>
      <c r="P352" s="38"/>
      <c r="Q352" s="38"/>
    </row>
    <row r="353" spans="1:17" hidden="1" outlineLevel="1">
      <c r="A353" s="7"/>
      <c r="B353" s="38"/>
      <c r="C353" s="38"/>
      <c r="D353" s="38"/>
      <c r="E353" s="38"/>
      <c r="F353" s="38"/>
      <c r="G353" s="38"/>
      <c r="H353" s="38"/>
      <c r="I353" s="38"/>
      <c r="J353" s="38"/>
      <c r="K353" s="38"/>
      <c r="L353" s="38"/>
      <c r="M353" s="38"/>
      <c r="N353" s="38"/>
      <c r="O353" s="38"/>
      <c r="P353" s="38"/>
      <c r="Q353" s="38"/>
    </row>
    <row r="354" spans="1:17" hidden="1" outlineLevel="1">
      <c r="A354" s="7"/>
      <c r="B354" s="38"/>
      <c r="C354" s="38"/>
      <c r="D354" s="38"/>
      <c r="E354" s="38"/>
      <c r="F354" s="38"/>
      <c r="G354" s="38"/>
      <c r="H354" s="38"/>
      <c r="I354" s="38"/>
      <c r="J354" s="38"/>
      <c r="K354" s="38"/>
      <c r="L354" s="38"/>
      <c r="M354" s="38"/>
      <c r="N354" s="38"/>
      <c r="O354" s="38"/>
      <c r="P354" s="38"/>
      <c r="Q354" s="38"/>
    </row>
    <row r="355" spans="1:17" hidden="1" outlineLevel="1">
      <c r="A355" s="7"/>
      <c r="B355" s="61"/>
      <c r="C355" s="38"/>
      <c r="D355" s="38"/>
      <c r="E355" s="38"/>
      <c r="F355" s="38"/>
      <c r="G355" s="38"/>
      <c r="H355" s="38"/>
      <c r="I355" s="38"/>
      <c r="J355" s="38"/>
      <c r="K355" s="38"/>
      <c r="L355" s="38"/>
      <c r="M355" s="38"/>
      <c r="N355" s="38"/>
      <c r="O355" s="38"/>
      <c r="P355" s="38"/>
      <c r="Q355" s="38"/>
    </row>
    <row r="356" spans="1:17" collapsed="1">
      <c r="B356" s="62"/>
    </row>
    <row r="357" spans="1:17">
      <c r="B357" s="62"/>
    </row>
    <row r="358" spans="1:17">
      <c r="B358" s="62"/>
    </row>
    <row r="359" spans="1:17">
      <c r="B359" s="62"/>
    </row>
    <row r="360" spans="1:17">
      <c r="B360" s="62"/>
    </row>
    <row r="361" spans="1:17">
      <c r="B361" s="62"/>
    </row>
    <row r="362" spans="1:17">
      <c r="B362" s="62"/>
    </row>
  </sheetData>
  <customSheetViews>
    <customSheetView guid="{756794A7-03D9-494C-B627-B880EEDC940D}" scale="90" hiddenRows="1">
      <selection activeCell="F16" sqref="F16"/>
      <pageMargins left="0.7" right="0.7" top="0.75" bottom="0.75" header="0.3" footer="0.3"/>
      <pageSetup orientation="portrait" r:id="rId1"/>
    </customSheetView>
    <customSheetView guid="{37F917DD-8552-46CB-8DE6-15AA9047997E}" scale="90" hiddenRows="1" topLeftCell="B1">
      <pane ySplit="106" topLeftCell="A119" activePane="bottomLeft" state="frozenSplit"/>
      <selection pane="bottomLeft" activeCell="D137" sqref="D137"/>
      <pageMargins left="0.7" right="0.7" top="0.75" bottom="0.75" header="0.3" footer="0.3"/>
      <pageSetup orientation="portrait" r:id="rId2"/>
    </customSheetView>
    <customSheetView guid="{A3EBC9DE-7CB9-459B-B992-627ACE6A4E0D}" scale="90" hiddenRows="1">
      <pane ySplit="106" topLeftCell="A188" activePane="bottomLeft" state="frozenSplit"/>
      <selection pane="bottomLeft" activeCell="A189" sqref="A189:XFD190"/>
      <pageMargins left="0.7" right="0.7" top="0.75" bottom="0.75" header="0.3" footer="0.3"/>
      <pageSetup orientation="portrait" r:id="rId3"/>
    </customSheetView>
    <customSheetView guid="{566B62D0-0D74-4555-8704-8EDC6194F6D6}" scale="90" hiddenRows="1" topLeftCell="D1">
      <pane ySplit="106" topLeftCell="A224" activePane="bottomLeft" state="frozenSplit"/>
      <selection pane="bottomLeft" activeCell="D229" sqref="D229"/>
      <pageMargins left="0.7" right="0.7" top="0.75" bottom="0.75" header="0.3" footer="0.3"/>
      <pageSetup orientation="portrait" r:id="rId4"/>
    </customSheetView>
    <customSheetView guid="{F62E6F20-ADC4-4058-9882-7F9403B4DBDC}" scale="90" hiddenRows="1" topLeftCell="E1">
      <pane ySplit="106" topLeftCell="A252" activePane="bottomLeft" state="frozenSplit"/>
      <selection pane="bottomLeft" activeCell="L253" sqref="L253"/>
      <pageMargins left="0.7" right="0.7" top="0.75" bottom="0.75" header="0.3" footer="0.3"/>
      <pageSetup orientation="portrait" r:id="rId5"/>
    </customSheetView>
    <customSheetView guid="{26A42C55-A95A-432C-811E-E12F0DDEEB89}" scale="90" hiddenRows="1">
      <pane ySplit="106" topLeftCell="A147" activePane="bottomLeft" state="frozenSplit"/>
      <selection pane="bottomLeft" activeCell="A145" sqref="A145"/>
      <pageMargins left="0.7" right="0.7" top="0.75" bottom="0.75" header="0.3" footer="0.3"/>
      <pageSetup orientation="portrait" r:id="rId6"/>
    </customSheetView>
    <customSheetView guid="{EC6B35CF-983D-41C8-9CE6-62336FE07FCE}" scale="90" hiddenRows="1" topLeftCell="F1">
      <pane ySplit="106" topLeftCell="A142" activePane="bottomLeft" state="frozenSplit"/>
      <selection pane="bottomLeft" activeCell="I144" sqref="I144"/>
      <pageMargins left="0.7" right="0.7" top="0.75" bottom="0.75" header="0.3" footer="0.3"/>
      <pageSetup orientation="portrait" r:id="rId7"/>
    </customSheetView>
    <customSheetView guid="{B0CF0D7C-A60C-459D-8538-D382A197E2BB}" scale="90" hiddenRows="1">
      <pane ySplit="106" topLeftCell="A136" activePane="bottomLeft" state="frozenSplit"/>
      <selection pane="bottomLeft" activeCell="D2" sqref="D2"/>
      <pageMargins left="0.7" right="0.7" top="0.75" bottom="0.75" header="0.3" footer="0.3"/>
      <pageSetup orientation="portrait" r:id="rId8"/>
    </customSheetView>
    <customSheetView guid="{1413C5AC-09E0-483B-B969-F831C0B11C9A}" scale="90" hiddenRows="1">
      <pane ySplit="106" topLeftCell="A144" activePane="bottomLeft" state="frozenSplit"/>
      <selection pane="bottomLeft" activeCell="D145" sqref="D145"/>
      <pageMargins left="0.7" right="0.7" top="0.75" bottom="0.75" header="0.3" footer="0.3"/>
      <pageSetup orientation="portrait" r:id="rId9"/>
    </customSheetView>
    <customSheetView guid="{744997F3-D7F3-447A-950E-25CCDE0ACA75}" scale="90" hiddenRows="1" topLeftCell="D1">
      <pane ySplit="106" topLeftCell="A181" activePane="bottomLeft" state="frozenSplit"/>
      <selection pane="bottomLeft" activeCell="D184" sqref="D184"/>
      <pageMargins left="0.7" right="0.7" top="0.75" bottom="0.75" header="0.3" footer="0.3"/>
      <pageSetup orientation="portrait" r:id="rId10"/>
    </customSheetView>
    <customSheetView guid="{83F0B8C3-AA7F-4E84-82F6-6AD96ADA2003}" scale="90" hiddenRows="1">
      <pane ySplit="106" topLeftCell="A167" activePane="bottomLeft" state="frozenSplit"/>
      <selection pane="bottomLeft" activeCell="I174" sqref="I174"/>
      <pageMargins left="0.7" right="0.7" top="0.75" bottom="0.75" header="0.3" footer="0.3"/>
      <pageSetup orientation="portrait" r:id="rId11"/>
    </customSheetView>
  </customSheetViews>
  <mergeCells count="17">
    <mergeCell ref="A55:B55"/>
    <mergeCell ref="A3:B3"/>
    <mergeCell ref="A4:B4"/>
    <mergeCell ref="A32:B32"/>
    <mergeCell ref="A39:B39"/>
    <mergeCell ref="A47:B47"/>
    <mergeCell ref="A347:B347"/>
    <mergeCell ref="A63:B63"/>
    <mergeCell ref="A82:B82"/>
    <mergeCell ref="A89:B89"/>
    <mergeCell ref="A97:B97"/>
    <mergeCell ref="A259:B259"/>
    <mergeCell ref="A302:B302"/>
    <mergeCell ref="A311:B311"/>
    <mergeCell ref="A320:B320"/>
    <mergeCell ref="A329:B329"/>
    <mergeCell ref="A338:B338"/>
  </mergeCells>
  <conditionalFormatting sqref="C98:L107 C90:L96 C83:L88 C71:L81 C67:L67 C40:L46 C56:L62">
    <cfRule type="cellIs" dxfId="31" priority="21" operator="equal">
      <formula>"Removed"</formula>
    </cfRule>
    <cfRule type="containsText" dxfId="30" priority="22" operator="containsText" text="Partial">
      <formula>NOT(ISERROR(SEARCH("Partial",C40)))</formula>
    </cfRule>
    <cfRule type="cellIs" dxfId="29" priority="23" operator="equal">
      <formula>"Postponed"</formula>
    </cfRule>
    <cfRule type="cellIs" dxfId="28" priority="24" operator="equal">
      <formula>"NG"</formula>
    </cfRule>
    <cfRule type="cellIs" dxfId="27" priority="25" operator="equal">
      <formula>"NA"</formula>
    </cfRule>
    <cfRule type="cellIs" dxfId="26" priority="26" operator="equal">
      <formula>"OK"</formula>
    </cfRule>
  </conditionalFormatting>
  <conditionalFormatting sqref="L1:L127 L129:L172 L174:L204 L217:L219 L249 L251:L1048576">
    <cfRule type="cellIs" dxfId="25" priority="16" operator="equal">
      <formula>"Both"</formula>
    </cfRule>
    <cfRule type="cellIs" dxfId="24" priority="17" operator="equal">
      <formula>"Both"</formula>
    </cfRule>
    <cfRule type="cellIs" dxfId="23" priority="18" operator="equal">
      <formula>"Android"</formula>
    </cfRule>
    <cfRule type="cellIs" dxfId="22" priority="19" operator="equal">
      <formula>"iOS"</formula>
    </cfRule>
    <cfRule type="cellIs" dxfId="21" priority="20" operator="equal">
      <formula>"Android"</formula>
    </cfRule>
  </conditionalFormatting>
  <conditionalFormatting sqref="L206:L216">
    <cfRule type="cellIs" dxfId="20" priority="11" operator="equal">
      <formula>"Both"</formula>
    </cfRule>
    <cfRule type="cellIs" dxfId="19" priority="12" operator="equal">
      <formula>"Both"</formula>
    </cfRule>
    <cfRule type="cellIs" dxfId="18" priority="13" operator="equal">
      <formula>"Android"</formula>
    </cfRule>
    <cfRule type="cellIs" dxfId="17" priority="14" operator="equal">
      <formula>"iOS"</formula>
    </cfRule>
    <cfRule type="cellIs" dxfId="16" priority="15" operator="equal">
      <formula>"Android"</formula>
    </cfRule>
  </conditionalFormatting>
  <conditionalFormatting sqref="L220:L248">
    <cfRule type="cellIs" dxfId="15" priority="6" operator="equal">
      <formula>"Both"</formula>
    </cfRule>
    <cfRule type="cellIs" dxfId="14" priority="7" operator="equal">
      <formula>"Both"</formula>
    </cfRule>
    <cfRule type="cellIs" dxfId="13" priority="8" operator="equal">
      <formula>"Android"</formula>
    </cfRule>
    <cfRule type="cellIs" dxfId="12" priority="9" operator="equal">
      <formula>"iOS"</formula>
    </cfRule>
    <cfRule type="cellIs" dxfId="11" priority="10" operator="equal">
      <formula>"Android"</formula>
    </cfRule>
  </conditionalFormatting>
  <conditionalFormatting sqref="L250">
    <cfRule type="cellIs" dxfId="10" priority="1" operator="equal">
      <formula>"Both"</formula>
    </cfRule>
    <cfRule type="cellIs" dxfId="9" priority="2" operator="equal">
      <formula>"Both"</formula>
    </cfRule>
    <cfRule type="cellIs" dxfId="8" priority="3" operator="equal">
      <formula>"Android"</formula>
    </cfRule>
    <cfRule type="cellIs" dxfId="7" priority="4" operator="equal">
      <formula>"iOS"</formula>
    </cfRule>
    <cfRule type="cellIs" dxfId="6" priority="5" operator="equal">
      <formula>"Android"</formula>
    </cfRule>
  </conditionalFormatting>
  <dataValidations count="1">
    <dataValidation type="list" allowBlank="1" showInputMessage="1" showErrorMessage="1" sqref="B301:B308 B170:B171 B259 B64:B168 B56:B62 B40:B46 B33:B38 B48:B54 B19:B31 B261:B269 B271:B276 B278:B282 B284:B288 B290:B299">
      <formula1>"P1, P2, P3, P4, P5"</formula1>
    </dataValidation>
  </dataValidations>
  <pageMargins left="0.7" right="0.7" top="0.75" bottom="0.75" header="0.3" footer="0.3"/>
  <pageSetup orientation="portrait" r:id="rId12"/>
  <legacy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583"/>
  <sheetViews>
    <sheetView workbookViewId="0">
      <selection activeCell="E31" sqref="E31:K31"/>
    </sheetView>
  </sheetViews>
  <sheetFormatPr defaultColWidth="9.140625" defaultRowHeight="15"/>
  <cols>
    <col min="1" max="1" width="13.140625" customWidth="1"/>
    <col min="2" max="11" width="9"/>
    <col min="12" max="12" width="17.140625" style="100" customWidth="1"/>
    <col min="13" max="13" width="15" style="100" customWidth="1"/>
    <col min="14" max="14" width="13.7109375" style="100" customWidth="1"/>
    <col min="15" max="16384" width="9.140625" style="102"/>
  </cols>
  <sheetData>
    <row r="1" spans="5:6" s="95" customFormat="1"/>
    <row r="2" spans="5:6" s="95" customFormat="1">
      <c r="E2" s="95" t="s">
        <v>712</v>
      </c>
      <c r="F2" s="95">
        <f xml:space="preserve"> COUNTIF(L20:L10007,E2)</f>
        <v>0</v>
      </c>
    </row>
    <row r="3" spans="5:6" s="95" customFormat="1">
      <c r="E3" s="95" t="s">
        <v>714</v>
      </c>
      <c r="F3" s="95">
        <f xml:space="preserve"> COUNTIF(L20:L10008,E3)</f>
        <v>3</v>
      </c>
    </row>
    <row r="4" spans="5:6" s="95" customFormat="1">
      <c r="E4" s="95" t="s">
        <v>715</v>
      </c>
      <c r="F4" s="95">
        <f xml:space="preserve"> COUNTIF(L20:L10009,E4)</f>
        <v>0</v>
      </c>
    </row>
    <row r="5" spans="5:6" s="95" customFormat="1">
      <c r="E5" s="95" t="s">
        <v>716</v>
      </c>
      <c r="F5" s="95">
        <f xml:space="preserve"> COUNTIF(L20:L10010,E5)</f>
        <v>3</v>
      </c>
    </row>
    <row r="6" spans="5:6" s="95" customFormat="1">
      <c r="E6" s="95" t="s">
        <v>717</v>
      </c>
      <c r="F6" s="95">
        <f xml:space="preserve"> COUNTIF(L20:L10011,E6)</f>
        <v>0</v>
      </c>
    </row>
    <row r="7" spans="5:6" s="95" customFormat="1">
      <c r="E7" s="95" t="s">
        <v>718</v>
      </c>
      <c r="F7" s="95">
        <f xml:space="preserve"> COUNTIF(L20:L10012,E7)</f>
        <v>0</v>
      </c>
    </row>
    <row r="8" spans="5:6" s="95" customFormat="1">
      <c r="E8" s="95" t="s">
        <v>719</v>
      </c>
      <c r="F8" s="95">
        <f xml:space="preserve"> COUNTIF(L20:L10013,E8)</f>
        <v>0</v>
      </c>
    </row>
    <row r="9" spans="5:6" s="95" customFormat="1">
      <c r="E9" s="95" t="s">
        <v>720</v>
      </c>
      <c r="F9" s="95">
        <f xml:space="preserve"> COUNTIF(L20:L10014,E9)</f>
        <v>0</v>
      </c>
    </row>
    <row r="10" spans="5:6" s="95" customFormat="1">
      <c r="E10" s="95" t="s">
        <v>721</v>
      </c>
      <c r="F10" s="95">
        <f xml:space="preserve"> COUNTIF(L20:L10015,E10)</f>
        <v>1</v>
      </c>
    </row>
    <row r="11" spans="5:6" s="95" customFormat="1">
      <c r="E11" s="95" t="s">
        <v>722</v>
      </c>
      <c r="F11" s="95">
        <f xml:space="preserve"> COUNTIF(L20:L10016,E11)</f>
        <v>0</v>
      </c>
    </row>
    <row r="12" spans="5:6" s="95" customFormat="1"/>
    <row r="13" spans="5:6" s="95" customFormat="1"/>
    <row r="14" spans="5:6" s="95" customFormat="1"/>
    <row r="15" spans="5:6" s="95" customFormat="1"/>
    <row r="16" spans="5:6" s="95" customFormat="1"/>
    <row r="17" spans="1:18" s="95" customFormat="1">
      <c r="A17" s="96" t="s">
        <v>426</v>
      </c>
      <c r="B17" s="97">
        <f>COUNTA(A20:D10014)</f>
        <v>7</v>
      </c>
    </row>
    <row r="18" spans="1:18" s="95" customFormat="1">
      <c r="C18" s="98"/>
      <c r="D18" s="98"/>
      <c r="E18" s="98"/>
      <c r="F18" s="98"/>
      <c r="G18" s="98"/>
      <c r="H18" s="98"/>
      <c r="I18" s="98"/>
      <c r="J18" s="98"/>
      <c r="K18" s="98"/>
    </row>
    <row r="19" spans="1:18" s="95" customFormat="1">
      <c r="A19" s="433" t="s">
        <v>427</v>
      </c>
      <c r="B19" s="433"/>
      <c r="C19" s="433"/>
      <c r="D19" s="433"/>
      <c r="E19" s="433" t="s">
        <v>428</v>
      </c>
      <c r="F19" s="433"/>
      <c r="G19" s="433"/>
      <c r="H19" s="433"/>
      <c r="I19" s="433"/>
      <c r="J19" s="433"/>
      <c r="K19" s="433"/>
      <c r="L19" s="391" t="s">
        <v>429</v>
      </c>
      <c r="M19" s="391" t="s">
        <v>430</v>
      </c>
      <c r="N19" s="391" t="s">
        <v>431</v>
      </c>
    </row>
    <row r="20" spans="1:18" ht="12.75">
      <c r="A20" s="431" t="s">
        <v>770</v>
      </c>
      <c r="B20" s="431"/>
      <c r="C20" s="431"/>
      <c r="D20" s="431"/>
      <c r="E20" s="434" t="s">
        <v>771</v>
      </c>
      <c r="F20" s="434"/>
      <c r="G20" s="434"/>
      <c r="H20" s="434"/>
      <c r="I20" s="434"/>
      <c r="J20" s="434"/>
      <c r="K20" s="434"/>
      <c r="L20" s="195" t="s">
        <v>714</v>
      </c>
      <c r="M20" s="196">
        <v>41988</v>
      </c>
      <c r="N20" s="195"/>
      <c r="O20" s="390"/>
      <c r="P20" s="390"/>
      <c r="Q20" s="390"/>
      <c r="R20" s="390"/>
    </row>
    <row r="21" spans="1:18" ht="12.75">
      <c r="A21" s="431" t="s">
        <v>874</v>
      </c>
      <c r="B21" s="431"/>
      <c r="C21" s="431"/>
      <c r="D21" s="431"/>
      <c r="E21" s="432" t="s">
        <v>875</v>
      </c>
      <c r="F21" s="432"/>
      <c r="G21" s="432"/>
      <c r="H21" s="432"/>
      <c r="I21" s="432"/>
      <c r="J21" s="432"/>
      <c r="K21" s="432"/>
      <c r="L21" s="100" t="s">
        <v>716</v>
      </c>
      <c r="M21" s="196">
        <v>41988</v>
      </c>
    </row>
    <row r="22" spans="1:18" ht="12.75">
      <c r="A22" s="431" t="s">
        <v>876</v>
      </c>
      <c r="B22" s="431"/>
      <c r="C22" s="431"/>
      <c r="D22" s="431"/>
      <c r="E22" s="432" t="s">
        <v>877</v>
      </c>
      <c r="F22" s="432"/>
      <c r="G22" s="432"/>
      <c r="H22" s="432"/>
      <c r="I22" s="432"/>
      <c r="J22" s="432"/>
      <c r="K22" s="432"/>
      <c r="L22" s="100" t="s">
        <v>716</v>
      </c>
      <c r="M22" s="196">
        <v>41988</v>
      </c>
    </row>
    <row r="23" spans="1:18" s="100" customFormat="1" ht="12.75">
      <c r="A23" s="431" t="s">
        <v>879</v>
      </c>
      <c r="B23" s="431"/>
      <c r="C23" s="431"/>
      <c r="D23" s="431"/>
      <c r="E23" s="432" t="s">
        <v>880</v>
      </c>
      <c r="F23" s="432"/>
      <c r="G23" s="432"/>
      <c r="H23" s="432"/>
      <c r="I23" s="432"/>
      <c r="J23" s="432"/>
      <c r="K23" s="432"/>
      <c r="L23" s="100" t="s">
        <v>716</v>
      </c>
      <c r="M23" s="196">
        <v>41989</v>
      </c>
      <c r="O23" s="102"/>
      <c r="P23" s="102"/>
      <c r="Q23" s="102"/>
      <c r="R23" s="102"/>
    </row>
    <row r="24" spans="1:18" s="100" customFormat="1" ht="12.75">
      <c r="A24" s="431" t="s">
        <v>892</v>
      </c>
      <c r="B24" s="431"/>
      <c r="C24" s="431"/>
      <c r="D24" s="431"/>
      <c r="E24" s="432" t="s">
        <v>893</v>
      </c>
      <c r="F24" s="432"/>
      <c r="G24" s="432"/>
      <c r="H24" s="432"/>
      <c r="I24" s="432"/>
      <c r="J24" s="432"/>
      <c r="K24" s="432"/>
      <c r="L24" s="100" t="s">
        <v>721</v>
      </c>
      <c r="M24" s="196">
        <v>41988</v>
      </c>
      <c r="O24" s="102"/>
      <c r="P24" s="102"/>
      <c r="Q24" s="102"/>
      <c r="R24" s="102"/>
    </row>
    <row r="25" spans="1:18" s="100" customFormat="1" ht="12.75">
      <c r="A25" s="431" t="s">
        <v>901</v>
      </c>
      <c r="B25" s="431"/>
      <c r="C25" s="431"/>
      <c r="D25" s="431"/>
      <c r="E25" s="432" t="s">
        <v>903</v>
      </c>
      <c r="F25" s="432"/>
      <c r="G25" s="432"/>
      <c r="H25" s="432"/>
      <c r="I25" s="432"/>
      <c r="J25" s="432"/>
      <c r="K25" s="432"/>
      <c r="L25" s="100" t="s">
        <v>714</v>
      </c>
      <c r="M25" s="396">
        <v>41989</v>
      </c>
      <c r="O25" s="102"/>
      <c r="P25" s="102"/>
      <c r="Q25" s="102"/>
      <c r="R25" s="102"/>
    </row>
    <row r="26" spans="1:18" s="100" customFormat="1" ht="12.75">
      <c r="A26" s="431" t="s">
        <v>902</v>
      </c>
      <c r="B26" s="431"/>
      <c r="C26" s="431"/>
      <c r="D26" s="431"/>
      <c r="E26" s="432" t="s">
        <v>904</v>
      </c>
      <c r="F26" s="432"/>
      <c r="G26" s="432"/>
      <c r="H26" s="432"/>
      <c r="I26" s="432"/>
      <c r="J26" s="432"/>
      <c r="K26" s="432"/>
      <c r="L26" s="100" t="s">
        <v>714</v>
      </c>
      <c r="M26" s="396">
        <v>41989</v>
      </c>
      <c r="O26" s="102"/>
      <c r="P26" s="102"/>
      <c r="Q26" s="102"/>
      <c r="R26" s="102"/>
    </row>
    <row r="27" spans="1:18" s="100" customFormat="1" ht="12.75">
      <c r="A27" s="431"/>
      <c r="B27" s="431"/>
      <c r="C27" s="431"/>
      <c r="D27" s="431"/>
      <c r="E27" s="432"/>
      <c r="F27" s="432"/>
      <c r="G27" s="432"/>
      <c r="H27" s="432"/>
      <c r="I27" s="432"/>
      <c r="J27" s="432"/>
      <c r="K27" s="432"/>
      <c r="M27" s="101"/>
      <c r="O27" s="102"/>
      <c r="P27" s="102"/>
      <c r="Q27" s="102"/>
      <c r="R27" s="102"/>
    </row>
    <row r="28" spans="1:18" s="100" customFormat="1" ht="12.75">
      <c r="A28" s="431"/>
      <c r="B28" s="431"/>
      <c r="C28" s="431"/>
      <c r="D28" s="431"/>
      <c r="E28" s="432"/>
      <c r="F28" s="432"/>
      <c r="G28" s="432"/>
      <c r="H28" s="432"/>
      <c r="I28" s="432"/>
      <c r="J28" s="432"/>
      <c r="K28" s="432"/>
      <c r="M28" s="101"/>
      <c r="O28" s="102"/>
      <c r="P28" s="102"/>
      <c r="Q28" s="102"/>
      <c r="R28" s="102"/>
    </row>
    <row r="29" spans="1:18" s="100" customFormat="1" ht="12.75">
      <c r="A29" s="431"/>
      <c r="B29" s="431"/>
      <c r="C29" s="431"/>
      <c r="D29" s="431"/>
      <c r="E29" s="432"/>
      <c r="F29" s="432"/>
      <c r="G29" s="432"/>
      <c r="H29" s="432"/>
      <c r="I29" s="432"/>
      <c r="J29" s="432"/>
      <c r="K29" s="432"/>
      <c r="M29" s="101"/>
      <c r="O29" s="102"/>
      <c r="P29" s="102"/>
      <c r="Q29" s="102"/>
      <c r="R29" s="102"/>
    </row>
    <row r="30" spans="1:18" s="100" customFormat="1" ht="12.75">
      <c r="A30" s="431"/>
      <c r="B30" s="431"/>
      <c r="C30" s="431"/>
      <c r="D30" s="431"/>
      <c r="E30" s="432"/>
      <c r="F30" s="432"/>
      <c r="G30" s="432"/>
      <c r="H30" s="432"/>
      <c r="I30" s="432"/>
      <c r="J30" s="432"/>
      <c r="K30" s="432"/>
      <c r="M30" s="101"/>
      <c r="O30" s="102"/>
      <c r="P30" s="102"/>
      <c r="Q30" s="102"/>
      <c r="R30" s="102"/>
    </row>
    <row r="31" spans="1:18" s="100" customFormat="1" ht="12.75">
      <c r="A31" s="431"/>
      <c r="B31" s="431"/>
      <c r="C31" s="431"/>
      <c r="D31" s="431"/>
      <c r="E31" s="432"/>
      <c r="F31" s="432"/>
      <c r="G31" s="432"/>
      <c r="H31" s="432"/>
      <c r="I31" s="432"/>
      <c r="J31" s="432"/>
      <c r="K31" s="432"/>
      <c r="M31" s="101"/>
      <c r="O31" s="102"/>
      <c r="P31" s="102"/>
      <c r="Q31" s="102"/>
      <c r="R31" s="102"/>
    </row>
    <row r="32" spans="1:18" s="100" customFormat="1" ht="12.75">
      <c r="A32" s="431"/>
      <c r="B32" s="431"/>
      <c r="C32" s="431"/>
      <c r="D32" s="431"/>
      <c r="E32" s="432"/>
      <c r="F32" s="432"/>
      <c r="G32" s="432"/>
      <c r="H32" s="432"/>
      <c r="I32" s="432"/>
      <c r="J32" s="432"/>
      <c r="K32" s="432"/>
      <c r="M32" s="101"/>
      <c r="O32" s="102"/>
      <c r="P32" s="102"/>
      <c r="Q32" s="102"/>
      <c r="R32" s="102"/>
    </row>
    <row r="33" spans="1:18" s="100" customFormat="1" ht="12.75">
      <c r="A33" s="431"/>
      <c r="B33" s="431"/>
      <c r="C33" s="431"/>
      <c r="D33" s="431"/>
      <c r="E33" s="432"/>
      <c r="F33" s="432"/>
      <c r="G33" s="432"/>
      <c r="H33" s="432"/>
      <c r="I33" s="432"/>
      <c r="J33" s="432"/>
      <c r="K33" s="432"/>
      <c r="M33" s="101"/>
      <c r="O33" s="102"/>
      <c r="P33" s="102"/>
      <c r="Q33" s="102"/>
      <c r="R33" s="102"/>
    </row>
    <row r="34" spans="1:18" s="100" customFormat="1" ht="12.75">
      <c r="A34" s="431"/>
      <c r="B34" s="431"/>
      <c r="C34" s="431"/>
      <c r="D34" s="431"/>
      <c r="E34" s="432"/>
      <c r="F34" s="432"/>
      <c r="G34" s="432"/>
      <c r="H34" s="432"/>
      <c r="I34" s="432"/>
      <c r="J34" s="432"/>
      <c r="K34" s="432"/>
      <c r="M34" s="101"/>
      <c r="O34" s="102"/>
      <c r="P34" s="102"/>
      <c r="Q34" s="102"/>
      <c r="R34" s="102"/>
    </row>
    <row r="35" spans="1:18" s="100" customFormat="1" ht="12.75">
      <c r="A35" s="431"/>
      <c r="B35" s="431"/>
      <c r="C35" s="431"/>
      <c r="D35" s="431"/>
      <c r="E35" s="432"/>
      <c r="F35" s="432"/>
      <c r="G35" s="432"/>
      <c r="H35" s="432"/>
      <c r="I35" s="432"/>
      <c r="J35" s="432"/>
      <c r="K35" s="432"/>
      <c r="M35" s="101"/>
      <c r="O35" s="102"/>
      <c r="P35" s="102"/>
      <c r="Q35" s="102"/>
      <c r="R35" s="102"/>
    </row>
    <row r="36" spans="1:18" s="100" customFormat="1" ht="12.75">
      <c r="A36" s="431"/>
      <c r="B36" s="431"/>
      <c r="C36" s="431"/>
      <c r="D36" s="431"/>
      <c r="E36" s="432"/>
      <c r="F36" s="432"/>
      <c r="G36" s="432"/>
      <c r="H36" s="432"/>
      <c r="I36" s="432"/>
      <c r="J36" s="432"/>
      <c r="K36" s="432"/>
      <c r="M36" s="101"/>
      <c r="O36" s="102"/>
      <c r="P36" s="102"/>
      <c r="Q36" s="102"/>
      <c r="R36" s="102"/>
    </row>
    <row r="37" spans="1:18" s="100" customFormat="1" ht="12.75">
      <c r="A37" s="431"/>
      <c r="B37" s="431"/>
      <c r="C37" s="431"/>
      <c r="D37" s="431"/>
      <c r="E37" s="432"/>
      <c r="F37" s="432"/>
      <c r="G37" s="432"/>
      <c r="H37" s="432"/>
      <c r="I37" s="432"/>
      <c r="J37" s="432"/>
      <c r="K37" s="432"/>
      <c r="M37" s="101"/>
      <c r="O37" s="102"/>
      <c r="P37" s="102"/>
      <c r="Q37" s="102"/>
      <c r="R37" s="102"/>
    </row>
    <row r="38" spans="1:18" s="100" customFormat="1" ht="12.75">
      <c r="A38" s="431"/>
      <c r="B38" s="431"/>
      <c r="C38" s="431"/>
      <c r="D38" s="431"/>
      <c r="E38" s="432"/>
      <c r="F38" s="432"/>
      <c r="G38" s="432"/>
      <c r="H38" s="432"/>
      <c r="I38" s="432"/>
      <c r="J38" s="432"/>
      <c r="K38" s="432"/>
      <c r="M38" s="101"/>
      <c r="O38" s="102"/>
      <c r="P38" s="102"/>
      <c r="Q38" s="102"/>
      <c r="R38" s="102"/>
    </row>
    <row r="39" spans="1:18" s="100" customFormat="1" ht="12.75">
      <c r="A39" s="431"/>
      <c r="B39" s="431"/>
      <c r="C39" s="431"/>
      <c r="D39" s="431"/>
      <c r="E39" s="432"/>
      <c r="F39" s="432"/>
      <c r="G39" s="432"/>
      <c r="H39" s="432"/>
      <c r="I39" s="432"/>
      <c r="J39" s="432"/>
      <c r="K39" s="432"/>
      <c r="M39" s="101"/>
      <c r="O39" s="102"/>
      <c r="P39" s="102"/>
      <c r="Q39" s="102"/>
      <c r="R39" s="102"/>
    </row>
    <row r="40" spans="1:18" s="100" customFormat="1" ht="12.75">
      <c r="A40" s="431"/>
      <c r="B40" s="431"/>
      <c r="C40" s="431"/>
      <c r="D40" s="431"/>
      <c r="E40" s="432"/>
      <c r="F40" s="432"/>
      <c r="G40" s="432"/>
      <c r="H40" s="432"/>
      <c r="I40" s="432"/>
      <c r="J40" s="432"/>
      <c r="K40" s="432"/>
      <c r="M40" s="101"/>
      <c r="O40" s="102"/>
      <c r="P40" s="102"/>
      <c r="Q40" s="102"/>
      <c r="R40" s="102"/>
    </row>
    <row r="41" spans="1:18" s="100" customFormat="1" ht="12.75">
      <c r="A41" s="431"/>
      <c r="B41" s="431"/>
      <c r="C41" s="431"/>
      <c r="D41" s="431"/>
      <c r="E41" s="432"/>
      <c r="F41" s="432"/>
      <c r="G41" s="432"/>
      <c r="H41" s="432"/>
      <c r="I41" s="432"/>
      <c r="J41" s="432"/>
      <c r="K41" s="432"/>
      <c r="M41" s="101"/>
      <c r="O41" s="102"/>
      <c r="P41" s="102"/>
      <c r="Q41" s="102"/>
      <c r="R41" s="102"/>
    </row>
    <row r="42" spans="1:18" s="100" customFormat="1" ht="12.75">
      <c r="A42" s="431"/>
      <c r="B42" s="431"/>
      <c r="C42" s="431"/>
      <c r="D42" s="431"/>
      <c r="E42" s="432"/>
      <c r="F42" s="432"/>
      <c r="G42" s="432"/>
      <c r="H42" s="432"/>
      <c r="I42" s="432"/>
      <c r="J42" s="432"/>
      <c r="K42" s="432"/>
      <c r="M42" s="101"/>
      <c r="O42" s="102"/>
      <c r="P42" s="102"/>
      <c r="Q42" s="102"/>
      <c r="R42" s="102"/>
    </row>
    <row r="43" spans="1:18" s="100" customFormat="1" ht="12.75">
      <c r="A43" s="431"/>
      <c r="B43" s="431"/>
      <c r="C43" s="431"/>
      <c r="D43" s="431"/>
      <c r="E43" s="432"/>
      <c r="F43" s="432"/>
      <c r="G43" s="432"/>
      <c r="H43" s="432"/>
      <c r="I43" s="432"/>
      <c r="J43" s="432"/>
      <c r="K43" s="432"/>
      <c r="M43" s="101"/>
      <c r="O43" s="102"/>
      <c r="P43" s="102"/>
      <c r="Q43" s="102"/>
      <c r="R43" s="102"/>
    </row>
    <row r="44" spans="1:18" s="100" customFormat="1" ht="12.75">
      <c r="A44" s="431"/>
      <c r="B44" s="431"/>
      <c r="C44" s="431"/>
      <c r="D44" s="431"/>
      <c r="E44" s="432"/>
      <c r="F44" s="432"/>
      <c r="G44" s="432"/>
      <c r="H44" s="432"/>
      <c r="I44" s="432"/>
      <c r="J44" s="432"/>
      <c r="K44" s="432"/>
      <c r="M44" s="101"/>
      <c r="O44" s="102"/>
      <c r="P44" s="102"/>
      <c r="Q44" s="102"/>
      <c r="R44" s="102"/>
    </row>
    <row r="45" spans="1:18" s="100" customFormat="1" ht="12.75">
      <c r="A45" s="431"/>
      <c r="B45" s="431"/>
      <c r="C45" s="431"/>
      <c r="D45" s="431"/>
      <c r="E45" s="432"/>
      <c r="F45" s="432"/>
      <c r="G45" s="432"/>
      <c r="H45" s="432"/>
      <c r="I45" s="432"/>
      <c r="J45" s="432"/>
      <c r="K45" s="432"/>
      <c r="M45" s="101"/>
      <c r="O45" s="102"/>
      <c r="P45" s="102"/>
      <c r="Q45" s="102"/>
      <c r="R45" s="102"/>
    </row>
    <row r="46" spans="1:18" s="100" customFormat="1" ht="12.75">
      <c r="A46" s="431"/>
      <c r="B46" s="431"/>
      <c r="C46" s="431"/>
      <c r="D46" s="431"/>
      <c r="E46" s="432"/>
      <c r="F46" s="432"/>
      <c r="G46" s="432"/>
      <c r="H46" s="432"/>
      <c r="I46" s="432"/>
      <c r="J46" s="432"/>
      <c r="K46" s="432"/>
      <c r="M46" s="101"/>
      <c r="O46" s="102"/>
      <c r="P46" s="102"/>
      <c r="Q46" s="102"/>
      <c r="R46" s="102"/>
    </row>
    <row r="47" spans="1:18" s="100" customFormat="1" ht="12.75">
      <c r="A47" s="431"/>
      <c r="B47" s="431"/>
      <c r="C47" s="431"/>
      <c r="D47" s="431"/>
      <c r="E47" s="432"/>
      <c r="F47" s="432"/>
      <c r="G47" s="432"/>
      <c r="H47" s="432"/>
      <c r="I47" s="432"/>
      <c r="J47" s="432"/>
      <c r="K47" s="432"/>
      <c r="M47" s="101"/>
      <c r="O47" s="102"/>
      <c r="P47" s="102"/>
      <c r="Q47" s="102"/>
      <c r="R47" s="102"/>
    </row>
    <row r="48" spans="1:18" s="100" customFormat="1" ht="12.75">
      <c r="A48" s="431"/>
      <c r="B48" s="431"/>
      <c r="C48" s="431"/>
      <c r="D48" s="431"/>
      <c r="E48" s="432"/>
      <c r="F48" s="432"/>
      <c r="G48" s="432"/>
      <c r="H48" s="432"/>
      <c r="I48" s="432"/>
      <c r="J48" s="432"/>
      <c r="K48" s="432"/>
      <c r="M48" s="101"/>
      <c r="O48" s="102"/>
      <c r="P48" s="102"/>
      <c r="Q48" s="102"/>
      <c r="R48" s="102"/>
    </row>
    <row r="49" spans="1:18" s="100" customFormat="1" ht="12.75">
      <c r="A49" s="431"/>
      <c r="B49" s="431"/>
      <c r="C49" s="431"/>
      <c r="D49" s="431"/>
      <c r="E49" s="432"/>
      <c r="F49" s="432"/>
      <c r="G49" s="432"/>
      <c r="H49" s="432"/>
      <c r="I49" s="432"/>
      <c r="J49" s="432"/>
      <c r="K49" s="432"/>
      <c r="M49" s="101"/>
      <c r="O49" s="102"/>
      <c r="P49" s="102"/>
      <c r="Q49" s="102"/>
      <c r="R49" s="102"/>
    </row>
    <row r="50" spans="1:18" s="100" customFormat="1" ht="12.75">
      <c r="A50" s="431"/>
      <c r="B50" s="431"/>
      <c r="C50" s="431"/>
      <c r="D50" s="431"/>
      <c r="E50" s="432"/>
      <c r="F50" s="432"/>
      <c r="G50" s="432"/>
      <c r="H50" s="432"/>
      <c r="I50" s="432"/>
      <c r="J50" s="432"/>
      <c r="K50" s="432"/>
      <c r="M50" s="101"/>
      <c r="O50" s="102"/>
      <c r="P50" s="102"/>
      <c r="Q50" s="102"/>
      <c r="R50" s="102"/>
    </row>
    <row r="51" spans="1:18" s="100" customFormat="1" ht="12.75">
      <c r="A51" s="431"/>
      <c r="B51" s="431"/>
      <c r="C51" s="431"/>
      <c r="D51" s="431"/>
      <c r="E51" s="432"/>
      <c r="F51" s="432"/>
      <c r="G51" s="432"/>
      <c r="H51" s="432"/>
      <c r="I51" s="432"/>
      <c r="J51" s="432"/>
      <c r="K51" s="432"/>
      <c r="M51" s="101"/>
      <c r="O51" s="102"/>
      <c r="P51" s="102"/>
      <c r="Q51" s="102"/>
      <c r="R51" s="102"/>
    </row>
    <row r="52" spans="1:18" s="100" customFormat="1" ht="12.75">
      <c r="A52" s="431"/>
      <c r="B52" s="431"/>
      <c r="C52" s="431"/>
      <c r="D52" s="431"/>
      <c r="E52" s="432"/>
      <c r="F52" s="432"/>
      <c r="G52" s="432"/>
      <c r="H52" s="432"/>
      <c r="I52" s="432"/>
      <c r="J52" s="432"/>
      <c r="K52" s="432"/>
      <c r="M52" s="101"/>
      <c r="O52" s="102"/>
      <c r="P52" s="102"/>
      <c r="Q52" s="102"/>
      <c r="R52" s="102"/>
    </row>
    <row r="53" spans="1:18" s="100" customFormat="1" ht="12.75">
      <c r="A53" s="431"/>
      <c r="B53" s="431"/>
      <c r="C53" s="431"/>
      <c r="D53" s="431"/>
      <c r="E53" s="432"/>
      <c r="F53" s="432"/>
      <c r="G53" s="432"/>
      <c r="H53" s="432"/>
      <c r="I53" s="432"/>
      <c r="J53" s="432"/>
      <c r="K53" s="432"/>
      <c r="M53" s="101"/>
      <c r="O53" s="102"/>
      <c r="P53" s="102"/>
      <c r="Q53" s="102"/>
      <c r="R53" s="102"/>
    </row>
    <row r="54" spans="1:18" s="100" customFormat="1" ht="12.75">
      <c r="A54" s="431"/>
      <c r="B54" s="431"/>
      <c r="C54" s="431"/>
      <c r="D54" s="431"/>
      <c r="E54" s="432"/>
      <c r="F54" s="432"/>
      <c r="G54" s="432"/>
      <c r="H54" s="432"/>
      <c r="I54" s="432"/>
      <c r="J54" s="432"/>
      <c r="K54" s="432"/>
      <c r="M54" s="101"/>
      <c r="O54" s="102"/>
      <c r="P54" s="102"/>
      <c r="Q54" s="102"/>
      <c r="R54" s="102"/>
    </row>
    <row r="55" spans="1:18" s="100" customFormat="1" ht="12.75">
      <c r="A55" s="431"/>
      <c r="B55" s="431"/>
      <c r="C55" s="431"/>
      <c r="D55" s="431"/>
      <c r="E55" s="432"/>
      <c r="F55" s="432"/>
      <c r="G55" s="432"/>
      <c r="H55" s="432"/>
      <c r="I55" s="432"/>
      <c r="J55" s="432"/>
      <c r="K55" s="432"/>
      <c r="M55" s="101"/>
      <c r="O55" s="102"/>
      <c r="P55" s="102"/>
      <c r="Q55" s="102"/>
      <c r="R55" s="102"/>
    </row>
    <row r="56" spans="1:18" s="100" customFormat="1" ht="12.75">
      <c r="A56" s="431"/>
      <c r="B56" s="431"/>
      <c r="C56" s="431"/>
      <c r="D56" s="431"/>
      <c r="E56" s="432"/>
      <c r="F56" s="432"/>
      <c r="G56" s="432"/>
      <c r="H56" s="432"/>
      <c r="I56" s="432"/>
      <c r="J56" s="432"/>
      <c r="K56" s="432"/>
      <c r="M56" s="101"/>
      <c r="O56" s="102"/>
      <c r="P56" s="102"/>
      <c r="Q56" s="102"/>
      <c r="R56" s="102"/>
    </row>
    <row r="57" spans="1:18" s="100" customFormat="1" ht="12.75">
      <c r="A57" s="431"/>
      <c r="B57" s="431"/>
      <c r="C57" s="431"/>
      <c r="D57" s="431"/>
      <c r="E57" s="432"/>
      <c r="F57" s="432"/>
      <c r="G57" s="432"/>
      <c r="H57" s="432"/>
      <c r="I57" s="432"/>
      <c r="J57" s="432"/>
      <c r="K57" s="432"/>
      <c r="M57" s="101"/>
      <c r="O57" s="102"/>
      <c r="P57" s="102"/>
      <c r="Q57" s="102"/>
      <c r="R57" s="102"/>
    </row>
    <row r="58" spans="1:18" s="100" customFormat="1" ht="12.75">
      <c r="A58" s="431"/>
      <c r="B58" s="431"/>
      <c r="C58" s="431"/>
      <c r="D58" s="431"/>
      <c r="E58" s="432"/>
      <c r="F58" s="432"/>
      <c r="G58" s="432"/>
      <c r="H58" s="432"/>
      <c r="I58" s="432"/>
      <c r="J58" s="432"/>
      <c r="K58" s="432"/>
      <c r="M58" s="101"/>
      <c r="O58" s="102"/>
      <c r="P58" s="102"/>
      <c r="Q58" s="102"/>
      <c r="R58" s="102"/>
    </row>
    <row r="59" spans="1:18" s="100" customFormat="1" ht="12.75">
      <c r="A59" s="431"/>
      <c r="B59" s="431"/>
      <c r="C59" s="431"/>
      <c r="D59" s="431"/>
      <c r="E59" s="432"/>
      <c r="F59" s="432"/>
      <c r="G59" s="432"/>
      <c r="H59" s="432"/>
      <c r="I59" s="432"/>
      <c r="J59" s="432"/>
      <c r="K59" s="432"/>
      <c r="M59" s="101"/>
      <c r="O59" s="102"/>
      <c r="P59" s="102"/>
      <c r="Q59" s="102"/>
      <c r="R59" s="102"/>
    </row>
    <row r="60" spans="1:18" s="100" customFormat="1" ht="12.75">
      <c r="A60" s="431"/>
      <c r="B60" s="431"/>
      <c r="C60" s="431"/>
      <c r="D60" s="431"/>
      <c r="E60" s="432"/>
      <c r="F60" s="432"/>
      <c r="G60" s="432"/>
      <c r="H60" s="432"/>
      <c r="I60" s="432"/>
      <c r="J60" s="432"/>
      <c r="K60" s="432"/>
      <c r="M60" s="101"/>
      <c r="O60" s="102"/>
      <c r="P60" s="102"/>
      <c r="Q60" s="102"/>
      <c r="R60" s="102"/>
    </row>
    <row r="61" spans="1:18" s="100" customFormat="1" ht="12.75">
      <c r="A61" s="431"/>
      <c r="B61" s="431"/>
      <c r="C61" s="431"/>
      <c r="D61" s="431"/>
      <c r="E61" s="432"/>
      <c r="F61" s="432"/>
      <c r="G61" s="432"/>
      <c r="H61" s="432"/>
      <c r="I61" s="432"/>
      <c r="J61" s="432"/>
      <c r="K61" s="432"/>
      <c r="M61" s="101"/>
      <c r="O61" s="102"/>
      <c r="P61" s="102"/>
      <c r="Q61" s="102"/>
      <c r="R61" s="102"/>
    </row>
    <row r="62" spans="1:18" s="100" customFormat="1" ht="12.75">
      <c r="A62" s="431"/>
      <c r="B62" s="431"/>
      <c r="C62" s="431"/>
      <c r="D62" s="431"/>
      <c r="E62" s="432"/>
      <c r="F62" s="432"/>
      <c r="G62" s="432"/>
      <c r="H62" s="432"/>
      <c r="I62" s="432"/>
      <c r="J62" s="432"/>
      <c r="K62" s="432"/>
      <c r="M62" s="101"/>
      <c r="O62" s="102"/>
      <c r="P62" s="102"/>
      <c r="Q62" s="102"/>
      <c r="R62" s="102"/>
    </row>
    <row r="63" spans="1:18" s="100" customFormat="1" ht="12.75">
      <c r="A63" s="431"/>
      <c r="B63" s="431"/>
      <c r="C63" s="431"/>
      <c r="D63" s="431"/>
      <c r="E63" s="432"/>
      <c r="F63" s="432"/>
      <c r="G63" s="432"/>
      <c r="H63" s="432"/>
      <c r="I63" s="432"/>
      <c r="J63" s="432"/>
      <c r="K63" s="432"/>
      <c r="M63" s="101"/>
      <c r="O63" s="102"/>
      <c r="P63" s="102"/>
      <c r="Q63" s="102"/>
      <c r="R63" s="102"/>
    </row>
    <row r="64" spans="1:18" s="100" customFormat="1" ht="12.75">
      <c r="A64" s="431"/>
      <c r="B64" s="431"/>
      <c r="C64" s="431"/>
      <c r="D64" s="431"/>
      <c r="E64" s="432"/>
      <c r="F64" s="432"/>
      <c r="G64" s="432"/>
      <c r="H64" s="432"/>
      <c r="I64" s="432"/>
      <c r="J64" s="432"/>
      <c r="K64" s="432"/>
      <c r="M64" s="101"/>
      <c r="O64" s="102"/>
      <c r="P64" s="102"/>
      <c r="Q64" s="102"/>
      <c r="R64" s="102"/>
    </row>
    <row r="65" spans="1:18" s="100" customFormat="1" ht="12.75">
      <c r="A65" s="431"/>
      <c r="B65" s="431"/>
      <c r="C65" s="431"/>
      <c r="D65" s="431"/>
      <c r="E65" s="432"/>
      <c r="F65" s="432"/>
      <c r="G65" s="432"/>
      <c r="H65" s="432"/>
      <c r="I65" s="432"/>
      <c r="J65" s="432"/>
      <c r="K65" s="432"/>
      <c r="M65" s="101"/>
      <c r="O65" s="102"/>
      <c r="P65" s="102"/>
      <c r="Q65" s="102"/>
      <c r="R65" s="102"/>
    </row>
    <row r="66" spans="1:18" s="100" customFormat="1" ht="12.75">
      <c r="A66" s="431"/>
      <c r="B66" s="431"/>
      <c r="C66" s="431"/>
      <c r="D66" s="431"/>
      <c r="E66" s="432"/>
      <c r="F66" s="432"/>
      <c r="G66" s="432"/>
      <c r="H66" s="432"/>
      <c r="I66" s="432"/>
      <c r="J66" s="432"/>
      <c r="K66" s="432"/>
      <c r="M66" s="101"/>
      <c r="O66" s="102"/>
      <c r="P66" s="102"/>
      <c r="Q66" s="102"/>
      <c r="R66" s="102"/>
    </row>
    <row r="67" spans="1:18" s="100" customFormat="1" ht="12.75">
      <c r="A67" s="431"/>
      <c r="B67" s="431"/>
      <c r="C67" s="431"/>
      <c r="D67" s="431"/>
      <c r="E67" s="432"/>
      <c r="F67" s="432"/>
      <c r="G67" s="432"/>
      <c r="H67" s="432"/>
      <c r="I67" s="432"/>
      <c r="J67" s="432"/>
      <c r="K67" s="432"/>
      <c r="M67" s="101"/>
      <c r="O67" s="102"/>
      <c r="P67" s="102"/>
      <c r="Q67" s="102"/>
      <c r="R67" s="102"/>
    </row>
    <row r="68" spans="1:18" s="100" customFormat="1" ht="12.75">
      <c r="A68" s="431"/>
      <c r="B68" s="431"/>
      <c r="C68" s="431"/>
      <c r="D68" s="431"/>
      <c r="E68" s="432"/>
      <c r="F68" s="432"/>
      <c r="G68" s="432"/>
      <c r="H68" s="432"/>
      <c r="I68" s="432"/>
      <c r="J68" s="432"/>
      <c r="K68" s="432"/>
      <c r="M68" s="101"/>
      <c r="O68" s="102"/>
      <c r="P68" s="102"/>
      <c r="Q68" s="102"/>
      <c r="R68" s="102"/>
    </row>
    <row r="69" spans="1:18" s="100" customFormat="1" ht="12.75">
      <c r="A69" s="431"/>
      <c r="B69" s="431"/>
      <c r="C69" s="431"/>
      <c r="D69" s="431"/>
      <c r="E69" s="432"/>
      <c r="F69" s="432"/>
      <c r="G69" s="432"/>
      <c r="H69" s="432"/>
      <c r="I69" s="432"/>
      <c r="J69" s="432"/>
      <c r="K69" s="432"/>
      <c r="M69" s="101"/>
      <c r="O69" s="102"/>
      <c r="P69" s="102"/>
      <c r="Q69" s="102"/>
      <c r="R69" s="102"/>
    </row>
    <row r="70" spans="1:18" s="100" customFormat="1" ht="12.75">
      <c r="A70" s="435"/>
      <c r="B70" s="435"/>
      <c r="C70" s="435"/>
      <c r="D70" s="435"/>
      <c r="E70" s="436"/>
      <c r="F70" s="436"/>
      <c r="G70" s="436"/>
      <c r="H70" s="436"/>
      <c r="I70" s="436"/>
      <c r="J70" s="436"/>
      <c r="K70" s="436"/>
      <c r="M70" s="101"/>
      <c r="O70" s="102"/>
      <c r="P70" s="102"/>
      <c r="Q70" s="102"/>
      <c r="R70" s="102"/>
    </row>
    <row r="71" spans="1:18" s="100" customFormat="1" ht="12.75">
      <c r="A71" s="435"/>
      <c r="B71" s="435"/>
      <c r="C71" s="435"/>
      <c r="D71" s="435"/>
      <c r="E71" s="436"/>
      <c r="F71" s="436"/>
      <c r="G71" s="436"/>
      <c r="H71" s="436"/>
      <c r="I71" s="436"/>
      <c r="J71" s="436"/>
      <c r="K71" s="436"/>
      <c r="M71" s="101"/>
      <c r="O71" s="102"/>
      <c r="P71" s="102"/>
      <c r="Q71" s="102"/>
      <c r="R71" s="102"/>
    </row>
    <row r="72" spans="1:18" s="100" customFormat="1" ht="12.75">
      <c r="A72" s="435"/>
      <c r="B72" s="435"/>
      <c r="C72" s="435"/>
      <c r="D72" s="435"/>
      <c r="E72" s="436"/>
      <c r="F72" s="436"/>
      <c r="G72" s="436"/>
      <c r="H72" s="436"/>
      <c r="I72" s="436"/>
      <c r="J72" s="436"/>
      <c r="K72" s="436"/>
      <c r="M72" s="101"/>
      <c r="O72" s="102"/>
      <c r="P72" s="102"/>
      <c r="Q72" s="102"/>
      <c r="R72" s="102"/>
    </row>
    <row r="73" spans="1:18" s="100" customFormat="1" ht="12.75">
      <c r="A73" s="435"/>
      <c r="B73" s="435"/>
      <c r="C73" s="435"/>
      <c r="D73" s="435"/>
      <c r="E73" s="436"/>
      <c r="F73" s="436"/>
      <c r="G73" s="436"/>
      <c r="H73" s="436"/>
      <c r="I73" s="436"/>
      <c r="J73" s="436"/>
      <c r="K73" s="436"/>
      <c r="M73" s="101"/>
      <c r="O73" s="102"/>
      <c r="P73" s="102"/>
      <c r="Q73" s="102"/>
      <c r="R73" s="102"/>
    </row>
    <row r="74" spans="1:18" s="100" customFormat="1" ht="12.75">
      <c r="A74" s="435"/>
      <c r="B74" s="435"/>
      <c r="C74" s="435"/>
      <c r="D74" s="435"/>
      <c r="E74" s="436"/>
      <c r="F74" s="436"/>
      <c r="G74" s="436"/>
      <c r="H74" s="436"/>
      <c r="I74" s="436"/>
      <c r="J74" s="436"/>
      <c r="K74" s="436"/>
      <c r="M74" s="101"/>
      <c r="O74" s="102"/>
      <c r="P74" s="102"/>
      <c r="Q74" s="102"/>
      <c r="R74" s="102"/>
    </row>
    <row r="75" spans="1:18" s="100" customFormat="1" ht="12.75">
      <c r="A75" s="435"/>
      <c r="B75" s="435"/>
      <c r="C75" s="435"/>
      <c r="D75" s="435"/>
      <c r="E75" s="436"/>
      <c r="F75" s="436"/>
      <c r="G75" s="436"/>
      <c r="H75" s="436"/>
      <c r="I75" s="436"/>
      <c r="J75" s="436"/>
      <c r="K75" s="436"/>
      <c r="M75" s="101"/>
      <c r="O75" s="102"/>
      <c r="P75" s="102"/>
      <c r="Q75" s="102"/>
      <c r="R75" s="102"/>
    </row>
    <row r="76" spans="1:18" s="100" customFormat="1" ht="12.75">
      <c r="A76" s="435"/>
      <c r="B76" s="435"/>
      <c r="C76" s="435"/>
      <c r="D76" s="435"/>
      <c r="E76" s="436"/>
      <c r="F76" s="436"/>
      <c r="G76" s="436"/>
      <c r="H76" s="436"/>
      <c r="I76" s="436"/>
      <c r="J76" s="436"/>
      <c r="K76" s="436"/>
      <c r="M76" s="101"/>
      <c r="O76" s="102"/>
      <c r="P76" s="102"/>
      <c r="Q76" s="102"/>
      <c r="R76" s="102"/>
    </row>
    <row r="77" spans="1:18" s="100" customFormat="1" ht="12.75">
      <c r="A77" s="435"/>
      <c r="B77" s="435"/>
      <c r="C77" s="435"/>
      <c r="D77" s="435"/>
      <c r="E77" s="436"/>
      <c r="F77" s="436"/>
      <c r="G77" s="436"/>
      <c r="H77" s="436"/>
      <c r="I77" s="436"/>
      <c r="J77" s="436"/>
      <c r="K77" s="436"/>
      <c r="M77" s="101"/>
      <c r="O77" s="102"/>
      <c r="P77" s="102"/>
      <c r="Q77" s="102"/>
      <c r="R77" s="102"/>
    </row>
    <row r="78" spans="1:18" s="100" customFormat="1" ht="12.75">
      <c r="A78" s="435"/>
      <c r="B78" s="435"/>
      <c r="C78" s="435"/>
      <c r="D78" s="435"/>
      <c r="E78" s="436"/>
      <c r="F78" s="436"/>
      <c r="G78" s="436"/>
      <c r="H78" s="436"/>
      <c r="I78" s="436"/>
      <c r="J78" s="436"/>
      <c r="K78" s="436"/>
      <c r="M78" s="101"/>
      <c r="O78" s="102"/>
      <c r="P78" s="102"/>
      <c r="Q78" s="102"/>
      <c r="R78" s="102"/>
    </row>
    <row r="79" spans="1:18" s="100" customFormat="1" ht="12.75">
      <c r="A79" s="435"/>
      <c r="B79" s="435"/>
      <c r="C79" s="435"/>
      <c r="D79" s="435"/>
      <c r="E79" s="436"/>
      <c r="F79" s="436"/>
      <c r="G79" s="436"/>
      <c r="H79" s="436"/>
      <c r="I79" s="436"/>
      <c r="J79" s="436"/>
      <c r="K79" s="436"/>
      <c r="M79" s="101"/>
      <c r="O79" s="102"/>
      <c r="P79" s="102"/>
      <c r="Q79" s="102"/>
      <c r="R79" s="102"/>
    </row>
    <row r="80" spans="1:18" s="100" customFormat="1" ht="12.75">
      <c r="A80" s="435"/>
      <c r="B80" s="435"/>
      <c r="C80" s="435"/>
      <c r="D80" s="435"/>
      <c r="E80" s="436"/>
      <c r="F80" s="436"/>
      <c r="G80" s="436"/>
      <c r="H80" s="436"/>
      <c r="I80" s="436"/>
      <c r="J80" s="436"/>
      <c r="K80" s="436"/>
      <c r="M80" s="101"/>
      <c r="O80" s="102"/>
      <c r="P80" s="102"/>
      <c r="Q80" s="102"/>
      <c r="R80" s="102"/>
    </row>
    <row r="81" spans="1:18" s="100" customFormat="1" ht="12.75">
      <c r="A81" s="435"/>
      <c r="B81" s="435"/>
      <c r="C81" s="435"/>
      <c r="D81" s="435"/>
      <c r="E81" s="436"/>
      <c r="F81" s="436"/>
      <c r="G81" s="436"/>
      <c r="H81" s="436"/>
      <c r="I81" s="436"/>
      <c r="J81" s="436"/>
      <c r="K81" s="436"/>
      <c r="O81" s="102"/>
      <c r="P81" s="102"/>
      <c r="Q81" s="102"/>
      <c r="R81" s="102"/>
    </row>
    <row r="82" spans="1:18" s="100" customFormat="1" ht="12.75">
      <c r="A82" s="435"/>
      <c r="B82" s="435"/>
      <c r="C82" s="435"/>
      <c r="D82" s="435"/>
      <c r="E82" s="436"/>
      <c r="F82" s="436"/>
      <c r="G82" s="436"/>
      <c r="H82" s="436"/>
      <c r="I82" s="436"/>
      <c r="J82" s="436"/>
      <c r="K82" s="436"/>
      <c r="O82" s="102"/>
      <c r="P82" s="102"/>
      <c r="Q82" s="102"/>
      <c r="R82" s="102"/>
    </row>
    <row r="83" spans="1:18" s="100" customFormat="1" ht="12.75">
      <c r="A83" s="435"/>
      <c r="B83" s="435"/>
      <c r="C83" s="435"/>
      <c r="D83" s="435"/>
      <c r="E83" s="436"/>
      <c r="F83" s="436"/>
      <c r="G83" s="436"/>
      <c r="H83" s="436"/>
      <c r="I83" s="436"/>
      <c r="J83" s="436"/>
      <c r="K83" s="436"/>
      <c r="O83" s="102"/>
      <c r="P83" s="102"/>
      <c r="Q83" s="102"/>
      <c r="R83" s="102"/>
    </row>
    <row r="84" spans="1:18" s="100" customFormat="1" ht="12.75">
      <c r="A84" s="435"/>
      <c r="B84" s="435"/>
      <c r="C84" s="435"/>
      <c r="D84" s="435"/>
      <c r="E84" s="436"/>
      <c r="F84" s="436"/>
      <c r="G84" s="436"/>
      <c r="H84" s="436"/>
      <c r="I84" s="436"/>
      <c r="J84" s="436"/>
      <c r="K84" s="436"/>
      <c r="O84" s="102"/>
      <c r="P84" s="102"/>
      <c r="Q84" s="102"/>
      <c r="R84" s="102"/>
    </row>
    <row r="85" spans="1:18" s="100" customFormat="1" ht="12.75">
      <c r="A85" s="435"/>
      <c r="B85" s="435"/>
      <c r="C85" s="435"/>
      <c r="D85" s="435"/>
      <c r="E85" s="436"/>
      <c r="F85" s="436"/>
      <c r="G85" s="436"/>
      <c r="H85" s="436"/>
      <c r="I85" s="436"/>
      <c r="J85" s="436"/>
      <c r="K85" s="436"/>
      <c r="O85" s="102"/>
      <c r="P85" s="102"/>
      <c r="Q85" s="102"/>
      <c r="R85" s="102"/>
    </row>
    <row r="86" spans="1:18" s="100" customFormat="1" ht="12.75">
      <c r="A86" s="435"/>
      <c r="B86" s="435"/>
      <c r="C86" s="435"/>
      <c r="D86" s="435"/>
      <c r="E86" s="436"/>
      <c r="F86" s="436"/>
      <c r="G86" s="436"/>
      <c r="H86" s="436"/>
      <c r="I86" s="436"/>
      <c r="J86" s="436"/>
      <c r="K86" s="436"/>
      <c r="O86" s="102"/>
      <c r="P86" s="102"/>
      <c r="Q86" s="102"/>
      <c r="R86" s="102"/>
    </row>
    <row r="87" spans="1:18" s="100" customFormat="1" ht="12.75">
      <c r="A87" s="435"/>
      <c r="B87" s="435"/>
      <c r="C87" s="435"/>
      <c r="D87" s="435"/>
      <c r="E87" s="436"/>
      <c r="F87" s="436"/>
      <c r="G87" s="436"/>
      <c r="H87" s="436"/>
      <c r="I87" s="436"/>
      <c r="J87" s="436"/>
      <c r="K87" s="436"/>
      <c r="O87" s="102"/>
      <c r="P87" s="102"/>
      <c r="Q87" s="102"/>
      <c r="R87" s="102"/>
    </row>
    <row r="88" spans="1:18" s="100" customFormat="1" ht="12.75">
      <c r="A88" s="435"/>
      <c r="B88" s="435"/>
      <c r="C88" s="435"/>
      <c r="D88" s="435"/>
      <c r="E88" s="436"/>
      <c r="F88" s="436"/>
      <c r="G88" s="436"/>
      <c r="H88" s="436"/>
      <c r="I88" s="436"/>
      <c r="J88" s="436"/>
      <c r="K88" s="436"/>
      <c r="O88" s="102"/>
      <c r="P88" s="102"/>
      <c r="Q88" s="102"/>
      <c r="R88" s="102"/>
    </row>
    <row r="89" spans="1:18" s="100" customFormat="1" ht="12.75">
      <c r="A89" s="435"/>
      <c r="B89" s="435"/>
      <c r="C89" s="435"/>
      <c r="D89" s="435"/>
      <c r="E89" s="436"/>
      <c r="F89" s="436"/>
      <c r="G89" s="436"/>
      <c r="H89" s="436"/>
      <c r="I89" s="436"/>
      <c r="J89" s="436"/>
      <c r="K89" s="436"/>
      <c r="O89" s="102"/>
      <c r="P89" s="102"/>
      <c r="Q89" s="102"/>
      <c r="R89" s="102"/>
    </row>
    <row r="90" spans="1:18" s="100" customFormat="1" ht="12.75">
      <c r="A90" s="435"/>
      <c r="B90" s="435"/>
      <c r="C90" s="435"/>
      <c r="D90" s="435"/>
      <c r="E90" s="436"/>
      <c r="F90" s="436"/>
      <c r="G90" s="436"/>
      <c r="H90" s="436"/>
      <c r="I90" s="436"/>
      <c r="J90" s="436"/>
      <c r="K90" s="436"/>
      <c r="O90" s="102"/>
      <c r="P90" s="102"/>
      <c r="Q90" s="102"/>
      <c r="R90" s="102"/>
    </row>
    <row r="91" spans="1:18" s="100" customFormat="1" ht="12.75">
      <c r="A91" s="435"/>
      <c r="B91" s="435"/>
      <c r="C91" s="435"/>
      <c r="D91" s="435"/>
      <c r="E91" s="436"/>
      <c r="F91" s="436"/>
      <c r="G91" s="436"/>
      <c r="H91" s="436"/>
      <c r="I91" s="436"/>
      <c r="J91" s="436"/>
      <c r="K91" s="436"/>
      <c r="O91" s="102"/>
      <c r="P91" s="102"/>
      <c r="Q91" s="102"/>
      <c r="R91" s="102"/>
    </row>
    <row r="92" spans="1:18" s="100" customFormat="1" ht="12.75">
      <c r="A92" s="435"/>
      <c r="B92" s="435"/>
      <c r="C92" s="435"/>
      <c r="D92" s="435"/>
      <c r="E92" s="436"/>
      <c r="F92" s="436"/>
      <c r="G92" s="436"/>
      <c r="H92" s="436"/>
      <c r="I92" s="436"/>
      <c r="J92" s="436"/>
      <c r="K92" s="436"/>
      <c r="O92" s="102"/>
      <c r="P92" s="102"/>
      <c r="Q92" s="102"/>
      <c r="R92" s="102"/>
    </row>
    <row r="93" spans="1:18" s="100" customFormat="1" ht="12.75">
      <c r="A93" s="435"/>
      <c r="B93" s="435"/>
      <c r="C93" s="435"/>
      <c r="D93" s="435"/>
      <c r="E93" s="436"/>
      <c r="F93" s="436"/>
      <c r="G93" s="436"/>
      <c r="H93" s="436"/>
      <c r="I93" s="436"/>
      <c r="J93" s="436"/>
      <c r="K93" s="436"/>
      <c r="O93" s="102"/>
      <c r="P93" s="102"/>
      <c r="Q93" s="102"/>
      <c r="R93" s="102"/>
    </row>
    <row r="94" spans="1:18" s="100" customFormat="1" ht="12.75">
      <c r="A94" s="435"/>
      <c r="B94" s="435"/>
      <c r="C94" s="435"/>
      <c r="D94" s="435"/>
      <c r="E94" s="436"/>
      <c r="F94" s="436"/>
      <c r="G94" s="436"/>
      <c r="H94" s="436"/>
      <c r="I94" s="436"/>
      <c r="J94" s="436"/>
      <c r="K94" s="436"/>
      <c r="O94" s="102"/>
      <c r="P94" s="102"/>
      <c r="Q94" s="102"/>
      <c r="R94" s="102"/>
    </row>
    <row r="95" spans="1:18" s="100" customFormat="1" ht="12.75">
      <c r="A95" s="435"/>
      <c r="B95" s="435"/>
      <c r="C95" s="435"/>
      <c r="D95" s="435"/>
      <c r="E95" s="436"/>
      <c r="F95" s="436"/>
      <c r="G95" s="436"/>
      <c r="H95" s="436"/>
      <c r="I95" s="436"/>
      <c r="J95" s="436"/>
      <c r="K95" s="436"/>
      <c r="O95" s="102"/>
      <c r="P95" s="102"/>
      <c r="Q95" s="102"/>
      <c r="R95" s="102"/>
    </row>
    <row r="96" spans="1:18" s="100" customFormat="1" ht="12.75">
      <c r="A96" s="435"/>
      <c r="B96" s="435"/>
      <c r="C96" s="435"/>
      <c r="D96" s="435"/>
      <c r="E96" s="436"/>
      <c r="F96" s="436"/>
      <c r="G96" s="436"/>
      <c r="H96" s="436"/>
      <c r="I96" s="436"/>
      <c r="J96" s="436"/>
      <c r="K96" s="436"/>
      <c r="O96" s="102"/>
      <c r="P96" s="102"/>
      <c r="Q96" s="102"/>
      <c r="R96" s="102"/>
    </row>
    <row r="97" spans="1:18" s="100" customFormat="1" ht="12.75">
      <c r="A97" s="435"/>
      <c r="B97" s="435"/>
      <c r="C97" s="435"/>
      <c r="D97" s="435"/>
      <c r="E97" s="436"/>
      <c r="F97" s="436"/>
      <c r="G97" s="436"/>
      <c r="H97" s="436"/>
      <c r="I97" s="436"/>
      <c r="J97" s="436"/>
      <c r="K97" s="436"/>
      <c r="O97" s="102"/>
      <c r="P97" s="102"/>
      <c r="Q97" s="102"/>
      <c r="R97" s="102"/>
    </row>
    <row r="98" spans="1:18" s="100" customFormat="1" ht="12.75">
      <c r="A98" s="435"/>
      <c r="B98" s="435"/>
      <c r="C98" s="435"/>
      <c r="D98" s="435"/>
      <c r="E98" s="436"/>
      <c r="F98" s="436"/>
      <c r="G98" s="436"/>
      <c r="H98" s="436"/>
      <c r="I98" s="436"/>
      <c r="J98" s="436"/>
      <c r="K98" s="436"/>
      <c r="O98" s="102"/>
      <c r="P98" s="102"/>
      <c r="Q98" s="102"/>
      <c r="R98" s="102"/>
    </row>
    <row r="99" spans="1:18" s="100" customFormat="1" ht="12.75">
      <c r="A99" s="435"/>
      <c r="B99" s="435"/>
      <c r="C99" s="435"/>
      <c r="D99" s="435"/>
      <c r="E99" s="436"/>
      <c r="F99" s="436"/>
      <c r="G99" s="436"/>
      <c r="H99" s="436"/>
      <c r="I99" s="436"/>
      <c r="J99" s="436"/>
      <c r="K99" s="436"/>
      <c r="O99" s="102"/>
      <c r="P99" s="102"/>
      <c r="Q99" s="102"/>
      <c r="R99" s="102"/>
    </row>
    <row r="100" spans="1:18" s="100" customFormat="1" ht="12.75">
      <c r="A100" s="435"/>
      <c r="B100" s="435"/>
      <c r="C100" s="435"/>
      <c r="D100" s="435"/>
      <c r="E100" s="436"/>
      <c r="F100" s="436"/>
      <c r="G100" s="436"/>
      <c r="H100" s="436"/>
      <c r="I100" s="436"/>
      <c r="J100" s="436"/>
      <c r="K100" s="436"/>
      <c r="O100" s="102"/>
      <c r="P100" s="102"/>
      <c r="Q100" s="102"/>
      <c r="R100" s="102"/>
    </row>
    <row r="101" spans="1:18" s="100" customFormat="1" ht="12.75">
      <c r="A101" s="435"/>
      <c r="B101" s="435"/>
      <c r="C101" s="435"/>
      <c r="D101" s="435"/>
      <c r="E101" s="436"/>
      <c r="F101" s="436"/>
      <c r="G101" s="436"/>
      <c r="H101" s="436"/>
      <c r="I101" s="436"/>
      <c r="J101" s="436"/>
      <c r="K101" s="436"/>
      <c r="O101" s="102"/>
      <c r="P101" s="102"/>
      <c r="Q101" s="102"/>
      <c r="R101" s="102"/>
    </row>
    <row r="102" spans="1:18" s="100" customFormat="1" ht="12.75">
      <c r="A102" s="435"/>
      <c r="B102" s="435"/>
      <c r="C102" s="435"/>
      <c r="D102" s="435"/>
      <c r="E102" s="436"/>
      <c r="F102" s="436"/>
      <c r="G102" s="436"/>
      <c r="H102" s="436"/>
      <c r="I102" s="436"/>
      <c r="J102" s="436"/>
      <c r="K102" s="436"/>
      <c r="O102" s="102"/>
      <c r="P102" s="102"/>
      <c r="Q102" s="102"/>
      <c r="R102" s="102"/>
    </row>
    <row r="103" spans="1:18" s="100" customFormat="1" ht="12.75">
      <c r="A103" s="435"/>
      <c r="B103" s="435"/>
      <c r="C103" s="435"/>
      <c r="D103" s="435"/>
      <c r="E103" s="436"/>
      <c r="F103" s="436"/>
      <c r="G103" s="436"/>
      <c r="H103" s="436"/>
      <c r="I103" s="436"/>
      <c r="J103" s="436"/>
      <c r="K103" s="436"/>
      <c r="O103" s="102"/>
      <c r="P103" s="102"/>
      <c r="Q103" s="102"/>
      <c r="R103" s="102"/>
    </row>
    <row r="104" spans="1:18" s="100" customFormat="1" ht="12.75">
      <c r="A104" s="435"/>
      <c r="B104" s="435"/>
      <c r="C104" s="435"/>
      <c r="D104" s="435"/>
      <c r="E104" s="436"/>
      <c r="F104" s="436"/>
      <c r="G104" s="436"/>
      <c r="H104" s="436"/>
      <c r="I104" s="436"/>
      <c r="J104" s="436"/>
      <c r="K104" s="436"/>
      <c r="O104" s="102"/>
      <c r="P104" s="102"/>
      <c r="Q104" s="102"/>
      <c r="R104" s="102"/>
    </row>
    <row r="105" spans="1:18" s="100" customFormat="1" ht="12.75">
      <c r="A105" s="435"/>
      <c r="B105" s="435"/>
      <c r="C105" s="435"/>
      <c r="D105" s="435"/>
      <c r="E105" s="436"/>
      <c r="F105" s="436"/>
      <c r="G105" s="436"/>
      <c r="H105" s="436"/>
      <c r="I105" s="436"/>
      <c r="J105" s="436"/>
      <c r="K105" s="436"/>
      <c r="O105" s="102"/>
      <c r="P105" s="102"/>
      <c r="Q105" s="102"/>
      <c r="R105" s="102"/>
    </row>
    <row r="106" spans="1:18" s="100" customFormat="1" ht="12.75">
      <c r="A106" s="435"/>
      <c r="B106" s="435"/>
      <c r="C106" s="435"/>
      <c r="D106" s="435"/>
      <c r="E106" s="436"/>
      <c r="F106" s="436"/>
      <c r="G106" s="436"/>
      <c r="H106" s="436"/>
      <c r="I106" s="436"/>
      <c r="J106" s="436"/>
      <c r="K106" s="436"/>
      <c r="O106" s="102"/>
      <c r="P106" s="102"/>
      <c r="Q106" s="102"/>
      <c r="R106" s="102"/>
    </row>
    <row r="107" spans="1:18" s="100" customFormat="1" ht="12.75">
      <c r="A107" s="435"/>
      <c r="B107" s="435"/>
      <c r="C107" s="435"/>
      <c r="D107" s="435"/>
      <c r="E107" s="436"/>
      <c r="F107" s="436"/>
      <c r="G107" s="436"/>
      <c r="H107" s="436"/>
      <c r="I107" s="436"/>
      <c r="J107" s="436"/>
      <c r="K107" s="436"/>
      <c r="O107" s="102"/>
      <c r="P107" s="102"/>
      <c r="Q107" s="102"/>
      <c r="R107" s="102"/>
    </row>
    <row r="108" spans="1:18" s="100" customFormat="1" ht="12.75">
      <c r="A108" s="435"/>
      <c r="B108" s="435"/>
      <c r="C108" s="435"/>
      <c r="D108" s="435"/>
      <c r="E108" s="436"/>
      <c r="F108" s="436"/>
      <c r="G108" s="436"/>
      <c r="H108" s="436"/>
      <c r="I108" s="436"/>
      <c r="J108" s="436"/>
      <c r="K108" s="436"/>
      <c r="O108" s="102"/>
      <c r="P108" s="102"/>
      <c r="Q108" s="102"/>
      <c r="R108" s="102"/>
    </row>
    <row r="109" spans="1:18" s="100" customFormat="1" ht="12.75">
      <c r="A109" s="435"/>
      <c r="B109" s="435"/>
      <c r="C109" s="435"/>
      <c r="D109" s="435"/>
      <c r="E109" s="436"/>
      <c r="F109" s="436"/>
      <c r="G109" s="436"/>
      <c r="H109" s="436"/>
      <c r="I109" s="436"/>
      <c r="J109" s="436"/>
      <c r="K109" s="436"/>
      <c r="O109" s="102"/>
      <c r="P109" s="102"/>
      <c r="Q109" s="102"/>
      <c r="R109" s="102"/>
    </row>
    <row r="110" spans="1:18" s="100" customFormat="1" ht="12.75">
      <c r="A110" s="435"/>
      <c r="B110" s="435"/>
      <c r="C110" s="435"/>
      <c r="D110" s="435"/>
      <c r="E110" s="436"/>
      <c r="F110" s="436"/>
      <c r="G110" s="436"/>
      <c r="H110" s="436"/>
      <c r="I110" s="436"/>
      <c r="J110" s="436"/>
      <c r="K110" s="436"/>
      <c r="O110" s="102"/>
      <c r="P110" s="102"/>
      <c r="Q110" s="102"/>
      <c r="R110" s="102"/>
    </row>
    <row r="111" spans="1:18" s="100" customFormat="1" ht="12.75">
      <c r="A111" s="435"/>
      <c r="B111" s="435"/>
      <c r="C111" s="435"/>
      <c r="D111" s="435"/>
      <c r="E111" s="436"/>
      <c r="F111" s="436"/>
      <c r="G111" s="436"/>
      <c r="H111" s="436"/>
      <c r="I111" s="436"/>
      <c r="J111" s="436"/>
      <c r="K111" s="436"/>
      <c r="O111" s="102"/>
      <c r="P111" s="102"/>
      <c r="Q111" s="102"/>
      <c r="R111" s="102"/>
    </row>
    <row r="112" spans="1:18" s="100" customFormat="1" ht="12.75">
      <c r="A112" s="435"/>
      <c r="B112" s="435"/>
      <c r="C112" s="435"/>
      <c r="D112" s="435"/>
      <c r="E112" s="436"/>
      <c r="F112" s="436"/>
      <c r="G112" s="436"/>
      <c r="H112" s="436"/>
      <c r="I112" s="436"/>
      <c r="J112" s="436"/>
      <c r="K112" s="436"/>
      <c r="O112" s="102"/>
      <c r="P112" s="102"/>
      <c r="Q112" s="102"/>
      <c r="R112" s="102"/>
    </row>
    <row r="113" spans="1:18" s="100" customFormat="1" ht="12.75">
      <c r="A113" s="435"/>
      <c r="B113" s="435"/>
      <c r="C113" s="435"/>
      <c r="D113" s="435"/>
      <c r="E113" s="436"/>
      <c r="F113" s="436"/>
      <c r="G113" s="436"/>
      <c r="H113" s="436"/>
      <c r="I113" s="436"/>
      <c r="J113" s="436"/>
      <c r="K113" s="436"/>
      <c r="O113" s="102"/>
      <c r="P113" s="102"/>
      <c r="Q113" s="102"/>
      <c r="R113" s="102"/>
    </row>
    <row r="114" spans="1:18" s="100" customFormat="1" ht="12.75">
      <c r="A114" s="435"/>
      <c r="B114" s="435"/>
      <c r="C114" s="435"/>
      <c r="D114" s="435"/>
      <c r="E114" s="436"/>
      <c r="F114" s="436"/>
      <c r="G114" s="436"/>
      <c r="H114" s="436"/>
      <c r="I114" s="436"/>
      <c r="J114" s="436"/>
      <c r="K114" s="436"/>
      <c r="O114" s="102"/>
      <c r="P114" s="102"/>
      <c r="Q114" s="102"/>
      <c r="R114" s="102"/>
    </row>
    <row r="115" spans="1:18" s="100" customFormat="1" ht="12.75">
      <c r="A115" s="435"/>
      <c r="B115" s="435"/>
      <c r="C115" s="435"/>
      <c r="D115" s="435"/>
      <c r="E115" s="436"/>
      <c r="F115" s="436"/>
      <c r="G115" s="436"/>
      <c r="H115" s="436"/>
      <c r="I115" s="436"/>
      <c r="J115" s="436"/>
      <c r="K115" s="436"/>
      <c r="O115" s="102"/>
      <c r="P115" s="102"/>
      <c r="Q115" s="102"/>
      <c r="R115" s="102"/>
    </row>
    <row r="116" spans="1:18" s="100" customFormat="1" ht="12.75">
      <c r="A116" s="435"/>
      <c r="B116" s="435"/>
      <c r="C116" s="435"/>
      <c r="D116" s="435"/>
      <c r="E116" s="436"/>
      <c r="F116" s="436"/>
      <c r="G116" s="436"/>
      <c r="H116" s="436"/>
      <c r="I116" s="436"/>
      <c r="J116" s="436"/>
      <c r="K116" s="436"/>
      <c r="O116" s="102"/>
      <c r="P116" s="102"/>
      <c r="Q116" s="102"/>
      <c r="R116" s="102"/>
    </row>
    <row r="117" spans="1:18" s="100" customFormat="1" ht="12.75">
      <c r="A117" s="435"/>
      <c r="B117" s="435"/>
      <c r="C117" s="435"/>
      <c r="D117" s="435"/>
      <c r="E117" s="436"/>
      <c r="F117" s="436"/>
      <c r="G117" s="436"/>
      <c r="H117" s="436"/>
      <c r="I117" s="436"/>
      <c r="J117" s="436"/>
      <c r="K117" s="436"/>
      <c r="O117" s="102"/>
      <c r="P117" s="102"/>
      <c r="Q117" s="102"/>
      <c r="R117" s="102"/>
    </row>
    <row r="118" spans="1:18" s="100" customFormat="1" ht="12.75">
      <c r="A118" s="435"/>
      <c r="B118" s="435"/>
      <c r="C118" s="435"/>
      <c r="D118" s="435"/>
      <c r="E118" s="436"/>
      <c r="F118" s="436"/>
      <c r="G118" s="436"/>
      <c r="H118" s="436"/>
      <c r="I118" s="436"/>
      <c r="J118" s="436"/>
      <c r="K118" s="436"/>
      <c r="O118" s="102"/>
      <c r="P118" s="102"/>
      <c r="Q118" s="102"/>
      <c r="R118" s="102"/>
    </row>
    <row r="119" spans="1:18" s="100" customFormat="1" ht="12.75">
      <c r="A119" s="435"/>
      <c r="B119" s="435"/>
      <c r="C119" s="435"/>
      <c r="D119" s="435"/>
      <c r="E119" s="436"/>
      <c r="F119" s="436"/>
      <c r="G119" s="436"/>
      <c r="H119" s="436"/>
      <c r="I119" s="436"/>
      <c r="J119" s="436"/>
      <c r="K119" s="436"/>
      <c r="O119" s="102"/>
      <c r="P119" s="102"/>
      <c r="Q119" s="102"/>
      <c r="R119" s="102"/>
    </row>
    <row r="120" spans="1:18" s="100" customFormat="1" ht="12.75">
      <c r="A120" s="435"/>
      <c r="B120" s="435"/>
      <c r="C120" s="435"/>
      <c r="D120" s="435"/>
      <c r="E120" s="436"/>
      <c r="F120" s="436"/>
      <c r="G120" s="436"/>
      <c r="H120" s="436"/>
      <c r="I120" s="436"/>
      <c r="J120" s="436"/>
      <c r="K120" s="436"/>
      <c r="O120" s="102"/>
      <c r="P120" s="102"/>
      <c r="Q120" s="102"/>
      <c r="R120" s="102"/>
    </row>
    <row r="121" spans="1:18" s="100" customFormat="1" ht="12.75">
      <c r="A121" s="435"/>
      <c r="B121" s="435"/>
      <c r="C121" s="435"/>
      <c r="D121" s="435"/>
      <c r="E121" s="436"/>
      <c r="F121" s="436"/>
      <c r="G121" s="436"/>
      <c r="H121" s="436"/>
      <c r="I121" s="436"/>
      <c r="J121" s="436"/>
      <c r="K121" s="436"/>
      <c r="O121" s="102"/>
      <c r="P121" s="102"/>
      <c r="Q121" s="102"/>
      <c r="R121" s="102"/>
    </row>
    <row r="122" spans="1:18" s="100" customFormat="1" ht="12.75">
      <c r="A122" s="435"/>
      <c r="B122" s="435"/>
      <c r="C122" s="435"/>
      <c r="D122" s="435"/>
      <c r="E122" s="436"/>
      <c r="F122" s="436"/>
      <c r="G122" s="436"/>
      <c r="H122" s="436"/>
      <c r="I122" s="436"/>
      <c r="J122" s="436"/>
      <c r="K122" s="436"/>
      <c r="O122" s="102"/>
      <c r="P122" s="102"/>
      <c r="Q122" s="102"/>
      <c r="R122" s="102"/>
    </row>
    <row r="123" spans="1:18" s="100" customFormat="1" ht="12.75">
      <c r="A123" s="435"/>
      <c r="B123" s="435"/>
      <c r="C123" s="435"/>
      <c r="D123" s="435"/>
      <c r="E123" s="436"/>
      <c r="F123" s="436"/>
      <c r="G123" s="436"/>
      <c r="H123" s="436"/>
      <c r="I123" s="436"/>
      <c r="J123" s="436"/>
      <c r="K123" s="436"/>
      <c r="O123" s="102"/>
      <c r="P123" s="102"/>
      <c r="Q123" s="102"/>
      <c r="R123" s="102"/>
    </row>
    <row r="124" spans="1:18" s="100" customFormat="1" ht="12.75">
      <c r="A124" s="435"/>
      <c r="B124" s="435"/>
      <c r="C124" s="435"/>
      <c r="D124" s="435"/>
      <c r="E124" s="436"/>
      <c r="F124" s="436"/>
      <c r="G124" s="436"/>
      <c r="H124" s="436"/>
      <c r="I124" s="436"/>
      <c r="J124" s="436"/>
      <c r="K124" s="436"/>
      <c r="O124" s="102"/>
      <c r="P124" s="102"/>
      <c r="Q124" s="102"/>
      <c r="R124" s="102"/>
    </row>
    <row r="125" spans="1:18" s="100" customFormat="1" ht="12.75">
      <c r="A125" s="435"/>
      <c r="B125" s="435"/>
      <c r="C125" s="435"/>
      <c r="D125" s="435"/>
      <c r="E125" s="436"/>
      <c r="F125" s="436"/>
      <c r="G125" s="436"/>
      <c r="H125" s="436"/>
      <c r="I125" s="436"/>
      <c r="J125" s="436"/>
      <c r="K125" s="436"/>
      <c r="O125" s="102"/>
      <c r="P125" s="102"/>
      <c r="Q125" s="102"/>
      <c r="R125" s="102"/>
    </row>
    <row r="126" spans="1:18" s="100" customFormat="1" ht="12.75">
      <c r="A126" s="435"/>
      <c r="B126" s="435"/>
      <c r="C126" s="435"/>
      <c r="D126" s="435"/>
      <c r="E126" s="436"/>
      <c r="F126" s="436"/>
      <c r="G126" s="436"/>
      <c r="H126" s="436"/>
      <c r="I126" s="436"/>
      <c r="J126" s="436"/>
      <c r="K126" s="436"/>
      <c r="O126" s="102"/>
      <c r="P126" s="102"/>
      <c r="Q126" s="102"/>
      <c r="R126" s="102"/>
    </row>
    <row r="127" spans="1:18" s="100" customFormat="1" ht="12.75">
      <c r="A127" s="435"/>
      <c r="B127" s="435"/>
      <c r="C127" s="435"/>
      <c r="D127" s="435"/>
      <c r="E127" s="436"/>
      <c r="F127" s="436"/>
      <c r="G127" s="436"/>
      <c r="H127" s="436"/>
      <c r="I127" s="436"/>
      <c r="J127" s="436"/>
      <c r="K127" s="436"/>
      <c r="O127" s="102"/>
      <c r="P127" s="102"/>
      <c r="Q127" s="102"/>
      <c r="R127" s="102"/>
    </row>
    <row r="128" spans="1:18" s="100" customFormat="1" ht="12.75">
      <c r="A128" s="435"/>
      <c r="B128" s="435"/>
      <c r="C128" s="435"/>
      <c r="D128" s="435"/>
      <c r="E128" s="436"/>
      <c r="F128" s="436"/>
      <c r="G128" s="436"/>
      <c r="H128" s="436"/>
      <c r="I128" s="436"/>
      <c r="J128" s="436"/>
      <c r="K128" s="436"/>
      <c r="O128" s="102"/>
      <c r="P128" s="102"/>
      <c r="Q128" s="102"/>
      <c r="R128" s="102"/>
    </row>
    <row r="129" spans="1:18" s="100" customFormat="1" ht="12.75">
      <c r="A129" s="435"/>
      <c r="B129" s="435"/>
      <c r="C129" s="435"/>
      <c r="D129" s="435"/>
      <c r="E129" s="436"/>
      <c r="F129" s="436"/>
      <c r="G129" s="436"/>
      <c r="H129" s="436"/>
      <c r="I129" s="436"/>
      <c r="J129" s="436"/>
      <c r="K129" s="436"/>
      <c r="O129" s="102"/>
      <c r="P129" s="102"/>
      <c r="Q129" s="102"/>
      <c r="R129" s="102"/>
    </row>
    <row r="130" spans="1:18" s="100" customFormat="1" ht="12.75">
      <c r="A130" s="435"/>
      <c r="B130" s="435"/>
      <c r="C130" s="435"/>
      <c r="D130" s="435"/>
      <c r="E130" s="436"/>
      <c r="F130" s="436"/>
      <c r="G130" s="436"/>
      <c r="H130" s="436"/>
      <c r="I130" s="436"/>
      <c r="J130" s="436"/>
      <c r="K130" s="436"/>
      <c r="O130" s="102"/>
      <c r="P130" s="102"/>
      <c r="Q130" s="102"/>
      <c r="R130" s="102"/>
    </row>
    <row r="131" spans="1:18" s="100" customFormat="1" ht="12.75">
      <c r="A131" s="435"/>
      <c r="B131" s="435"/>
      <c r="C131" s="435"/>
      <c r="D131" s="435"/>
      <c r="E131" s="436"/>
      <c r="F131" s="436"/>
      <c r="G131" s="436"/>
      <c r="H131" s="436"/>
      <c r="I131" s="436"/>
      <c r="J131" s="436"/>
      <c r="K131" s="436"/>
      <c r="O131" s="102"/>
      <c r="P131" s="102"/>
      <c r="Q131" s="102"/>
      <c r="R131" s="102"/>
    </row>
    <row r="132" spans="1:18" s="100" customFormat="1" ht="12.75">
      <c r="A132" s="435"/>
      <c r="B132" s="435"/>
      <c r="C132" s="435"/>
      <c r="D132" s="435"/>
      <c r="E132" s="436"/>
      <c r="F132" s="436"/>
      <c r="G132" s="436"/>
      <c r="H132" s="436"/>
      <c r="I132" s="436"/>
      <c r="J132" s="436"/>
      <c r="K132" s="436"/>
      <c r="O132" s="102"/>
      <c r="P132" s="102"/>
      <c r="Q132" s="102"/>
      <c r="R132" s="102"/>
    </row>
    <row r="133" spans="1:18" s="100" customFormat="1" ht="12.75">
      <c r="A133" s="435"/>
      <c r="B133" s="435"/>
      <c r="C133" s="435"/>
      <c r="D133" s="435"/>
      <c r="E133" s="436"/>
      <c r="F133" s="436"/>
      <c r="G133" s="436"/>
      <c r="H133" s="436"/>
      <c r="I133" s="436"/>
      <c r="J133" s="436"/>
      <c r="K133" s="436"/>
      <c r="O133" s="102"/>
      <c r="P133" s="102"/>
      <c r="Q133" s="102"/>
      <c r="R133" s="102"/>
    </row>
    <row r="134" spans="1:18" s="100" customFormat="1" ht="12.75">
      <c r="A134" s="435"/>
      <c r="B134" s="435"/>
      <c r="C134" s="435"/>
      <c r="D134" s="435"/>
      <c r="E134" s="436"/>
      <c r="F134" s="436"/>
      <c r="G134" s="436"/>
      <c r="H134" s="436"/>
      <c r="I134" s="436"/>
      <c r="J134" s="436"/>
      <c r="K134" s="436"/>
      <c r="O134" s="102"/>
      <c r="P134" s="102"/>
      <c r="Q134" s="102"/>
      <c r="R134" s="102"/>
    </row>
    <row r="135" spans="1:18" s="100" customFormat="1" ht="12.75">
      <c r="A135" s="435"/>
      <c r="B135" s="435"/>
      <c r="C135" s="435"/>
      <c r="D135" s="435"/>
      <c r="E135" s="436"/>
      <c r="F135" s="436"/>
      <c r="G135" s="436"/>
      <c r="H135" s="436"/>
      <c r="I135" s="436"/>
      <c r="J135" s="436"/>
      <c r="K135" s="436"/>
      <c r="O135" s="102"/>
      <c r="P135" s="102"/>
      <c r="Q135" s="102"/>
      <c r="R135" s="102"/>
    </row>
    <row r="136" spans="1:18" s="100" customFormat="1" ht="12.75">
      <c r="A136" s="435"/>
      <c r="B136" s="435"/>
      <c r="C136" s="435"/>
      <c r="D136" s="435"/>
      <c r="E136" s="436"/>
      <c r="F136" s="436"/>
      <c r="G136" s="436"/>
      <c r="H136" s="436"/>
      <c r="I136" s="436"/>
      <c r="J136" s="436"/>
      <c r="K136" s="436"/>
      <c r="O136" s="102"/>
      <c r="P136" s="102"/>
      <c r="Q136" s="102"/>
      <c r="R136" s="102"/>
    </row>
    <row r="137" spans="1:18" s="100" customFormat="1" ht="12.75">
      <c r="A137" s="435"/>
      <c r="B137" s="435"/>
      <c r="C137" s="435"/>
      <c r="D137" s="435"/>
      <c r="E137" s="436"/>
      <c r="F137" s="436"/>
      <c r="G137" s="436"/>
      <c r="H137" s="436"/>
      <c r="I137" s="436"/>
      <c r="J137" s="436"/>
      <c r="K137" s="436"/>
      <c r="O137" s="102"/>
      <c r="P137" s="102"/>
      <c r="Q137" s="102"/>
      <c r="R137" s="102"/>
    </row>
    <row r="138" spans="1:18" s="100" customFormat="1" ht="12.75">
      <c r="A138" s="435"/>
      <c r="B138" s="435"/>
      <c r="C138" s="435"/>
      <c r="D138" s="435"/>
      <c r="E138" s="436"/>
      <c r="F138" s="436"/>
      <c r="G138" s="436"/>
      <c r="H138" s="436"/>
      <c r="I138" s="436"/>
      <c r="J138" s="436"/>
      <c r="K138" s="436"/>
      <c r="O138" s="102"/>
      <c r="P138" s="102"/>
      <c r="Q138" s="102"/>
      <c r="R138" s="102"/>
    </row>
    <row r="139" spans="1:18" s="100" customFormat="1" ht="12.75">
      <c r="A139" s="435"/>
      <c r="B139" s="435"/>
      <c r="C139" s="435"/>
      <c r="D139" s="435"/>
      <c r="E139" s="436"/>
      <c r="F139" s="436"/>
      <c r="G139" s="436"/>
      <c r="H139" s="436"/>
      <c r="I139" s="436"/>
      <c r="J139" s="436"/>
      <c r="K139" s="436"/>
      <c r="O139" s="102"/>
      <c r="P139" s="102"/>
      <c r="Q139" s="102"/>
      <c r="R139" s="102"/>
    </row>
    <row r="140" spans="1:18" s="100" customFormat="1" ht="12.75">
      <c r="A140" s="435"/>
      <c r="B140" s="435"/>
      <c r="C140" s="435"/>
      <c r="D140" s="435"/>
      <c r="E140" s="436"/>
      <c r="F140" s="436"/>
      <c r="G140" s="436"/>
      <c r="H140" s="436"/>
      <c r="I140" s="436"/>
      <c r="J140" s="436"/>
      <c r="K140" s="436"/>
      <c r="O140" s="102"/>
      <c r="P140" s="102"/>
      <c r="Q140" s="102"/>
      <c r="R140" s="102"/>
    </row>
    <row r="141" spans="1:18" s="100" customFormat="1" ht="12.75">
      <c r="A141" s="435"/>
      <c r="B141" s="435"/>
      <c r="C141" s="435"/>
      <c r="D141" s="435"/>
      <c r="E141" s="436"/>
      <c r="F141" s="436"/>
      <c r="G141" s="436"/>
      <c r="H141" s="436"/>
      <c r="I141" s="436"/>
      <c r="J141" s="436"/>
      <c r="K141" s="436"/>
      <c r="O141" s="102"/>
      <c r="P141" s="102"/>
      <c r="Q141" s="102"/>
      <c r="R141" s="102"/>
    </row>
    <row r="142" spans="1:18" s="100" customFormat="1" ht="12.75">
      <c r="A142" s="435"/>
      <c r="B142" s="435"/>
      <c r="C142" s="435"/>
      <c r="D142" s="435"/>
      <c r="E142" s="436"/>
      <c r="F142" s="436"/>
      <c r="G142" s="436"/>
      <c r="H142" s="436"/>
      <c r="I142" s="436"/>
      <c r="J142" s="436"/>
      <c r="K142" s="436"/>
      <c r="O142" s="102"/>
      <c r="P142" s="102"/>
      <c r="Q142" s="102"/>
      <c r="R142" s="102"/>
    </row>
    <row r="143" spans="1:18" s="100" customFormat="1" ht="12.75">
      <c r="A143" s="435"/>
      <c r="B143" s="435"/>
      <c r="C143" s="435"/>
      <c r="D143" s="435"/>
      <c r="E143" s="436"/>
      <c r="F143" s="436"/>
      <c r="G143" s="436"/>
      <c r="H143" s="436"/>
      <c r="I143" s="436"/>
      <c r="J143" s="436"/>
      <c r="K143" s="436"/>
      <c r="O143" s="102"/>
      <c r="P143" s="102"/>
      <c r="Q143" s="102"/>
      <c r="R143" s="102"/>
    </row>
    <row r="144" spans="1:18" s="100" customFormat="1" ht="12.75">
      <c r="A144" s="435"/>
      <c r="B144" s="435"/>
      <c r="C144" s="435"/>
      <c r="D144" s="435"/>
      <c r="E144" s="436"/>
      <c r="F144" s="436"/>
      <c r="G144" s="436"/>
      <c r="H144" s="436"/>
      <c r="I144" s="436"/>
      <c r="J144" s="436"/>
      <c r="K144" s="436"/>
      <c r="O144" s="102"/>
      <c r="P144" s="102"/>
      <c r="Q144" s="102"/>
      <c r="R144" s="102"/>
    </row>
    <row r="145" spans="1:18" s="100" customFormat="1" ht="12.75">
      <c r="A145" s="435"/>
      <c r="B145" s="435"/>
      <c r="C145" s="435"/>
      <c r="D145" s="435"/>
      <c r="E145" s="436"/>
      <c r="F145" s="436"/>
      <c r="G145" s="436"/>
      <c r="H145" s="436"/>
      <c r="I145" s="436"/>
      <c r="J145" s="436"/>
      <c r="K145" s="436"/>
      <c r="O145" s="102"/>
      <c r="P145" s="102"/>
      <c r="Q145" s="102"/>
      <c r="R145" s="102"/>
    </row>
    <row r="146" spans="1:18" s="100" customFormat="1" ht="12.75">
      <c r="A146" s="435"/>
      <c r="B146" s="435"/>
      <c r="C146" s="435"/>
      <c r="D146" s="435"/>
      <c r="E146" s="436"/>
      <c r="F146" s="436"/>
      <c r="G146" s="436"/>
      <c r="H146" s="436"/>
      <c r="I146" s="436"/>
      <c r="J146" s="436"/>
      <c r="K146" s="436"/>
      <c r="O146" s="102"/>
      <c r="P146" s="102"/>
      <c r="Q146" s="102"/>
      <c r="R146" s="102"/>
    </row>
    <row r="147" spans="1:18" s="100" customFormat="1" ht="12.75">
      <c r="A147" s="435"/>
      <c r="B147" s="435"/>
      <c r="C147" s="435"/>
      <c r="D147" s="435"/>
      <c r="E147" s="436"/>
      <c r="F147" s="436"/>
      <c r="G147" s="436"/>
      <c r="H147" s="436"/>
      <c r="I147" s="436"/>
      <c r="J147" s="436"/>
      <c r="K147" s="436"/>
      <c r="O147" s="102"/>
      <c r="P147" s="102"/>
      <c r="Q147" s="102"/>
      <c r="R147" s="102"/>
    </row>
    <row r="148" spans="1:18" s="100" customFormat="1" ht="12.75">
      <c r="A148" s="435"/>
      <c r="B148" s="435"/>
      <c r="C148" s="435"/>
      <c r="D148" s="435"/>
      <c r="E148" s="436"/>
      <c r="F148" s="436"/>
      <c r="G148" s="436"/>
      <c r="H148" s="436"/>
      <c r="I148" s="436"/>
      <c r="J148" s="436"/>
      <c r="K148" s="436"/>
      <c r="O148" s="102"/>
      <c r="P148" s="102"/>
      <c r="Q148" s="102"/>
      <c r="R148" s="102"/>
    </row>
    <row r="149" spans="1:18" s="100" customFormat="1" ht="12.75">
      <c r="A149" s="435"/>
      <c r="B149" s="435"/>
      <c r="C149" s="435"/>
      <c r="D149" s="435"/>
      <c r="E149" s="436"/>
      <c r="F149" s="436"/>
      <c r="G149" s="436"/>
      <c r="H149" s="436"/>
      <c r="I149" s="436"/>
      <c r="J149" s="436"/>
      <c r="K149" s="436"/>
      <c r="O149" s="102"/>
      <c r="P149" s="102"/>
      <c r="Q149" s="102"/>
      <c r="R149" s="102"/>
    </row>
    <row r="150" spans="1:18" s="100" customFormat="1" ht="12.75">
      <c r="A150" s="435"/>
      <c r="B150" s="435"/>
      <c r="C150" s="435"/>
      <c r="D150" s="435"/>
      <c r="E150" s="436"/>
      <c r="F150" s="436"/>
      <c r="G150" s="436"/>
      <c r="H150" s="436"/>
      <c r="I150" s="436"/>
      <c r="J150" s="436"/>
      <c r="K150" s="436"/>
      <c r="O150" s="102"/>
      <c r="P150" s="102"/>
      <c r="Q150" s="102"/>
      <c r="R150" s="102"/>
    </row>
    <row r="151" spans="1:18" s="100" customFormat="1" ht="12.75">
      <c r="A151" s="435"/>
      <c r="B151" s="435"/>
      <c r="C151" s="435"/>
      <c r="D151" s="435"/>
      <c r="E151" s="436"/>
      <c r="F151" s="436"/>
      <c r="G151" s="436"/>
      <c r="H151" s="436"/>
      <c r="I151" s="436"/>
      <c r="J151" s="436"/>
      <c r="K151" s="436"/>
      <c r="O151" s="102"/>
      <c r="P151" s="102"/>
      <c r="Q151" s="102"/>
      <c r="R151" s="102"/>
    </row>
    <row r="152" spans="1:18" s="100" customFormat="1" ht="12.75">
      <c r="A152" s="435"/>
      <c r="B152" s="435"/>
      <c r="C152" s="435"/>
      <c r="D152" s="435"/>
      <c r="E152" s="436"/>
      <c r="F152" s="436"/>
      <c r="G152" s="436"/>
      <c r="H152" s="436"/>
      <c r="I152" s="436"/>
      <c r="J152" s="436"/>
      <c r="K152" s="436"/>
      <c r="O152" s="102"/>
      <c r="P152" s="102"/>
      <c r="Q152" s="102"/>
      <c r="R152" s="102"/>
    </row>
    <row r="153" spans="1:18" s="100" customFormat="1" ht="12.75">
      <c r="A153" s="435"/>
      <c r="B153" s="435"/>
      <c r="C153" s="435"/>
      <c r="D153" s="435"/>
      <c r="E153" s="436"/>
      <c r="F153" s="436"/>
      <c r="G153" s="436"/>
      <c r="H153" s="436"/>
      <c r="I153" s="436"/>
      <c r="J153" s="436"/>
      <c r="K153" s="436"/>
      <c r="O153" s="102"/>
      <c r="P153" s="102"/>
      <c r="Q153" s="102"/>
      <c r="R153" s="102"/>
    </row>
    <row r="154" spans="1:18" s="100" customFormat="1" ht="12.75">
      <c r="A154" s="435"/>
      <c r="B154" s="435"/>
      <c r="C154" s="435"/>
      <c r="D154" s="435"/>
      <c r="E154" s="436"/>
      <c r="F154" s="436"/>
      <c r="G154" s="436"/>
      <c r="H154" s="436"/>
      <c r="I154" s="436"/>
      <c r="J154" s="436"/>
      <c r="K154" s="436"/>
      <c r="O154" s="102"/>
      <c r="P154" s="102"/>
      <c r="Q154" s="102"/>
      <c r="R154" s="102"/>
    </row>
    <row r="155" spans="1:18" s="100" customFormat="1" ht="12.75">
      <c r="A155" s="435"/>
      <c r="B155" s="435"/>
      <c r="C155" s="435"/>
      <c r="D155" s="435"/>
      <c r="E155" s="436"/>
      <c r="F155" s="436"/>
      <c r="G155" s="436"/>
      <c r="H155" s="436"/>
      <c r="I155" s="436"/>
      <c r="J155" s="436"/>
      <c r="K155" s="436"/>
      <c r="O155" s="102"/>
      <c r="P155" s="102"/>
      <c r="Q155" s="102"/>
      <c r="R155" s="102"/>
    </row>
    <row r="156" spans="1:18" s="100" customFormat="1" ht="12.75">
      <c r="A156" s="435"/>
      <c r="B156" s="435"/>
      <c r="C156" s="435"/>
      <c r="D156" s="435"/>
      <c r="E156" s="436"/>
      <c r="F156" s="436"/>
      <c r="G156" s="436"/>
      <c r="H156" s="436"/>
      <c r="I156" s="436"/>
      <c r="J156" s="436"/>
      <c r="K156" s="436"/>
      <c r="O156" s="102"/>
      <c r="P156" s="102"/>
      <c r="Q156" s="102"/>
      <c r="R156" s="102"/>
    </row>
    <row r="157" spans="1:18" s="100" customFormat="1" ht="12.75">
      <c r="A157" s="435"/>
      <c r="B157" s="435"/>
      <c r="C157" s="435"/>
      <c r="D157" s="435"/>
      <c r="E157" s="436"/>
      <c r="F157" s="436"/>
      <c r="G157" s="436"/>
      <c r="H157" s="436"/>
      <c r="I157" s="436"/>
      <c r="J157" s="436"/>
      <c r="K157" s="436"/>
      <c r="O157" s="102"/>
      <c r="P157" s="102"/>
      <c r="Q157" s="102"/>
      <c r="R157" s="102"/>
    </row>
    <row r="158" spans="1:18" s="100" customFormat="1" ht="12.75">
      <c r="A158" s="435"/>
      <c r="B158" s="435"/>
      <c r="C158" s="435"/>
      <c r="D158" s="435"/>
      <c r="E158" s="436"/>
      <c r="F158" s="436"/>
      <c r="G158" s="436"/>
      <c r="H158" s="436"/>
      <c r="I158" s="436"/>
      <c r="J158" s="436"/>
      <c r="K158" s="436"/>
      <c r="O158" s="102"/>
      <c r="P158" s="102"/>
      <c r="Q158" s="102"/>
      <c r="R158" s="102"/>
    </row>
    <row r="159" spans="1:18" s="100" customFormat="1" ht="12.75">
      <c r="A159" s="435"/>
      <c r="B159" s="435"/>
      <c r="C159" s="435"/>
      <c r="D159" s="435"/>
      <c r="E159" s="436"/>
      <c r="F159" s="436"/>
      <c r="G159" s="436"/>
      <c r="H159" s="436"/>
      <c r="I159" s="436"/>
      <c r="J159" s="436"/>
      <c r="K159" s="436"/>
      <c r="O159" s="102"/>
      <c r="P159" s="102"/>
      <c r="Q159" s="102"/>
      <c r="R159" s="102"/>
    </row>
    <row r="160" spans="1:18" s="100" customFormat="1" ht="12.75">
      <c r="A160" s="435"/>
      <c r="B160" s="435"/>
      <c r="C160" s="435"/>
      <c r="D160" s="435"/>
      <c r="E160" s="436"/>
      <c r="F160" s="436"/>
      <c r="G160" s="436"/>
      <c r="H160" s="436"/>
      <c r="I160" s="436"/>
      <c r="J160" s="436"/>
      <c r="K160" s="436"/>
      <c r="O160" s="102"/>
      <c r="P160" s="102"/>
      <c r="Q160" s="102"/>
      <c r="R160" s="102"/>
    </row>
    <row r="161" spans="1:18" s="100" customFormat="1" ht="12.75">
      <c r="A161" s="435"/>
      <c r="B161" s="435"/>
      <c r="C161" s="435"/>
      <c r="D161" s="435"/>
      <c r="E161" s="436"/>
      <c r="F161" s="436"/>
      <c r="G161" s="436"/>
      <c r="H161" s="436"/>
      <c r="I161" s="436"/>
      <c r="J161" s="436"/>
      <c r="K161" s="436"/>
      <c r="O161" s="102"/>
      <c r="P161" s="102"/>
      <c r="Q161" s="102"/>
      <c r="R161" s="102"/>
    </row>
    <row r="162" spans="1:18" s="100" customFormat="1" ht="12.75">
      <c r="A162" s="435"/>
      <c r="B162" s="435"/>
      <c r="C162" s="435"/>
      <c r="D162" s="435"/>
      <c r="E162" s="436"/>
      <c r="F162" s="436"/>
      <c r="G162" s="436"/>
      <c r="H162" s="436"/>
      <c r="I162" s="436"/>
      <c r="J162" s="436"/>
      <c r="K162" s="436"/>
      <c r="O162" s="102"/>
      <c r="P162" s="102"/>
      <c r="Q162" s="102"/>
      <c r="R162" s="102"/>
    </row>
    <row r="163" spans="1:18" s="100" customFormat="1" ht="12.75">
      <c r="A163" s="435"/>
      <c r="B163" s="435"/>
      <c r="C163" s="435"/>
      <c r="D163" s="435"/>
      <c r="E163" s="436"/>
      <c r="F163" s="436"/>
      <c r="G163" s="436"/>
      <c r="H163" s="436"/>
      <c r="I163" s="436"/>
      <c r="J163" s="436"/>
      <c r="K163" s="436"/>
      <c r="O163" s="102"/>
      <c r="P163" s="102"/>
      <c r="Q163" s="102"/>
      <c r="R163" s="102"/>
    </row>
    <row r="164" spans="1:18" s="100" customFormat="1" ht="12.75">
      <c r="A164" s="435"/>
      <c r="B164" s="435"/>
      <c r="C164" s="435"/>
      <c r="D164" s="435"/>
      <c r="E164" s="436"/>
      <c r="F164" s="436"/>
      <c r="G164" s="436"/>
      <c r="H164" s="436"/>
      <c r="I164" s="436"/>
      <c r="J164" s="436"/>
      <c r="K164" s="436"/>
      <c r="O164" s="102"/>
      <c r="P164" s="102"/>
      <c r="Q164" s="102"/>
      <c r="R164" s="102"/>
    </row>
    <row r="165" spans="1:18" s="100" customFormat="1" ht="12.75">
      <c r="A165" s="435"/>
      <c r="B165" s="435"/>
      <c r="C165" s="435"/>
      <c r="D165" s="435"/>
      <c r="E165" s="436"/>
      <c r="F165" s="436"/>
      <c r="G165" s="436"/>
      <c r="H165" s="436"/>
      <c r="I165" s="436"/>
      <c r="J165" s="436"/>
      <c r="K165" s="436"/>
      <c r="O165" s="102"/>
      <c r="P165" s="102"/>
      <c r="Q165" s="102"/>
      <c r="R165" s="102"/>
    </row>
    <row r="166" spans="1:18" s="100" customFormat="1" ht="12.75">
      <c r="A166" s="435"/>
      <c r="B166" s="435"/>
      <c r="C166" s="435"/>
      <c r="D166" s="435"/>
      <c r="E166" s="436"/>
      <c r="F166" s="436"/>
      <c r="G166" s="436"/>
      <c r="H166" s="436"/>
      <c r="I166" s="436"/>
      <c r="J166" s="436"/>
      <c r="K166" s="436"/>
      <c r="O166" s="102"/>
      <c r="P166" s="102"/>
      <c r="Q166" s="102"/>
      <c r="R166" s="102"/>
    </row>
    <row r="167" spans="1:18" s="100" customFormat="1" ht="12.75">
      <c r="A167" s="435"/>
      <c r="B167" s="435"/>
      <c r="C167" s="435"/>
      <c r="D167" s="435"/>
      <c r="E167" s="436"/>
      <c r="F167" s="436"/>
      <c r="G167" s="436"/>
      <c r="H167" s="436"/>
      <c r="I167" s="436"/>
      <c r="J167" s="436"/>
      <c r="K167" s="436"/>
      <c r="O167" s="102"/>
      <c r="P167" s="102"/>
      <c r="Q167" s="102"/>
      <c r="R167" s="102"/>
    </row>
    <row r="168" spans="1:18" s="100" customFormat="1" ht="12.75">
      <c r="A168" s="435"/>
      <c r="B168" s="435"/>
      <c r="C168" s="435"/>
      <c r="D168" s="435"/>
      <c r="E168" s="436"/>
      <c r="F168" s="436"/>
      <c r="G168" s="436"/>
      <c r="H168" s="436"/>
      <c r="I168" s="436"/>
      <c r="J168" s="436"/>
      <c r="K168" s="436"/>
      <c r="O168" s="102"/>
      <c r="P168" s="102"/>
      <c r="Q168" s="102"/>
      <c r="R168" s="102"/>
    </row>
    <row r="169" spans="1:18" s="100" customFormat="1" ht="12.75">
      <c r="A169" s="435"/>
      <c r="B169" s="435"/>
      <c r="C169" s="435"/>
      <c r="D169" s="435"/>
      <c r="E169" s="436"/>
      <c r="F169" s="436"/>
      <c r="G169" s="436"/>
      <c r="H169" s="436"/>
      <c r="I169" s="436"/>
      <c r="J169" s="436"/>
      <c r="K169" s="436"/>
      <c r="O169" s="102"/>
      <c r="P169" s="102"/>
      <c r="Q169" s="102"/>
      <c r="R169" s="102"/>
    </row>
    <row r="170" spans="1:18" s="100" customFormat="1" ht="12.75">
      <c r="A170" s="435"/>
      <c r="B170" s="435"/>
      <c r="C170" s="435"/>
      <c r="D170" s="435"/>
      <c r="E170" s="436"/>
      <c r="F170" s="436"/>
      <c r="G170" s="436"/>
      <c r="H170" s="436"/>
      <c r="I170" s="436"/>
      <c r="J170" s="436"/>
      <c r="K170" s="436"/>
      <c r="O170" s="102"/>
      <c r="P170" s="102"/>
      <c r="Q170" s="102"/>
      <c r="R170" s="102"/>
    </row>
    <row r="171" spans="1:18" s="100" customFormat="1" ht="12.75">
      <c r="A171" s="435"/>
      <c r="B171" s="435"/>
      <c r="C171" s="435"/>
      <c r="D171" s="435"/>
      <c r="E171" s="436"/>
      <c r="F171" s="436"/>
      <c r="G171" s="436"/>
      <c r="H171" s="436"/>
      <c r="I171" s="436"/>
      <c r="J171" s="436"/>
      <c r="K171" s="436"/>
      <c r="O171" s="102"/>
      <c r="P171" s="102"/>
      <c r="Q171" s="102"/>
      <c r="R171" s="102"/>
    </row>
    <row r="172" spans="1:18" s="100" customFormat="1" ht="12.75">
      <c r="A172" s="435"/>
      <c r="B172" s="435"/>
      <c r="C172" s="435"/>
      <c r="D172" s="435"/>
      <c r="E172" s="436"/>
      <c r="F172" s="436"/>
      <c r="G172" s="436"/>
      <c r="H172" s="436"/>
      <c r="I172" s="436"/>
      <c r="J172" s="436"/>
      <c r="K172" s="436"/>
      <c r="O172" s="102"/>
      <c r="P172" s="102"/>
      <c r="Q172" s="102"/>
      <c r="R172" s="102"/>
    </row>
    <row r="173" spans="1:18" s="100" customFormat="1" ht="12.75">
      <c r="A173" s="435"/>
      <c r="B173" s="435"/>
      <c r="C173" s="435"/>
      <c r="D173" s="435"/>
      <c r="E173" s="436"/>
      <c r="F173" s="436"/>
      <c r="G173" s="436"/>
      <c r="H173" s="436"/>
      <c r="I173" s="436"/>
      <c r="J173" s="436"/>
      <c r="K173" s="436"/>
      <c r="O173" s="102"/>
      <c r="P173" s="102"/>
      <c r="Q173" s="102"/>
      <c r="R173" s="102"/>
    </row>
    <row r="174" spans="1:18" s="100" customFormat="1" ht="12.75">
      <c r="A174" s="435"/>
      <c r="B174" s="435"/>
      <c r="C174" s="435"/>
      <c r="D174" s="435"/>
      <c r="E174" s="436"/>
      <c r="F174" s="436"/>
      <c r="G174" s="436"/>
      <c r="H174" s="436"/>
      <c r="I174" s="436"/>
      <c r="J174" s="436"/>
      <c r="K174" s="436"/>
      <c r="O174" s="102"/>
      <c r="P174" s="102"/>
      <c r="Q174" s="102"/>
      <c r="R174" s="102"/>
    </row>
    <row r="175" spans="1:18" s="100" customFormat="1" ht="12.75">
      <c r="A175" s="435"/>
      <c r="B175" s="435"/>
      <c r="C175" s="435"/>
      <c r="D175" s="435"/>
      <c r="E175" s="436"/>
      <c r="F175" s="436"/>
      <c r="G175" s="436"/>
      <c r="H175" s="436"/>
      <c r="I175" s="436"/>
      <c r="J175" s="436"/>
      <c r="K175" s="436"/>
      <c r="O175" s="102"/>
      <c r="P175" s="102"/>
      <c r="Q175" s="102"/>
      <c r="R175" s="102"/>
    </row>
    <row r="176" spans="1:18" s="100" customFormat="1" ht="12.75">
      <c r="A176" s="435"/>
      <c r="B176" s="435"/>
      <c r="C176" s="435"/>
      <c r="D176" s="435"/>
      <c r="E176" s="436"/>
      <c r="F176" s="436"/>
      <c r="G176" s="436"/>
      <c r="H176" s="436"/>
      <c r="I176" s="436"/>
      <c r="J176" s="436"/>
      <c r="K176" s="436"/>
      <c r="O176" s="102"/>
      <c r="P176" s="102"/>
      <c r="Q176" s="102"/>
      <c r="R176" s="102"/>
    </row>
    <row r="177" spans="1:18" s="100" customFormat="1" ht="12.75">
      <c r="A177" s="435"/>
      <c r="B177" s="435"/>
      <c r="C177" s="435"/>
      <c r="D177" s="435"/>
      <c r="E177" s="436"/>
      <c r="F177" s="436"/>
      <c r="G177" s="436"/>
      <c r="H177" s="436"/>
      <c r="I177" s="436"/>
      <c r="J177" s="436"/>
      <c r="K177" s="436"/>
      <c r="O177" s="102"/>
      <c r="P177" s="102"/>
      <c r="Q177" s="102"/>
      <c r="R177" s="102"/>
    </row>
    <row r="178" spans="1:18" s="100" customFormat="1" ht="12.75">
      <c r="A178" s="435"/>
      <c r="B178" s="435"/>
      <c r="C178" s="435"/>
      <c r="D178" s="435"/>
      <c r="E178" s="436"/>
      <c r="F178" s="436"/>
      <c r="G178" s="436"/>
      <c r="H178" s="436"/>
      <c r="I178" s="436"/>
      <c r="J178" s="436"/>
      <c r="K178" s="436"/>
      <c r="O178" s="102"/>
      <c r="P178" s="102"/>
      <c r="Q178" s="102"/>
      <c r="R178" s="102"/>
    </row>
    <row r="179" spans="1:18" s="100" customFormat="1" ht="12.75">
      <c r="A179" s="435"/>
      <c r="B179" s="435"/>
      <c r="C179" s="435"/>
      <c r="D179" s="435"/>
      <c r="E179" s="436"/>
      <c r="F179" s="436"/>
      <c r="G179" s="436"/>
      <c r="H179" s="436"/>
      <c r="I179" s="436"/>
      <c r="J179" s="436"/>
      <c r="K179" s="436"/>
      <c r="O179" s="102"/>
      <c r="P179" s="102"/>
      <c r="Q179" s="102"/>
      <c r="R179" s="102"/>
    </row>
    <row r="180" spans="1:18" s="100" customFormat="1" ht="12.75">
      <c r="A180" s="435"/>
      <c r="B180" s="435"/>
      <c r="C180" s="435"/>
      <c r="D180" s="435"/>
      <c r="E180" s="436"/>
      <c r="F180" s="436"/>
      <c r="G180" s="436"/>
      <c r="H180" s="436"/>
      <c r="I180" s="436"/>
      <c r="J180" s="436"/>
      <c r="K180" s="436"/>
      <c r="O180" s="102"/>
      <c r="P180" s="102"/>
      <c r="Q180" s="102"/>
      <c r="R180" s="102"/>
    </row>
    <row r="181" spans="1:18" s="100" customFormat="1" ht="12.75">
      <c r="A181" s="435"/>
      <c r="B181" s="435"/>
      <c r="C181" s="435"/>
      <c r="D181" s="435"/>
      <c r="E181" s="436"/>
      <c r="F181" s="436"/>
      <c r="G181" s="436"/>
      <c r="H181" s="436"/>
      <c r="I181" s="436"/>
      <c r="J181" s="436"/>
      <c r="K181" s="436"/>
      <c r="O181" s="102"/>
      <c r="P181" s="102"/>
      <c r="Q181" s="102"/>
      <c r="R181" s="102"/>
    </row>
    <row r="182" spans="1:18" s="100" customFormat="1" ht="12.75">
      <c r="A182" s="435"/>
      <c r="B182" s="435"/>
      <c r="C182" s="435"/>
      <c r="D182" s="435"/>
      <c r="E182" s="436"/>
      <c r="F182" s="436"/>
      <c r="G182" s="436"/>
      <c r="H182" s="436"/>
      <c r="I182" s="436"/>
      <c r="J182" s="436"/>
      <c r="K182" s="436"/>
      <c r="O182" s="102"/>
      <c r="P182" s="102"/>
      <c r="Q182" s="102"/>
      <c r="R182" s="102"/>
    </row>
    <row r="183" spans="1:18" s="100" customFormat="1" ht="12.75">
      <c r="A183" s="435"/>
      <c r="B183" s="435"/>
      <c r="C183" s="435"/>
      <c r="D183" s="435"/>
      <c r="E183" s="436"/>
      <c r="F183" s="436"/>
      <c r="G183" s="436"/>
      <c r="H183" s="436"/>
      <c r="I183" s="436"/>
      <c r="J183" s="436"/>
      <c r="K183" s="436"/>
      <c r="O183" s="102"/>
      <c r="P183" s="102"/>
      <c r="Q183" s="102"/>
      <c r="R183" s="102"/>
    </row>
    <row r="184" spans="1:18" s="100" customFormat="1" ht="12.75">
      <c r="A184" s="435"/>
      <c r="B184" s="435"/>
      <c r="C184" s="435"/>
      <c r="D184" s="435"/>
      <c r="E184" s="436"/>
      <c r="F184" s="436"/>
      <c r="G184" s="436"/>
      <c r="H184" s="436"/>
      <c r="I184" s="436"/>
      <c r="J184" s="436"/>
      <c r="K184" s="436"/>
      <c r="O184" s="102"/>
      <c r="P184" s="102"/>
      <c r="Q184" s="102"/>
      <c r="R184" s="102"/>
    </row>
    <row r="185" spans="1:18" s="100" customFormat="1" ht="12.75">
      <c r="A185" s="435"/>
      <c r="B185" s="435"/>
      <c r="C185" s="435"/>
      <c r="D185" s="435"/>
      <c r="E185" s="436"/>
      <c r="F185" s="436"/>
      <c r="G185" s="436"/>
      <c r="H185" s="436"/>
      <c r="I185" s="436"/>
      <c r="J185" s="436"/>
      <c r="K185" s="436"/>
      <c r="O185" s="102"/>
      <c r="P185" s="102"/>
      <c r="Q185" s="102"/>
      <c r="R185" s="102"/>
    </row>
    <row r="186" spans="1:18" s="100" customFormat="1" ht="12.75">
      <c r="A186" s="435"/>
      <c r="B186" s="435"/>
      <c r="C186" s="435"/>
      <c r="D186" s="435"/>
      <c r="E186" s="436"/>
      <c r="F186" s="436"/>
      <c r="G186" s="436"/>
      <c r="H186" s="436"/>
      <c r="I186" s="436"/>
      <c r="J186" s="436"/>
      <c r="K186" s="436"/>
      <c r="O186" s="102"/>
      <c r="P186" s="102"/>
      <c r="Q186" s="102"/>
      <c r="R186" s="102"/>
    </row>
    <row r="187" spans="1:18" s="100" customFormat="1" ht="12.75">
      <c r="A187" s="435"/>
      <c r="B187" s="435"/>
      <c r="C187" s="435"/>
      <c r="D187" s="435"/>
      <c r="E187" s="436"/>
      <c r="F187" s="436"/>
      <c r="G187" s="436"/>
      <c r="H187" s="436"/>
      <c r="I187" s="436"/>
      <c r="J187" s="436"/>
      <c r="K187" s="436"/>
      <c r="O187" s="102"/>
      <c r="P187" s="102"/>
      <c r="Q187" s="102"/>
      <c r="R187" s="102"/>
    </row>
    <row r="188" spans="1:18" s="100" customFormat="1" ht="12.75">
      <c r="A188" s="435"/>
      <c r="B188" s="435"/>
      <c r="C188" s="435"/>
      <c r="D188" s="435"/>
      <c r="E188" s="436"/>
      <c r="F188" s="436"/>
      <c r="G188" s="436"/>
      <c r="H188" s="436"/>
      <c r="I188" s="436"/>
      <c r="J188" s="436"/>
      <c r="K188" s="436"/>
      <c r="O188" s="102"/>
      <c r="P188" s="102"/>
      <c r="Q188" s="102"/>
      <c r="R188" s="102"/>
    </row>
    <row r="189" spans="1:18" s="100" customFormat="1" ht="12.75">
      <c r="A189" s="435"/>
      <c r="B189" s="435"/>
      <c r="C189" s="435"/>
      <c r="D189" s="435"/>
      <c r="E189" s="436"/>
      <c r="F189" s="436"/>
      <c r="G189" s="436"/>
      <c r="H189" s="436"/>
      <c r="I189" s="436"/>
      <c r="J189" s="436"/>
      <c r="K189" s="436"/>
      <c r="O189" s="102"/>
      <c r="P189" s="102"/>
      <c r="Q189" s="102"/>
      <c r="R189" s="102"/>
    </row>
    <row r="190" spans="1:18" s="100" customFormat="1" ht="12.75">
      <c r="A190" s="435"/>
      <c r="B190" s="435"/>
      <c r="C190" s="435"/>
      <c r="D190" s="435"/>
      <c r="E190" s="436"/>
      <c r="F190" s="436"/>
      <c r="G190" s="436"/>
      <c r="H190" s="436"/>
      <c r="I190" s="436"/>
      <c r="J190" s="436"/>
      <c r="K190" s="436"/>
      <c r="O190" s="102"/>
      <c r="P190" s="102"/>
      <c r="Q190" s="102"/>
      <c r="R190" s="102"/>
    </row>
    <row r="191" spans="1:18" s="100" customFormat="1" ht="12.75">
      <c r="A191" s="435"/>
      <c r="B191" s="435"/>
      <c r="C191" s="435"/>
      <c r="D191" s="435"/>
      <c r="E191" s="436"/>
      <c r="F191" s="436"/>
      <c r="G191" s="436"/>
      <c r="H191" s="436"/>
      <c r="I191" s="436"/>
      <c r="J191" s="436"/>
      <c r="K191" s="436"/>
      <c r="O191" s="102"/>
      <c r="P191" s="102"/>
      <c r="Q191" s="102"/>
      <c r="R191" s="102"/>
    </row>
    <row r="192" spans="1:18" s="100" customFormat="1" ht="12.75">
      <c r="A192" s="435"/>
      <c r="B192" s="435"/>
      <c r="C192" s="435"/>
      <c r="D192" s="435"/>
      <c r="E192" s="436"/>
      <c r="F192" s="436"/>
      <c r="G192" s="436"/>
      <c r="H192" s="436"/>
      <c r="I192" s="436"/>
      <c r="J192" s="436"/>
      <c r="K192" s="436"/>
      <c r="O192" s="102"/>
      <c r="P192" s="102"/>
      <c r="Q192" s="102"/>
      <c r="R192" s="102"/>
    </row>
    <row r="193" spans="1:18" s="100" customFormat="1" ht="12.75">
      <c r="A193" s="435"/>
      <c r="B193" s="435"/>
      <c r="C193" s="435"/>
      <c r="D193" s="435"/>
      <c r="E193" s="436"/>
      <c r="F193" s="436"/>
      <c r="G193" s="436"/>
      <c r="H193" s="436"/>
      <c r="I193" s="436"/>
      <c r="J193" s="436"/>
      <c r="K193" s="436"/>
      <c r="O193" s="102"/>
      <c r="P193" s="102"/>
      <c r="Q193" s="102"/>
      <c r="R193" s="102"/>
    </row>
    <row r="194" spans="1:18" s="100" customFormat="1" ht="12.75">
      <c r="A194" s="435"/>
      <c r="B194" s="435"/>
      <c r="C194" s="435"/>
      <c r="D194" s="435"/>
      <c r="E194" s="436"/>
      <c r="F194" s="436"/>
      <c r="G194" s="436"/>
      <c r="H194" s="436"/>
      <c r="I194" s="436"/>
      <c r="J194" s="436"/>
      <c r="K194" s="436"/>
      <c r="O194" s="102"/>
      <c r="P194" s="102"/>
      <c r="Q194" s="102"/>
      <c r="R194" s="102"/>
    </row>
    <row r="195" spans="1:18" s="100" customFormat="1" ht="12.75">
      <c r="A195" s="435"/>
      <c r="B195" s="435"/>
      <c r="C195" s="435"/>
      <c r="D195" s="435"/>
      <c r="E195" s="436"/>
      <c r="F195" s="436"/>
      <c r="G195" s="436"/>
      <c r="H195" s="436"/>
      <c r="I195" s="436"/>
      <c r="J195" s="436"/>
      <c r="K195" s="436"/>
      <c r="O195" s="102"/>
      <c r="P195" s="102"/>
      <c r="Q195" s="102"/>
      <c r="R195" s="102"/>
    </row>
    <row r="196" spans="1:18" s="100" customFormat="1" ht="12.75">
      <c r="A196" s="435"/>
      <c r="B196" s="435"/>
      <c r="C196" s="435"/>
      <c r="D196" s="435"/>
      <c r="E196" s="436"/>
      <c r="F196" s="436"/>
      <c r="G196" s="436"/>
      <c r="H196" s="436"/>
      <c r="I196" s="436"/>
      <c r="J196" s="436"/>
      <c r="K196" s="436"/>
      <c r="O196" s="102"/>
      <c r="P196" s="102"/>
      <c r="Q196" s="102"/>
      <c r="R196" s="102"/>
    </row>
    <row r="197" spans="1:18" s="100" customFormat="1" ht="12.75">
      <c r="A197" s="435"/>
      <c r="B197" s="435"/>
      <c r="C197" s="435"/>
      <c r="D197" s="435"/>
      <c r="E197" s="436"/>
      <c r="F197" s="436"/>
      <c r="G197" s="436"/>
      <c r="H197" s="436"/>
      <c r="I197" s="436"/>
      <c r="J197" s="436"/>
      <c r="K197" s="436"/>
      <c r="O197" s="102"/>
      <c r="P197" s="102"/>
      <c r="Q197" s="102"/>
      <c r="R197" s="102"/>
    </row>
    <row r="198" spans="1:18" s="100" customFormat="1" ht="12.75">
      <c r="A198" s="435"/>
      <c r="B198" s="435"/>
      <c r="C198" s="435"/>
      <c r="D198" s="435"/>
      <c r="E198" s="436"/>
      <c r="F198" s="436"/>
      <c r="G198" s="436"/>
      <c r="H198" s="436"/>
      <c r="I198" s="436"/>
      <c r="J198" s="436"/>
      <c r="K198" s="436"/>
      <c r="O198" s="102"/>
      <c r="P198" s="102"/>
      <c r="Q198" s="102"/>
      <c r="R198" s="102"/>
    </row>
    <row r="199" spans="1:18" s="100" customFormat="1" ht="12.75">
      <c r="A199" s="435"/>
      <c r="B199" s="435"/>
      <c r="C199" s="435"/>
      <c r="D199" s="435"/>
      <c r="E199" s="436"/>
      <c r="F199" s="436"/>
      <c r="G199" s="436"/>
      <c r="H199" s="436"/>
      <c r="I199" s="436"/>
      <c r="J199" s="436"/>
      <c r="K199" s="436"/>
      <c r="O199" s="102"/>
      <c r="P199" s="102"/>
      <c r="Q199" s="102"/>
      <c r="R199" s="102"/>
    </row>
    <row r="200" spans="1:18" s="100" customFormat="1" ht="12.75">
      <c r="A200" s="435"/>
      <c r="B200" s="435"/>
      <c r="C200" s="435"/>
      <c r="D200" s="435"/>
      <c r="E200" s="436"/>
      <c r="F200" s="436"/>
      <c r="G200" s="436"/>
      <c r="H200" s="436"/>
      <c r="I200" s="436"/>
      <c r="J200" s="436"/>
      <c r="K200" s="436"/>
      <c r="O200" s="102"/>
      <c r="P200" s="102"/>
      <c r="Q200" s="102"/>
      <c r="R200" s="102"/>
    </row>
    <row r="201" spans="1:18" s="100" customFormat="1" ht="12.75">
      <c r="A201" s="435"/>
      <c r="B201" s="435"/>
      <c r="C201" s="435"/>
      <c r="D201" s="435"/>
      <c r="E201" s="436"/>
      <c r="F201" s="436"/>
      <c r="G201" s="436"/>
      <c r="H201" s="436"/>
      <c r="I201" s="436"/>
      <c r="J201" s="436"/>
      <c r="K201" s="436"/>
      <c r="O201" s="102"/>
      <c r="P201" s="102"/>
      <c r="Q201" s="102"/>
      <c r="R201" s="102"/>
    </row>
    <row r="202" spans="1:18" s="100" customFormat="1" ht="12.75">
      <c r="A202" s="435"/>
      <c r="B202" s="435"/>
      <c r="C202" s="435"/>
      <c r="D202" s="435"/>
      <c r="E202" s="436"/>
      <c r="F202" s="436"/>
      <c r="G202" s="436"/>
      <c r="H202" s="436"/>
      <c r="I202" s="436"/>
      <c r="J202" s="436"/>
      <c r="K202" s="436"/>
      <c r="O202" s="102"/>
      <c r="P202" s="102"/>
      <c r="Q202" s="102"/>
      <c r="R202" s="102"/>
    </row>
    <row r="203" spans="1:18" s="100" customFormat="1" ht="12.75">
      <c r="A203" s="435"/>
      <c r="B203" s="435"/>
      <c r="C203" s="435"/>
      <c r="D203" s="435"/>
      <c r="E203" s="436"/>
      <c r="F203" s="436"/>
      <c r="G203" s="436"/>
      <c r="H203" s="436"/>
      <c r="I203" s="436"/>
      <c r="J203" s="436"/>
      <c r="K203" s="436"/>
      <c r="O203" s="102"/>
      <c r="P203" s="102"/>
      <c r="Q203" s="102"/>
      <c r="R203" s="102"/>
    </row>
    <row r="204" spans="1:18" s="100" customFormat="1" ht="12.75">
      <c r="A204" s="435"/>
      <c r="B204" s="435"/>
      <c r="C204" s="435"/>
      <c r="D204" s="435"/>
      <c r="E204" s="436"/>
      <c r="F204" s="436"/>
      <c r="G204" s="436"/>
      <c r="H204" s="436"/>
      <c r="I204" s="436"/>
      <c r="J204" s="436"/>
      <c r="K204" s="436"/>
      <c r="O204" s="102"/>
      <c r="P204" s="102"/>
      <c r="Q204" s="102"/>
      <c r="R204" s="102"/>
    </row>
    <row r="205" spans="1:18" s="100" customFormat="1" ht="12.75">
      <c r="A205" s="435"/>
      <c r="B205" s="435"/>
      <c r="C205" s="435"/>
      <c r="D205" s="435"/>
      <c r="E205" s="436"/>
      <c r="F205" s="436"/>
      <c r="G205" s="436"/>
      <c r="H205" s="436"/>
      <c r="I205" s="436"/>
      <c r="J205" s="436"/>
      <c r="K205" s="436"/>
      <c r="O205" s="102"/>
      <c r="P205" s="102"/>
      <c r="Q205" s="102"/>
      <c r="R205" s="102"/>
    </row>
    <row r="206" spans="1:18" s="100" customFormat="1" ht="12.75">
      <c r="A206" s="435"/>
      <c r="B206" s="435"/>
      <c r="C206" s="435"/>
      <c r="D206" s="435"/>
      <c r="E206" s="436"/>
      <c r="F206" s="436"/>
      <c r="G206" s="436"/>
      <c r="H206" s="436"/>
      <c r="I206" s="436"/>
      <c r="J206" s="436"/>
      <c r="K206" s="436"/>
      <c r="O206" s="102"/>
      <c r="P206" s="102"/>
      <c r="Q206" s="102"/>
      <c r="R206" s="102"/>
    </row>
    <row r="207" spans="1:18" s="100" customFormat="1" ht="12.75">
      <c r="A207" s="435"/>
      <c r="B207" s="435"/>
      <c r="C207" s="435"/>
      <c r="D207" s="435"/>
      <c r="E207" s="436"/>
      <c r="F207" s="436"/>
      <c r="G207" s="436"/>
      <c r="H207" s="436"/>
      <c r="I207" s="436"/>
      <c r="J207" s="436"/>
      <c r="K207" s="436"/>
      <c r="O207" s="102"/>
      <c r="P207" s="102"/>
      <c r="Q207" s="102"/>
      <c r="R207" s="102"/>
    </row>
    <row r="208" spans="1:18" s="100" customFormat="1" ht="12.75">
      <c r="A208" s="435"/>
      <c r="B208" s="435"/>
      <c r="C208" s="435"/>
      <c r="D208" s="435"/>
      <c r="E208" s="436"/>
      <c r="F208" s="436"/>
      <c r="G208" s="436"/>
      <c r="H208" s="436"/>
      <c r="I208" s="436"/>
      <c r="J208" s="436"/>
      <c r="K208" s="436"/>
      <c r="O208" s="102"/>
      <c r="P208" s="102"/>
      <c r="Q208" s="102"/>
      <c r="R208" s="102"/>
    </row>
    <row r="209" spans="1:18" s="100" customFormat="1" ht="12.75">
      <c r="A209" s="435"/>
      <c r="B209" s="435"/>
      <c r="C209" s="435"/>
      <c r="D209" s="435"/>
      <c r="E209" s="436"/>
      <c r="F209" s="436"/>
      <c r="G209" s="436"/>
      <c r="H209" s="436"/>
      <c r="I209" s="436"/>
      <c r="J209" s="436"/>
      <c r="K209" s="436"/>
      <c r="O209" s="102"/>
      <c r="P209" s="102"/>
      <c r="Q209" s="102"/>
      <c r="R209" s="102"/>
    </row>
    <row r="210" spans="1:18" s="100" customFormat="1" ht="12.75">
      <c r="A210" s="435"/>
      <c r="B210" s="435"/>
      <c r="C210" s="435"/>
      <c r="D210" s="435"/>
      <c r="E210" s="436"/>
      <c r="F210" s="436"/>
      <c r="G210" s="436"/>
      <c r="H210" s="436"/>
      <c r="I210" s="436"/>
      <c r="J210" s="436"/>
      <c r="K210" s="436"/>
      <c r="O210" s="102"/>
      <c r="P210" s="102"/>
      <c r="Q210" s="102"/>
      <c r="R210" s="102"/>
    </row>
    <row r="211" spans="1:18" s="100" customFormat="1" ht="12.75">
      <c r="A211" s="435"/>
      <c r="B211" s="435"/>
      <c r="C211" s="435"/>
      <c r="D211" s="435"/>
      <c r="E211" s="436"/>
      <c r="F211" s="436"/>
      <c r="G211" s="436"/>
      <c r="H211" s="436"/>
      <c r="I211" s="436"/>
      <c r="J211" s="436"/>
      <c r="K211" s="436"/>
      <c r="O211" s="102"/>
      <c r="P211" s="102"/>
      <c r="Q211" s="102"/>
      <c r="R211" s="102"/>
    </row>
    <row r="212" spans="1:18" s="100" customFormat="1" ht="12.75">
      <c r="A212" s="435"/>
      <c r="B212" s="435"/>
      <c r="C212" s="435"/>
      <c r="D212" s="435"/>
      <c r="E212" s="436"/>
      <c r="F212" s="436"/>
      <c r="G212" s="436"/>
      <c r="H212" s="436"/>
      <c r="I212" s="436"/>
      <c r="J212" s="436"/>
      <c r="K212" s="436"/>
      <c r="O212" s="102"/>
      <c r="P212" s="102"/>
      <c r="Q212" s="102"/>
      <c r="R212" s="102"/>
    </row>
    <row r="213" spans="1:18" s="100" customFormat="1" ht="12.75">
      <c r="A213" s="435"/>
      <c r="B213" s="435"/>
      <c r="C213" s="435"/>
      <c r="D213" s="435"/>
      <c r="E213" s="436"/>
      <c r="F213" s="436"/>
      <c r="G213" s="436"/>
      <c r="H213" s="436"/>
      <c r="I213" s="436"/>
      <c r="J213" s="436"/>
      <c r="K213" s="436"/>
      <c r="O213" s="102"/>
      <c r="P213" s="102"/>
      <c r="Q213" s="102"/>
      <c r="R213" s="102"/>
    </row>
    <row r="214" spans="1:18" s="100" customFormat="1" ht="12.75">
      <c r="A214" s="435"/>
      <c r="B214" s="435"/>
      <c r="C214" s="435"/>
      <c r="D214" s="435"/>
      <c r="E214" s="436"/>
      <c r="F214" s="436"/>
      <c r="G214" s="436"/>
      <c r="H214" s="436"/>
      <c r="I214" s="436"/>
      <c r="J214" s="436"/>
      <c r="K214" s="436"/>
      <c r="O214" s="102"/>
      <c r="P214" s="102"/>
      <c r="Q214" s="102"/>
      <c r="R214" s="102"/>
    </row>
    <row r="215" spans="1:18" s="100" customFormat="1" ht="12.75">
      <c r="A215" s="435"/>
      <c r="B215" s="435"/>
      <c r="C215" s="435"/>
      <c r="D215" s="435"/>
      <c r="E215" s="436"/>
      <c r="F215" s="436"/>
      <c r="G215" s="436"/>
      <c r="H215" s="436"/>
      <c r="I215" s="436"/>
      <c r="J215" s="436"/>
      <c r="K215" s="436"/>
      <c r="O215" s="102"/>
      <c r="P215" s="102"/>
      <c r="Q215" s="102"/>
      <c r="R215" s="102"/>
    </row>
    <row r="216" spans="1:18" s="100" customFormat="1" ht="12.75">
      <c r="A216" s="435"/>
      <c r="B216" s="435"/>
      <c r="C216" s="435"/>
      <c r="D216" s="435"/>
      <c r="E216" s="436"/>
      <c r="F216" s="436"/>
      <c r="G216" s="436"/>
      <c r="H216" s="436"/>
      <c r="I216" s="436"/>
      <c r="J216" s="436"/>
      <c r="K216" s="436"/>
      <c r="O216" s="102"/>
      <c r="P216" s="102"/>
      <c r="Q216" s="102"/>
      <c r="R216" s="102"/>
    </row>
    <row r="217" spans="1:18" s="100" customFormat="1" ht="12.75">
      <c r="A217" s="435"/>
      <c r="B217" s="435"/>
      <c r="C217" s="435"/>
      <c r="D217" s="435"/>
      <c r="E217" s="436"/>
      <c r="F217" s="436"/>
      <c r="G217" s="436"/>
      <c r="H217" s="436"/>
      <c r="I217" s="436"/>
      <c r="J217" s="436"/>
      <c r="K217" s="436"/>
      <c r="O217" s="102"/>
      <c r="P217" s="102"/>
      <c r="Q217" s="102"/>
      <c r="R217" s="102"/>
    </row>
    <row r="218" spans="1:18" s="100" customFormat="1" ht="12.75">
      <c r="A218" s="435"/>
      <c r="B218" s="435"/>
      <c r="C218" s="435"/>
      <c r="D218" s="435"/>
      <c r="E218" s="436"/>
      <c r="F218" s="436"/>
      <c r="G218" s="436"/>
      <c r="H218" s="436"/>
      <c r="I218" s="436"/>
      <c r="J218" s="436"/>
      <c r="K218" s="436"/>
      <c r="O218" s="102"/>
      <c r="P218" s="102"/>
      <c r="Q218" s="102"/>
      <c r="R218" s="102"/>
    </row>
    <row r="219" spans="1:18" s="100" customFormat="1" ht="12.75">
      <c r="A219" s="435"/>
      <c r="B219" s="435"/>
      <c r="C219" s="435"/>
      <c r="D219" s="435"/>
      <c r="E219" s="436"/>
      <c r="F219" s="436"/>
      <c r="G219" s="436"/>
      <c r="H219" s="436"/>
      <c r="I219" s="436"/>
      <c r="J219" s="436"/>
      <c r="K219" s="436"/>
      <c r="O219" s="102"/>
      <c r="P219" s="102"/>
      <c r="Q219" s="102"/>
      <c r="R219" s="102"/>
    </row>
    <row r="220" spans="1:18" s="100" customFormat="1" ht="12.75">
      <c r="A220" s="435"/>
      <c r="B220" s="435"/>
      <c r="C220" s="435"/>
      <c r="D220" s="435"/>
      <c r="E220" s="436"/>
      <c r="F220" s="436"/>
      <c r="G220" s="436"/>
      <c r="H220" s="436"/>
      <c r="I220" s="436"/>
      <c r="J220" s="436"/>
      <c r="K220" s="436"/>
      <c r="O220" s="102"/>
      <c r="P220" s="102"/>
      <c r="Q220" s="102"/>
      <c r="R220" s="102"/>
    </row>
    <row r="221" spans="1:18" s="100" customFormat="1" ht="12.75">
      <c r="A221" s="435"/>
      <c r="B221" s="435"/>
      <c r="C221" s="435"/>
      <c r="D221" s="435"/>
      <c r="E221" s="436"/>
      <c r="F221" s="436"/>
      <c r="G221" s="436"/>
      <c r="H221" s="436"/>
      <c r="I221" s="436"/>
      <c r="J221" s="436"/>
      <c r="K221" s="436"/>
      <c r="O221" s="102"/>
      <c r="P221" s="102"/>
      <c r="Q221" s="102"/>
      <c r="R221" s="102"/>
    </row>
    <row r="222" spans="1:18" s="100" customFormat="1" ht="12.75">
      <c r="A222" s="435"/>
      <c r="B222" s="435"/>
      <c r="C222" s="435"/>
      <c r="D222" s="435"/>
      <c r="E222" s="436"/>
      <c r="F222" s="436"/>
      <c r="G222" s="436"/>
      <c r="H222" s="436"/>
      <c r="I222" s="436"/>
      <c r="J222" s="436"/>
      <c r="K222" s="436"/>
      <c r="O222" s="102"/>
      <c r="P222" s="102"/>
      <c r="Q222" s="102"/>
      <c r="R222" s="102"/>
    </row>
    <row r="223" spans="1:18" s="100" customFormat="1" ht="12.75">
      <c r="A223" s="435"/>
      <c r="B223" s="435"/>
      <c r="C223" s="435"/>
      <c r="D223" s="435"/>
      <c r="E223" s="436"/>
      <c r="F223" s="436"/>
      <c r="G223" s="436"/>
      <c r="H223" s="436"/>
      <c r="I223" s="436"/>
      <c r="J223" s="436"/>
      <c r="K223" s="436"/>
      <c r="O223" s="102"/>
      <c r="P223" s="102"/>
      <c r="Q223" s="102"/>
      <c r="R223" s="102"/>
    </row>
    <row r="224" spans="1:18" s="100" customFormat="1" ht="12.75">
      <c r="A224" s="435"/>
      <c r="B224" s="435"/>
      <c r="C224" s="435"/>
      <c r="D224" s="435"/>
      <c r="E224" s="436"/>
      <c r="F224" s="436"/>
      <c r="G224" s="436"/>
      <c r="H224" s="436"/>
      <c r="I224" s="436"/>
      <c r="J224" s="436"/>
      <c r="K224" s="436"/>
      <c r="O224" s="102"/>
      <c r="P224" s="102"/>
      <c r="Q224" s="102"/>
      <c r="R224" s="102"/>
    </row>
    <row r="225" spans="1:18" s="100" customFormat="1" ht="12.75">
      <c r="A225" s="435"/>
      <c r="B225" s="435"/>
      <c r="C225" s="435"/>
      <c r="D225" s="435"/>
      <c r="E225" s="436"/>
      <c r="F225" s="436"/>
      <c r="G225" s="436"/>
      <c r="H225" s="436"/>
      <c r="I225" s="436"/>
      <c r="J225" s="436"/>
      <c r="K225" s="436"/>
      <c r="O225" s="102"/>
      <c r="P225" s="102"/>
      <c r="Q225" s="102"/>
      <c r="R225" s="102"/>
    </row>
    <row r="226" spans="1:18" s="100" customFormat="1" ht="12.75">
      <c r="A226" s="435"/>
      <c r="B226" s="435"/>
      <c r="C226" s="435"/>
      <c r="D226" s="435"/>
      <c r="E226" s="436"/>
      <c r="F226" s="436"/>
      <c r="G226" s="436"/>
      <c r="H226" s="436"/>
      <c r="I226" s="436"/>
      <c r="J226" s="436"/>
      <c r="K226" s="436"/>
      <c r="O226" s="102"/>
      <c r="P226" s="102"/>
      <c r="Q226" s="102"/>
      <c r="R226" s="102"/>
    </row>
    <row r="227" spans="1:18" s="100" customFormat="1" ht="12.75">
      <c r="A227" s="435"/>
      <c r="B227" s="435"/>
      <c r="C227" s="435"/>
      <c r="D227" s="435"/>
      <c r="E227" s="436"/>
      <c r="F227" s="436"/>
      <c r="G227" s="436"/>
      <c r="H227" s="436"/>
      <c r="I227" s="436"/>
      <c r="J227" s="436"/>
      <c r="K227" s="436"/>
      <c r="O227" s="102"/>
      <c r="P227" s="102"/>
      <c r="Q227" s="102"/>
      <c r="R227" s="102"/>
    </row>
    <row r="228" spans="1:18" s="100" customFormat="1" ht="12.75">
      <c r="A228" s="435"/>
      <c r="B228" s="435"/>
      <c r="C228" s="435"/>
      <c r="D228" s="435"/>
      <c r="E228" s="436"/>
      <c r="F228" s="436"/>
      <c r="G228" s="436"/>
      <c r="H228" s="436"/>
      <c r="I228" s="436"/>
      <c r="J228" s="436"/>
      <c r="K228" s="436"/>
      <c r="O228" s="102"/>
      <c r="P228" s="102"/>
      <c r="Q228" s="102"/>
      <c r="R228" s="102"/>
    </row>
    <row r="229" spans="1:18" s="100" customFormat="1" ht="12.75">
      <c r="A229" s="435"/>
      <c r="B229" s="435"/>
      <c r="C229" s="435"/>
      <c r="D229" s="435"/>
      <c r="E229" s="436"/>
      <c r="F229" s="436"/>
      <c r="G229" s="436"/>
      <c r="H229" s="436"/>
      <c r="I229" s="436"/>
      <c r="J229" s="436"/>
      <c r="K229" s="436"/>
      <c r="O229" s="102"/>
      <c r="P229" s="102"/>
      <c r="Q229" s="102"/>
      <c r="R229" s="102"/>
    </row>
    <row r="230" spans="1:18" s="100" customFormat="1" ht="12.75">
      <c r="A230" s="435"/>
      <c r="B230" s="435"/>
      <c r="C230" s="435"/>
      <c r="D230" s="435"/>
      <c r="E230" s="436"/>
      <c r="F230" s="436"/>
      <c r="G230" s="436"/>
      <c r="H230" s="436"/>
      <c r="I230" s="436"/>
      <c r="J230" s="436"/>
      <c r="K230" s="436"/>
      <c r="O230" s="102"/>
      <c r="P230" s="102"/>
      <c r="Q230" s="102"/>
      <c r="R230" s="102"/>
    </row>
    <row r="231" spans="1:18" s="100" customFormat="1" ht="12.75">
      <c r="A231" s="435"/>
      <c r="B231" s="435"/>
      <c r="C231" s="435"/>
      <c r="D231" s="435"/>
      <c r="E231" s="436"/>
      <c r="F231" s="436"/>
      <c r="G231" s="436"/>
      <c r="H231" s="436"/>
      <c r="I231" s="436"/>
      <c r="J231" s="436"/>
      <c r="K231" s="436"/>
      <c r="O231" s="102"/>
      <c r="P231" s="102"/>
      <c r="Q231" s="102"/>
      <c r="R231" s="102"/>
    </row>
    <row r="232" spans="1:18" s="100" customFormat="1" ht="12.75">
      <c r="A232" s="435"/>
      <c r="B232" s="435"/>
      <c r="C232" s="435"/>
      <c r="D232" s="435"/>
      <c r="E232" s="436"/>
      <c r="F232" s="436"/>
      <c r="G232" s="436"/>
      <c r="H232" s="436"/>
      <c r="I232" s="436"/>
      <c r="J232" s="436"/>
      <c r="K232" s="436"/>
      <c r="O232" s="102"/>
      <c r="P232" s="102"/>
      <c r="Q232" s="102"/>
      <c r="R232" s="102"/>
    </row>
    <row r="233" spans="1:18" s="100" customFormat="1" ht="12.75">
      <c r="A233" s="435"/>
      <c r="B233" s="435"/>
      <c r="C233" s="435"/>
      <c r="D233" s="435"/>
      <c r="E233" s="436"/>
      <c r="F233" s="436"/>
      <c r="G233" s="436"/>
      <c r="H233" s="436"/>
      <c r="I233" s="436"/>
      <c r="J233" s="436"/>
      <c r="K233" s="436"/>
      <c r="O233" s="102"/>
      <c r="P233" s="102"/>
      <c r="Q233" s="102"/>
      <c r="R233" s="102"/>
    </row>
    <row r="234" spans="1:18" s="100" customFormat="1" ht="12.75">
      <c r="A234" s="435"/>
      <c r="B234" s="435"/>
      <c r="C234" s="435"/>
      <c r="D234" s="435"/>
      <c r="E234" s="436"/>
      <c r="F234" s="436"/>
      <c r="G234" s="436"/>
      <c r="H234" s="436"/>
      <c r="I234" s="436"/>
      <c r="J234" s="436"/>
      <c r="K234" s="436"/>
      <c r="O234" s="102"/>
      <c r="P234" s="102"/>
      <c r="Q234" s="102"/>
      <c r="R234" s="102"/>
    </row>
    <row r="235" spans="1:18" s="100" customFormat="1" ht="12.75">
      <c r="A235" s="435"/>
      <c r="B235" s="435"/>
      <c r="C235" s="435"/>
      <c r="D235" s="435"/>
      <c r="E235" s="436"/>
      <c r="F235" s="436"/>
      <c r="G235" s="436"/>
      <c r="H235" s="436"/>
      <c r="I235" s="436"/>
      <c r="J235" s="436"/>
      <c r="K235" s="436"/>
      <c r="O235" s="102"/>
      <c r="P235" s="102"/>
      <c r="Q235" s="102"/>
      <c r="R235" s="102"/>
    </row>
    <row r="236" spans="1:18" s="100" customFormat="1" ht="12.75">
      <c r="A236" s="435"/>
      <c r="B236" s="435"/>
      <c r="C236" s="435"/>
      <c r="D236" s="435"/>
      <c r="E236" s="436"/>
      <c r="F236" s="436"/>
      <c r="G236" s="436"/>
      <c r="H236" s="436"/>
      <c r="I236" s="436"/>
      <c r="J236" s="436"/>
      <c r="K236" s="436"/>
      <c r="O236" s="102"/>
      <c r="P236" s="102"/>
      <c r="Q236" s="102"/>
      <c r="R236" s="102"/>
    </row>
    <row r="237" spans="1:18" s="100" customFormat="1" ht="12.75">
      <c r="A237" s="435"/>
      <c r="B237" s="435"/>
      <c r="C237" s="435"/>
      <c r="D237" s="435"/>
      <c r="E237" s="436"/>
      <c r="F237" s="436"/>
      <c r="G237" s="436"/>
      <c r="H237" s="436"/>
      <c r="I237" s="436"/>
      <c r="J237" s="436"/>
      <c r="K237" s="436"/>
      <c r="O237" s="102"/>
      <c r="P237" s="102"/>
      <c r="Q237" s="102"/>
      <c r="R237" s="102"/>
    </row>
    <row r="238" spans="1:18" s="100" customFormat="1" ht="12.75">
      <c r="A238" s="435"/>
      <c r="B238" s="435"/>
      <c r="C238" s="435"/>
      <c r="D238" s="435"/>
      <c r="E238" s="436"/>
      <c r="F238" s="436"/>
      <c r="G238" s="436"/>
      <c r="H238" s="436"/>
      <c r="I238" s="436"/>
      <c r="J238" s="436"/>
      <c r="K238" s="436"/>
      <c r="O238" s="102"/>
      <c r="P238" s="102"/>
      <c r="Q238" s="102"/>
      <c r="R238" s="102"/>
    </row>
    <row r="239" spans="1:18" s="100" customFormat="1" ht="12.75">
      <c r="A239" s="435"/>
      <c r="B239" s="435"/>
      <c r="C239" s="435"/>
      <c r="D239" s="435"/>
      <c r="E239" s="436"/>
      <c r="F239" s="436"/>
      <c r="G239" s="436"/>
      <c r="H239" s="436"/>
      <c r="I239" s="436"/>
      <c r="J239" s="436"/>
      <c r="K239" s="436"/>
      <c r="O239" s="102"/>
      <c r="P239" s="102"/>
      <c r="Q239" s="102"/>
      <c r="R239" s="102"/>
    </row>
    <row r="240" spans="1:18" s="100" customFormat="1" ht="12.75">
      <c r="A240" s="435"/>
      <c r="B240" s="435"/>
      <c r="C240" s="435"/>
      <c r="D240" s="435"/>
      <c r="E240" s="436"/>
      <c r="F240" s="436"/>
      <c r="G240" s="436"/>
      <c r="H240" s="436"/>
      <c r="I240" s="436"/>
      <c r="J240" s="436"/>
      <c r="K240" s="436"/>
      <c r="O240" s="102"/>
      <c r="P240" s="102"/>
      <c r="Q240" s="102"/>
      <c r="R240" s="102"/>
    </row>
    <row r="241" spans="1:18" s="100" customFormat="1" ht="12.75">
      <c r="A241" s="435"/>
      <c r="B241" s="435"/>
      <c r="C241" s="435"/>
      <c r="D241" s="435"/>
      <c r="E241" s="436"/>
      <c r="F241" s="436"/>
      <c r="G241" s="436"/>
      <c r="H241" s="436"/>
      <c r="I241" s="436"/>
      <c r="J241" s="436"/>
      <c r="K241" s="436"/>
      <c r="O241" s="102"/>
      <c r="P241" s="102"/>
      <c r="Q241" s="102"/>
      <c r="R241" s="102"/>
    </row>
    <row r="242" spans="1:18" s="100" customFormat="1" ht="12.75">
      <c r="A242" s="435"/>
      <c r="B242" s="435"/>
      <c r="C242" s="435"/>
      <c r="D242" s="435"/>
      <c r="E242" s="436"/>
      <c r="F242" s="436"/>
      <c r="G242" s="436"/>
      <c r="H242" s="436"/>
      <c r="I242" s="436"/>
      <c r="J242" s="436"/>
      <c r="K242" s="436"/>
      <c r="O242" s="102"/>
      <c r="P242" s="102"/>
      <c r="Q242" s="102"/>
      <c r="R242" s="102"/>
    </row>
    <row r="243" spans="1:18" s="100" customFormat="1" ht="12.75">
      <c r="A243" s="435"/>
      <c r="B243" s="435"/>
      <c r="C243" s="435"/>
      <c r="D243" s="435"/>
      <c r="E243" s="436"/>
      <c r="F243" s="436"/>
      <c r="G243" s="436"/>
      <c r="H243" s="436"/>
      <c r="I243" s="436"/>
      <c r="J243" s="436"/>
      <c r="K243" s="436"/>
      <c r="O243" s="102"/>
      <c r="P243" s="102"/>
      <c r="Q243" s="102"/>
      <c r="R243" s="102"/>
    </row>
    <row r="244" spans="1:18" s="100" customFormat="1" ht="12.75">
      <c r="A244" s="435"/>
      <c r="B244" s="435"/>
      <c r="C244" s="435"/>
      <c r="D244" s="435"/>
      <c r="E244" s="436"/>
      <c r="F244" s="436"/>
      <c r="G244" s="436"/>
      <c r="H244" s="436"/>
      <c r="I244" s="436"/>
      <c r="J244" s="436"/>
      <c r="K244" s="436"/>
      <c r="O244" s="102"/>
      <c r="P244" s="102"/>
      <c r="Q244" s="102"/>
      <c r="R244" s="102"/>
    </row>
    <row r="245" spans="1:18" s="100" customFormat="1" ht="12.75">
      <c r="A245" s="435"/>
      <c r="B245" s="435"/>
      <c r="C245" s="435"/>
      <c r="D245" s="435"/>
      <c r="E245" s="436"/>
      <c r="F245" s="436"/>
      <c r="G245" s="436"/>
      <c r="H245" s="436"/>
      <c r="I245" s="436"/>
      <c r="J245" s="436"/>
      <c r="K245" s="436"/>
      <c r="O245" s="102"/>
      <c r="P245" s="102"/>
      <c r="Q245" s="102"/>
      <c r="R245" s="102"/>
    </row>
    <row r="246" spans="1:18" s="100" customFormat="1" ht="12.75">
      <c r="A246" s="435"/>
      <c r="B246" s="435"/>
      <c r="C246" s="435"/>
      <c r="D246" s="435"/>
      <c r="E246" s="436"/>
      <c r="F246" s="436"/>
      <c r="G246" s="436"/>
      <c r="H246" s="436"/>
      <c r="I246" s="436"/>
      <c r="J246" s="436"/>
      <c r="K246" s="436"/>
      <c r="O246" s="102"/>
      <c r="P246" s="102"/>
      <c r="Q246" s="102"/>
      <c r="R246" s="102"/>
    </row>
    <row r="247" spans="1:18" s="100" customFormat="1" ht="12.75">
      <c r="A247" s="435"/>
      <c r="B247" s="435"/>
      <c r="C247" s="435"/>
      <c r="D247" s="435"/>
      <c r="E247" s="436"/>
      <c r="F247" s="436"/>
      <c r="G247" s="436"/>
      <c r="H247" s="436"/>
      <c r="I247" s="436"/>
      <c r="J247" s="436"/>
      <c r="K247" s="436"/>
      <c r="O247" s="102"/>
      <c r="P247" s="102"/>
      <c r="Q247" s="102"/>
      <c r="R247" s="102"/>
    </row>
    <row r="248" spans="1:18" s="100" customFormat="1" ht="12.75">
      <c r="A248" s="435"/>
      <c r="B248" s="435"/>
      <c r="C248" s="435"/>
      <c r="D248" s="435"/>
      <c r="E248" s="436"/>
      <c r="F248" s="436"/>
      <c r="G248" s="436"/>
      <c r="H248" s="436"/>
      <c r="I248" s="436"/>
      <c r="J248" s="436"/>
      <c r="K248" s="436"/>
      <c r="O248" s="102"/>
      <c r="P248" s="102"/>
      <c r="Q248" s="102"/>
      <c r="R248" s="102"/>
    </row>
    <row r="249" spans="1:18" s="100" customFormat="1" ht="12.75">
      <c r="A249" s="435"/>
      <c r="B249" s="435"/>
      <c r="C249" s="435"/>
      <c r="D249" s="435"/>
      <c r="E249" s="436"/>
      <c r="F249" s="436"/>
      <c r="G249" s="436"/>
      <c r="H249" s="436"/>
      <c r="I249" s="436"/>
      <c r="J249" s="436"/>
      <c r="K249" s="436"/>
      <c r="O249" s="102"/>
      <c r="P249" s="102"/>
      <c r="Q249" s="102"/>
      <c r="R249" s="102"/>
    </row>
    <row r="250" spans="1:18" s="100" customFormat="1" ht="12.75">
      <c r="A250" s="435"/>
      <c r="B250" s="435"/>
      <c r="C250" s="435"/>
      <c r="D250" s="435"/>
      <c r="E250" s="436"/>
      <c r="F250" s="436"/>
      <c r="G250" s="436"/>
      <c r="H250" s="436"/>
      <c r="I250" s="436"/>
      <c r="J250" s="436"/>
      <c r="K250" s="436"/>
      <c r="O250" s="102"/>
      <c r="P250" s="102"/>
      <c r="Q250" s="102"/>
      <c r="R250" s="102"/>
    </row>
    <row r="251" spans="1:18" s="100" customFormat="1" ht="12.75">
      <c r="A251" s="435"/>
      <c r="B251" s="435"/>
      <c r="C251" s="435"/>
      <c r="D251" s="435"/>
      <c r="E251" s="436"/>
      <c r="F251" s="436"/>
      <c r="G251" s="436"/>
      <c r="H251" s="436"/>
      <c r="I251" s="436"/>
      <c r="J251" s="436"/>
      <c r="K251" s="436"/>
      <c r="O251" s="102"/>
      <c r="P251" s="102"/>
      <c r="Q251" s="102"/>
      <c r="R251" s="102"/>
    </row>
    <row r="252" spans="1:18" s="100" customFormat="1" ht="12.75">
      <c r="A252" s="435"/>
      <c r="B252" s="435"/>
      <c r="C252" s="435"/>
      <c r="D252" s="435"/>
      <c r="E252" s="436"/>
      <c r="F252" s="436"/>
      <c r="G252" s="436"/>
      <c r="H252" s="436"/>
      <c r="I252" s="436"/>
      <c r="J252" s="436"/>
      <c r="K252" s="436"/>
      <c r="O252" s="102"/>
      <c r="P252" s="102"/>
      <c r="Q252" s="102"/>
      <c r="R252" s="102"/>
    </row>
    <row r="253" spans="1:18" s="100" customFormat="1" ht="12.75">
      <c r="A253" s="435"/>
      <c r="B253" s="435"/>
      <c r="C253" s="435"/>
      <c r="D253" s="435"/>
      <c r="E253" s="436"/>
      <c r="F253" s="436"/>
      <c r="G253" s="436"/>
      <c r="H253" s="436"/>
      <c r="I253" s="436"/>
      <c r="J253" s="436"/>
      <c r="K253" s="436"/>
      <c r="O253" s="102"/>
      <c r="P253" s="102"/>
      <c r="Q253" s="102"/>
      <c r="R253" s="102"/>
    </row>
    <row r="254" spans="1:18" s="100" customFormat="1" ht="12.75">
      <c r="A254" s="435"/>
      <c r="B254" s="435"/>
      <c r="C254" s="435"/>
      <c r="D254" s="435"/>
      <c r="E254" s="436"/>
      <c r="F254" s="436"/>
      <c r="G254" s="436"/>
      <c r="H254" s="436"/>
      <c r="I254" s="436"/>
      <c r="J254" s="436"/>
      <c r="K254" s="436"/>
      <c r="O254" s="102"/>
      <c r="P254" s="102"/>
      <c r="Q254" s="102"/>
      <c r="R254" s="102"/>
    </row>
    <row r="255" spans="1:18" s="100" customFormat="1" ht="12.75">
      <c r="A255" s="435"/>
      <c r="B255" s="435"/>
      <c r="C255" s="435"/>
      <c r="D255" s="435"/>
      <c r="E255" s="436"/>
      <c r="F255" s="436"/>
      <c r="G255" s="436"/>
      <c r="H255" s="436"/>
      <c r="I255" s="436"/>
      <c r="J255" s="436"/>
      <c r="K255" s="436"/>
      <c r="O255" s="102"/>
      <c r="P255" s="102"/>
      <c r="Q255" s="102"/>
      <c r="R255" s="102"/>
    </row>
    <row r="256" spans="1:18" s="100" customFormat="1" ht="12.75">
      <c r="A256" s="435"/>
      <c r="B256" s="435"/>
      <c r="C256" s="435"/>
      <c r="D256" s="435"/>
      <c r="E256" s="436"/>
      <c r="F256" s="436"/>
      <c r="G256" s="436"/>
      <c r="H256" s="436"/>
      <c r="I256" s="436"/>
      <c r="J256" s="436"/>
      <c r="K256" s="436"/>
      <c r="O256" s="102"/>
      <c r="P256" s="102"/>
      <c r="Q256" s="102"/>
      <c r="R256" s="102"/>
    </row>
    <row r="257" spans="1:18" s="100" customFormat="1" ht="12.75">
      <c r="A257" s="435"/>
      <c r="B257" s="435"/>
      <c r="C257" s="435"/>
      <c r="D257" s="435"/>
      <c r="E257" s="436"/>
      <c r="F257" s="436"/>
      <c r="G257" s="436"/>
      <c r="H257" s="436"/>
      <c r="I257" s="436"/>
      <c r="J257" s="436"/>
      <c r="K257" s="436"/>
      <c r="O257" s="102"/>
      <c r="P257" s="102"/>
      <c r="Q257" s="102"/>
      <c r="R257" s="102"/>
    </row>
    <row r="258" spans="1:18" s="100" customFormat="1" ht="12.75">
      <c r="A258" s="435"/>
      <c r="B258" s="435"/>
      <c r="C258" s="435"/>
      <c r="D258" s="435"/>
      <c r="E258" s="436"/>
      <c r="F258" s="436"/>
      <c r="G258" s="436"/>
      <c r="H258" s="436"/>
      <c r="I258" s="436"/>
      <c r="J258" s="436"/>
      <c r="K258" s="436"/>
      <c r="O258" s="102"/>
      <c r="P258" s="102"/>
      <c r="Q258" s="102"/>
      <c r="R258" s="102"/>
    </row>
    <row r="259" spans="1:18" s="100" customFormat="1" ht="12.75">
      <c r="A259" s="435"/>
      <c r="B259" s="435"/>
      <c r="C259" s="435"/>
      <c r="D259" s="435"/>
      <c r="E259" s="436"/>
      <c r="F259" s="436"/>
      <c r="G259" s="436"/>
      <c r="H259" s="436"/>
      <c r="I259" s="436"/>
      <c r="J259" s="436"/>
      <c r="K259" s="436"/>
      <c r="O259" s="102"/>
      <c r="P259" s="102"/>
      <c r="Q259" s="102"/>
      <c r="R259" s="102"/>
    </row>
    <row r="260" spans="1:18" s="100" customFormat="1" ht="12.75">
      <c r="A260" s="435"/>
      <c r="B260" s="435"/>
      <c r="C260" s="435"/>
      <c r="D260" s="435"/>
      <c r="E260" s="436"/>
      <c r="F260" s="436"/>
      <c r="G260" s="436"/>
      <c r="H260" s="436"/>
      <c r="I260" s="436"/>
      <c r="J260" s="436"/>
      <c r="K260" s="436"/>
      <c r="O260" s="102"/>
      <c r="P260" s="102"/>
      <c r="Q260" s="102"/>
      <c r="R260" s="102"/>
    </row>
    <row r="261" spans="1:18" s="100" customFormat="1" ht="12.75">
      <c r="A261" s="435"/>
      <c r="B261" s="435"/>
      <c r="C261" s="435"/>
      <c r="D261" s="435"/>
      <c r="E261" s="436"/>
      <c r="F261" s="436"/>
      <c r="G261" s="436"/>
      <c r="H261" s="436"/>
      <c r="I261" s="436"/>
      <c r="J261" s="436"/>
      <c r="K261" s="436"/>
      <c r="O261" s="102"/>
      <c r="P261" s="102"/>
      <c r="Q261" s="102"/>
      <c r="R261" s="102"/>
    </row>
    <row r="262" spans="1:18" s="100" customFormat="1" ht="12.75">
      <c r="A262" s="435"/>
      <c r="B262" s="435"/>
      <c r="C262" s="435"/>
      <c r="D262" s="435"/>
      <c r="E262" s="436"/>
      <c r="F262" s="436"/>
      <c r="G262" s="436"/>
      <c r="H262" s="436"/>
      <c r="I262" s="436"/>
      <c r="J262" s="436"/>
      <c r="K262" s="436"/>
      <c r="O262" s="102"/>
      <c r="P262" s="102"/>
      <c r="Q262" s="102"/>
      <c r="R262" s="102"/>
    </row>
    <row r="263" spans="1:18" s="100" customFormat="1" ht="12.75">
      <c r="A263" s="435"/>
      <c r="B263" s="435"/>
      <c r="C263" s="435"/>
      <c r="D263" s="435"/>
      <c r="E263" s="436"/>
      <c r="F263" s="436"/>
      <c r="G263" s="436"/>
      <c r="H263" s="436"/>
      <c r="I263" s="436"/>
      <c r="J263" s="436"/>
      <c r="K263" s="436"/>
      <c r="O263" s="102"/>
      <c r="P263" s="102"/>
      <c r="Q263" s="102"/>
      <c r="R263" s="102"/>
    </row>
    <row r="264" spans="1:18" s="100" customFormat="1" ht="12.75">
      <c r="A264" s="435"/>
      <c r="B264" s="435"/>
      <c r="C264" s="435"/>
      <c r="D264" s="435"/>
      <c r="E264" s="436"/>
      <c r="F264" s="436"/>
      <c r="G264" s="436"/>
      <c r="H264" s="436"/>
      <c r="I264" s="436"/>
      <c r="J264" s="436"/>
      <c r="K264" s="436"/>
      <c r="O264" s="102"/>
      <c r="P264" s="102"/>
      <c r="Q264" s="102"/>
      <c r="R264" s="102"/>
    </row>
    <row r="265" spans="1:18" s="100" customFormat="1" ht="12.75">
      <c r="A265" s="435"/>
      <c r="B265" s="435"/>
      <c r="C265" s="435"/>
      <c r="D265" s="435"/>
      <c r="E265" s="436"/>
      <c r="F265" s="436"/>
      <c r="G265" s="436"/>
      <c r="H265" s="436"/>
      <c r="I265" s="436"/>
      <c r="J265" s="436"/>
      <c r="K265" s="436"/>
      <c r="O265" s="102"/>
      <c r="P265" s="102"/>
      <c r="Q265" s="102"/>
      <c r="R265" s="102"/>
    </row>
    <row r="266" spans="1:18" s="100" customFormat="1" ht="12.75">
      <c r="A266" s="435"/>
      <c r="B266" s="435"/>
      <c r="C266" s="435"/>
      <c r="D266" s="435"/>
      <c r="E266" s="436"/>
      <c r="F266" s="436"/>
      <c r="G266" s="436"/>
      <c r="H266" s="436"/>
      <c r="I266" s="436"/>
      <c r="J266" s="436"/>
      <c r="K266" s="436"/>
      <c r="O266" s="102"/>
      <c r="P266" s="102"/>
      <c r="Q266" s="102"/>
      <c r="R266" s="102"/>
    </row>
    <row r="267" spans="1:18" s="100" customFormat="1" ht="12.75">
      <c r="A267" s="435"/>
      <c r="B267" s="435"/>
      <c r="C267" s="435"/>
      <c r="D267" s="435"/>
      <c r="E267" s="436"/>
      <c r="F267" s="436"/>
      <c r="G267" s="436"/>
      <c r="H267" s="436"/>
      <c r="I267" s="436"/>
      <c r="J267" s="436"/>
      <c r="K267" s="436"/>
      <c r="O267" s="102"/>
      <c r="P267" s="102"/>
      <c r="Q267" s="102"/>
      <c r="R267" s="102"/>
    </row>
    <row r="268" spans="1:18" s="100" customFormat="1" ht="12.75">
      <c r="A268" s="435"/>
      <c r="B268" s="435"/>
      <c r="C268" s="435"/>
      <c r="D268" s="435"/>
      <c r="E268" s="436"/>
      <c r="F268" s="436"/>
      <c r="G268" s="436"/>
      <c r="H268" s="436"/>
      <c r="I268" s="436"/>
      <c r="J268" s="436"/>
      <c r="K268" s="436"/>
      <c r="O268" s="102"/>
      <c r="P268" s="102"/>
      <c r="Q268" s="102"/>
      <c r="R268" s="102"/>
    </row>
    <row r="269" spans="1:18" s="100" customFormat="1" ht="12.75">
      <c r="A269" s="435"/>
      <c r="B269" s="435"/>
      <c r="C269" s="435"/>
      <c r="D269" s="435"/>
      <c r="E269" s="436"/>
      <c r="F269" s="436"/>
      <c r="G269" s="436"/>
      <c r="H269" s="436"/>
      <c r="I269" s="436"/>
      <c r="J269" s="436"/>
      <c r="K269" s="436"/>
      <c r="O269" s="102"/>
      <c r="P269" s="102"/>
      <c r="Q269" s="102"/>
      <c r="R269" s="102"/>
    </row>
    <row r="270" spans="1:18" s="100" customFormat="1" ht="12.75">
      <c r="A270" s="435"/>
      <c r="B270" s="435"/>
      <c r="C270" s="435"/>
      <c r="D270" s="435"/>
      <c r="E270" s="436"/>
      <c r="F270" s="436"/>
      <c r="G270" s="436"/>
      <c r="H270" s="436"/>
      <c r="I270" s="436"/>
      <c r="J270" s="436"/>
      <c r="K270" s="436"/>
      <c r="O270" s="102"/>
      <c r="P270" s="102"/>
      <c r="Q270" s="102"/>
      <c r="R270" s="102"/>
    </row>
    <row r="271" spans="1:18" s="100" customFormat="1" ht="12.75">
      <c r="A271" s="435"/>
      <c r="B271" s="435"/>
      <c r="C271" s="435"/>
      <c r="D271" s="435"/>
      <c r="E271" s="436"/>
      <c r="F271" s="436"/>
      <c r="G271" s="436"/>
      <c r="H271" s="436"/>
      <c r="I271" s="436"/>
      <c r="J271" s="436"/>
      <c r="K271" s="436"/>
      <c r="O271" s="102"/>
      <c r="P271" s="102"/>
      <c r="Q271" s="102"/>
      <c r="R271" s="102"/>
    </row>
    <row r="272" spans="1:18" s="100" customFormat="1" ht="12.75">
      <c r="A272" s="435"/>
      <c r="B272" s="435"/>
      <c r="C272" s="435"/>
      <c r="D272" s="435"/>
      <c r="E272" s="436"/>
      <c r="F272" s="436"/>
      <c r="G272" s="436"/>
      <c r="H272" s="436"/>
      <c r="I272" s="436"/>
      <c r="J272" s="436"/>
      <c r="K272" s="436"/>
      <c r="O272" s="102"/>
      <c r="P272" s="102"/>
      <c r="Q272" s="102"/>
      <c r="R272" s="102"/>
    </row>
    <row r="273" spans="1:18" s="100" customFormat="1" ht="12.75">
      <c r="A273" s="435"/>
      <c r="B273" s="435"/>
      <c r="C273" s="435"/>
      <c r="D273" s="435"/>
      <c r="E273" s="436"/>
      <c r="F273" s="436"/>
      <c r="G273" s="436"/>
      <c r="H273" s="436"/>
      <c r="I273" s="436"/>
      <c r="J273" s="436"/>
      <c r="K273" s="436"/>
      <c r="O273" s="102"/>
      <c r="P273" s="102"/>
      <c r="Q273" s="102"/>
      <c r="R273" s="102"/>
    </row>
    <row r="274" spans="1:18" s="100" customFormat="1" ht="12.75">
      <c r="A274" s="435"/>
      <c r="B274" s="435"/>
      <c r="C274" s="435"/>
      <c r="D274" s="435"/>
      <c r="E274" s="436"/>
      <c r="F274" s="436"/>
      <c r="G274" s="436"/>
      <c r="H274" s="436"/>
      <c r="I274" s="436"/>
      <c r="J274" s="436"/>
      <c r="K274" s="436"/>
      <c r="O274" s="102"/>
      <c r="P274" s="102"/>
      <c r="Q274" s="102"/>
      <c r="R274" s="102"/>
    </row>
    <row r="275" spans="1:18" s="100" customFormat="1" ht="12.75">
      <c r="A275" s="435"/>
      <c r="B275" s="435"/>
      <c r="C275" s="435"/>
      <c r="D275" s="435"/>
      <c r="E275" s="436"/>
      <c r="F275" s="436"/>
      <c r="G275" s="436"/>
      <c r="H275" s="436"/>
      <c r="I275" s="436"/>
      <c r="J275" s="436"/>
      <c r="K275" s="436"/>
      <c r="O275" s="102"/>
      <c r="P275" s="102"/>
      <c r="Q275" s="102"/>
      <c r="R275" s="102"/>
    </row>
    <row r="276" spans="1:18" s="100" customFormat="1" ht="12.75">
      <c r="A276" s="435"/>
      <c r="B276" s="435"/>
      <c r="C276" s="435"/>
      <c r="D276" s="435"/>
      <c r="E276" s="436"/>
      <c r="F276" s="436"/>
      <c r="G276" s="436"/>
      <c r="H276" s="436"/>
      <c r="I276" s="436"/>
      <c r="J276" s="436"/>
      <c r="K276" s="436"/>
      <c r="O276" s="102"/>
      <c r="P276" s="102"/>
      <c r="Q276" s="102"/>
      <c r="R276" s="102"/>
    </row>
    <row r="277" spans="1:18" s="100" customFormat="1" ht="12.75">
      <c r="A277" s="435"/>
      <c r="B277" s="435"/>
      <c r="C277" s="435"/>
      <c r="D277" s="435"/>
      <c r="E277" s="436"/>
      <c r="F277" s="436"/>
      <c r="G277" s="436"/>
      <c r="H277" s="436"/>
      <c r="I277" s="436"/>
      <c r="J277" s="436"/>
      <c r="K277" s="436"/>
      <c r="O277" s="102"/>
      <c r="P277" s="102"/>
      <c r="Q277" s="102"/>
      <c r="R277" s="102"/>
    </row>
    <row r="278" spans="1:18" s="100" customFormat="1" ht="12.75">
      <c r="A278" s="435"/>
      <c r="B278" s="435"/>
      <c r="C278" s="435"/>
      <c r="D278" s="435"/>
      <c r="E278" s="436"/>
      <c r="F278" s="436"/>
      <c r="G278" s="436"/>
      <c r="H278" s="436"/>
      <c r="I278" s="436"/>
      <c r="J278" s="436"/>
      <c r="K278" s="436"/>
      <c r="O278" s="102"/>
      <c r="P278" s="102"/>
      <c r="Q278" s="102"/>
      <c r="R278" s="102"/>
    </row>
    <row r="279" spans="1:18" s="100" customFormat="1" ht="12.75">
      <c r="A279" s="435"/>
      <c r="B279" s="435"/>
      <c r="C279" s="435"/>
      <c r="D279" s="435"/>
      <c r="E279" s="436"/>
      <c r="F279" s="436"/>
      <c r="G279" s="436"/>
      <c r="H279" s="436"/>
      <c r="I279" s="436"/>
      <c r="J279" s="436"/>
      <c r="K279" s="436"/>
      <c r="O279" s="102"/>
      <c r="P279" s="102"/>
      <c r="Q279" s="102"/>
      <c r="R279" s="102"/>
    </row>
    <row r="280" spans="1:18" s="100" customFormat="1" ht="12.75">
      <c r="A280" s="435"/>
      <c r="B280" s="435"/>
      <c r="C280" s="435"/>
      <c r="D280" s="435"/>
      <c r="E280" s="436"/>
      <c r="F280" s="436"/>
      <c r="G280" s="436"/>
      <c r="H280" s="436"/>
      <c r="I280" s="436"/>
      <c r="J280" s="436"/>
      <c r="K280" s="436"/>
      <c r="O280" s="102"/>
      <c r="P280" s="102"/>
      <c r="Q280" s="102"/>
      <c r="R280" s="102"/>
    </row>
    <row r="281" spans="1:18" s="100" customFormat="1" ht="12.75">
      <c r="A281" s="435"/>
      <c r="B281" s="435"/>
      <c r="C281" s="435"/>
      <c r="D281" s="435"/>
      <c r="E281" s="436"/>
      <c r="F281" s="436"/>
      <c r="G281" s="436"/>
      <c r="H281" s="436"/>
      <c r="I281" s="436"/>
      <c r="J281" s="436"/>
      <c r="K281" s="436"/>
      <c r="O281" s="102"/>
      <c r="P281" s="102"/>
      <c r="Q281" s="102"/>
      <c r="R281" s="102"/>
    </row>
    <row r="282" spans="1:18" s="100" customFormat="1" ht="12.75">
      <c r="A282" s="435"/>
      <c r="B282" s="435"/>
      <c r="C282" s="435"/>
      <c r="D282" s="435"/>
      <c r="E282" s="436"/>
      <c r="F282" s="436"/>
      <c r="G282" s="436"/>
      <c r="H282" s="436"/>
      <c r="I282" s="436"/>
      <c r="J282" s="436"/>
      <c r="K282" s="436"/>
      <c r="O282" s="102"/>
      <c r="P282" s="102"/>
      <c r="Q282" s="102"/>
      <c r="R282" s="102"/>
    </row>
    <row r="283" spans="1:18" s="100" customFormat="1" ht="12.75">
      <c r="A283" s="435"/>
      <c r="B283" s="435"/>
      <c r="C283" s="435"/>
      <c r="D283" s="435"/>
      <c r="E283" s="436"/>
      <c r="F283" s="436"/>
      <c r="G283" s="436"/>
      <c r="H283" s="436"/>
      <c r="I283" s="436"/>
      <c r="J283" s="436"/>
      <c r="K283" s="436"/>
      <c r="O283" s="102"/>
      <c r="P283" s="102"/>
      <c r="Q283" s="102"/>
      <c r="R283" s="102"/>
    </row>
    <row r="284" spans="1:18" s="100" customFormat="1" ht="12.75">
      <c r="A284" s="435"/>
      <c r="B284" s="435"/>
      <c r="C284" s="435"/>
      <c r="D284" s="435"/>
      <c r="E284" s="436"/>
      <c r="F284" s="436"/>
      <c r="G284" s="436"/>
      <c r="H284" s="436"/>
      <c r="I284" s="436"/>
      <c r="J284" s="436"/>
      <c r="K284" s="436"/>
      <c r="O284" s="102"/>
      <c r="P284" s="102"/>
      <c r="Q284" s="102"/>
      <c r="R284" s="102"/>
    </row>
    <row r="285" spans="1:18" s="100" customFormat="1" ht="12.75">
      <c r="A285" s="435"/>
      <c r="B285" s="435"/>
      <c r="C285" s="435"/>
      <c r="D285" s="435"/>
      <c r="E285" s="436"/>
      <c r="F285" s="436"/>
      <c r="G285" s="436"/>
      <c r="H285" s="436"/>
      <c r="I285" s="436"/>
      <c r="J285" s="436"/>
      <c r="K285" s="436"/>
      <c r="O285" s="102"/>
      <c r="P285" s="102"/>
      <c r="Q285" s="102"/>
      <c r="R285" s="102"/>
    </row>
    <row r="286" spans="1:18" s="100" customFormat="1" ht="12.75">
      <c r="A286" s="435"/>
      <c r="B286" s="435"/>
      <c r="C286" s="435"/>
      <c r="D286" s="435"/>
      <c r="E286" s="436"/>
      <c r="F286" s="436"/>
      <c r="G286" s="436"/>
      <c r="H286" s="436"/>
      <c r="I286" s="436"/>
      <c r="J286" s="436"/>
      <c r="K286" s="436"/>
      <c r="O286" s="102"/>
      <c r="P286" s="102"/>
      <c r="Q286" s="102"/>
      <c r="R286" s="102"/>
    </row>
    <row r="287" spans="1:18" s="100" customFormat="1" ht="12.75">
      <c r="A287" s="435"/>
      <c r="B287" s="435"/>
      <c r="C287" s="435"/>
      <c r="D287" s="435"/>
      <c r="E287" s="436"/>
      <c r="F287" s="436"/>
      <c r="G287" s="436"/>
      <c r="H287" s="436"/>
      <c r="I287" s="436"/>
      <c r="J287" s="436"/>
      <c r="K287" s="436"/>
      <c r="O287" s="102"/>
      <c r="P287" s="102"/>
      <c r="Q287" s="102"/>
      <c r="R287" s="102"/>
    </row>
    <row r="288" spans="1:18" s="100" customFormat="1" ht="12.75">
      <c r="A288" s="435"/>
      <c r="B288" s="435"/>
      <c r="C288" s="435"/>
      <c r="D288" s="435"/>
      <c r="E288" s="436"/>
      <c r="F288" s="436"/>
      <c r="G288" s="436"/>
      <c r="H288" s="436"/>
      <c r="I288" s="436"/>
      <c r="J288" s="436"/>
      <c r="K288" s="436"/>
      <c r="O288" s="102"/>
      <c r="P288" s="102"/>
      <c r="Q288" s="102"/>
      <c r="R288" s="102"/>
    </row>
    <row r="289" spans="1:18" s="100" customFormat="1" ht="12.75">
      <c r="A289" s="435"/>
      <c r="B289" s="435"/>
      <c r="C289" s="435"/>
      <c r="D289" s="435"/>
      <c r="E289" s="436"/>
      <c r="F289" s="436"/>
      <c r="G289" s="436"/>
      <c r="H289" s="436"/>
      <c r="I289" s="436"/>
      <c r="J289" s="436"/>
      <c r="K289" s="436"/>
      <c r="O289" s="102"/>
      <c r="P289" s="102"/>
      <c r="Q289" s="102"/>
      <c r="R289" s="102"/>
    </row>
    <row r="290" spans="1:18" s="100" customFormat="1" ht="12.75">
      <c r="A290" s="435"/>
      <c r="B290" s="435"/>
      <c r="C290" s="435"/>
      <c r="D290" s="435"/>
      <c r="E290" s="436"/>
      <c r="F290" s="436"/>
      <c r="G290" s="436"/>
      <c r="H290" s="436"/>
      <c r="I290" s="436"/>
      <c r="J290" s="436"/>
      <c r="K290" s="436"/>
      <c r="O290" s="102"/>
      <c r="P290" s="102"/>
      <c r="Q290" s="102"/>
      <c r="R290" s="102"/>
    </row>
    <row r="291" spans="1:18" s="100" customFormat="1" ht="12.75">
      <c r="A291" s="435"/>
      <c r="B291" s="435"/>
      <c r="C291" s="435"/>
      <c r="D291" s="435"/>
      <c r="E291" s="436"/>
      <c r="F291" s="436"/>
      <c r="G291" s="436"/>
      <c r="H291" s="436"/>
      <c r="I291" s="436"/>
      <c r="J291" s="436"/>
      <c r="K291" s="436"/>
      <c r="O291" s="102"/>
      <c r="P291" s="102"/>
      <c r="Q291" s="102"/>
      <c r="R291" s="102"/>
    </row>
    <row r="292" spans="1:18" s="100" customFormat="1" ht="12.75">
      <c r="A292" s="435"/>
      <c r="B292" s="435"/>
      <c r="C292" s="435"/>
      <c r="D292" s="435"/>
      <c r="E292" s="436"/>
      <c r="F292" s="436"/>
      <c r="G292" s="436"/>
      <c r="H292" s="436"/>
      <c r="I292" s="436"/>
      <c r="J292" s="436"/>
      <c r="K292" s="436"/>
      <c r="O292" s="102"/>
      <c r="P292" s="102"/>
      <c r="Q292" s="102"/>
      <c r="R292" s="102"/>
    </row>
    <row r="293" spans="1:18" s="100" customFormat="1" ht="12.75">
      <c r="A293" s="435"/>
      <c r="B293" s="435"/>
      <c r="C293" s="435"/>
      <c r="D293" s="435"/>
      <c r="E293" s="436"/>
      <c r="F293" s="436"/>
      <c r="G293" s="436"/>
      <c r="H293" s="436"/>
      <c r="I293" s="436"/>
      <c r="J293" s="436"/>
      <c r="K293" s="436"/>
      <c r="O293" s="102"/>
      <c r="P293" s="102"/>
      <c r="Q293" s="102"/>
      <c r="R293" s="102"/>
    </row>
    <row r="294" spans="1:18" s="100" customFormat="1" ht="12.75">
      <c r="A294" s="435"/>
      <c r="B294" s="435"/>
      <c r="C294" s="435"/>
      <c r="D294" s="435"/>
      <c r="E294" s="436"/>
      <c r="F294" s="436"/>
      <c r="G294" s="436"/>
      <c r="H294" s="436"/>
      <c r="I294" s="436"/>
      <c r="J294" s="436"/>
      <c r="K294" s="436"/>
      <c r="O294" s="102"/>
      <c r="P294" s="102"/>
      <c r="Q294" s="102"/>
      <c r="R294" s="102"/>
    </row>
    <row r="295" spans="1:18" s="100" customFormat="1" ht="12.75">
      <c r="A295" s="435"/>
      <c r="B295" s="435"/>
      <c r="C295" s="435"/>
      <c r="D295" s="435"/>
      <c r="E295" s="436"/>
      <c r="F295" s="436"/>
      <c r="G295" s="436"/>
      <c r="H295" s="436"/>
      <c r="I295" s="436"/>
      <c r="J295" s="436"/>
      <c r="K295" s="436"/>
      <c r="O295" s="102"/>
      <c r="P295" s="102"/>
      <c r="Q295" s="102"/>
      <c r="R295" s="102"/>
    </row>
    <row r="296" spans="1:18" s="100" customFormat="1" ht="12.75">
      <c r="A296" s="435"/>
      <c r="B296" s="435"/>
      <c r="C296" s="435"/>
      <c r="D296" s="435"/>
      <c r="E296" s="436"/>
      <c r="F296" s="436"/>
      <c r="G296" s="436"/>
      <c r="H296" s="436"/>
      <c r="I296" s="436"/>
      <c r="J296" s="436"/>
      <c r="K296" s="436"/>
      <c r="O296" s="102"/>
      <c r="P296" s="102"/>
      <c r="Q296" s="102"/>
      <c r="R296" s="102"/>
    </row>
    <row r="297" spans="1:18" s="100" customFormat="1" ht="12.75">
      <c r="A297" s="435"/>
      <c r="B297" s="435"/>
      <c r="C297" s="435"/>
      <c r="D297" s="435"/>
      <c r="E297" s="436"/>
      <c r="F297" s="436"/>
      <c r="G297" s="436"/>
      <c r="H297" s="436"/>
      <c r="I297" s="436"/>
      <c r="J297" s="436"/>
      <c r="K297" s="436"/>
      <c r="O297" s="102"/>
      <c r="P297" s="102"/>
      <c r="Q297" s="102"/>
      <c r="R297" s="102"/>
    </row>
    <row r="298" spans="1:18" s="100" customFormat="1" ht="12.75">
      <c r="A298" s="435"/>
      <c r="B298" s="435"/>
      <c r="C298" s="435"/>
      <c r="D298" s="435"/>
      <c r="E298" s="436"/>
      <c r="F298" s="436"/>
      <c r="G298" s="436"/>
      <c r="H298" s="436"/>
      <c r="I298" s="436"/>
      <c r="J298" s="436"/>
      <c r="K298" s="436"/>
      <c r="O298" s="102"/>
      <c r="P298" s="102"/>
      <c r="Q298" s="102"/>
      <c r="R298" s="102"/>
    </row>
    <row r="299" spans="1:18" s="100" customFormat="1" ht="12.75">
      <c r="A299" s="435"/>
      <c r="B299" s="435"/>
      <c r="C299" s="435"/>
      <c r="D299" s="435"/>
      <c r="E299" s="436"/>
      <c r="F299" s="436"/>
      <c r="G299" s="436"/>
      <c r="H299" s="436"/>
      <c r="I299" s="436"/>
      <c r="J299" s="436"/>
      <c r="K299" s="436"/>
      <c r="O299" s="102"/>
      <c r="P299" s="102"/>
      <c r="Q299" s="102"/>
      <c r="R299" s="102"/>
    </row>
    <row r="300" spans="1:18" s="100" customFormat="1" ht="12.75">
      <c r="A300" s="435"/>
      <c r="B300" s="435"/>
      <c r="C300" s="435"/>
      <c r="D300" s="435"/>
      <c r="E300" s="436"/>
      <c r="F300" s="436"/>
      <c r="G300" s="436"/>
      <c r="H300" s="436"/>
      <c r="I300" s="436"/>
      <c r="J300" s="436"/>
      <c r="K300" s="436"/>
      <c r="O300" s="102"/>
      <c r="P300" s="102"/>
      <c r="Q300" s="102"/>
      <c r="R300" s="102"/>
    </row>
    <row r="301" spans="1:18" s="100" customFormat="1" ht="12.75">
      <c r="A301" s="435"/>
      <c r="B301" s="435"/>
      <c r="C301" s="435"/>
      <c r="D301" s="435"/>
      <c r="E301" s="436"/>
      <c r="F301" s="436"/>
      <c r="G301" s="436"/>
      <c r="H301" s="436"/>
      <c r="I301" s="436"/>
      <c r="J301" s="436"/>
      <c r="K301" s="436"/>
      <c r="O301" s="102"/>
      <c r="P301" s="102"/>
      <c r="Q301" s="102"/>
      <c r="R301" s="102"/>
    </row>
    <row r="302" spans="1:18" s="100" customFormat="1" ht="12.75">
      <c r="A302" s="435"/>
      <c r="B302" s="435"/>
      <c r="C302" s="435"/>
      <c r="D302" s="435"/>
      <c r="E302" s="436"/>
      <c r="F302" s="436"/>
      <c r="G302" s="436"/>
      <c r="H302" s="436"/>
      <c r="I302" s="436"/>
      <c r="J302" s="436"/>
      <c r="K302" s="436"/>
      <c r="O302" s="102"/>
      <c r="P302" s="102"/>
      <c r="Q302" s="102"/>
      <c r="R302" s="102"/>
    </row>
    <row r="303" spans="1:18" s="100" customFormat="1" ht="12.75">
      <c r="A303" s="435"/>
      <c r="B303" s="435"/>
      <c r="C303" s="435"/>
      <c r="D303" s="435"/>
      <c r="E303" s="436"/>
      <c r="F303" s="436"/>
      <c r="G303" s="436"/>
      <c r="H303" s="436"/>
      <c r="I303" s="436"/>
      <c r="J303" s="436"/>
      <c r="K303" s="436"/>
      <c r="O303" s="102"/>
      <c r="P303" s="102"/>
      <c r="Q303" s="102"/>
      <c r="R303" s="102"/>
    </row>
    <row r="304" spans="1:18" s="100" customFormat="1" ht="12.75">
      <c r="A304" s="435"/>
      <c r="B304" s="435"/>
      <c r="C304" s="435"/>
      <c r="D304" s="435"/>
      <c r="E304" s="436"/>
      <c r="F304" s="436"/>
      <c r="G304" s="436"/>
      <c r="H304" s="436"/>
      <c r="I304" s="436"/>
      <c r="J304" s="436"/>
      <c r="K304" s="436"/>
      <c r="O304" s="102"/>
      <c r="P304" s="102"/>
      <c r="Q304" s="102"/>
      <c r="R304" s="102"/>
    </row>
    <row r="305" spans="1:18" s="100" customFormat="1" ht="12.75">
      <c r="A305" s="435"/>
      <c r="B305" s="435"/>
      <c r="C305" s="435"/>
      <c r="D305" s="435"/>
      <c r="E305" s="436"/>
      <c r="F305" s="436"/>
      <c r="G305" s="436"/>
      <c r="H305" s="436"/>
      <c r="I305" s="436"/>
      <c r="J305" s="436"/>
      <c r="K305" s="436"/>
      <c r="O305" s="102"/>
      <c r="P305" s="102"/>
      <c r="Q305" s="102"/>
      <c r="R305" s="102"/>
    </row>
    <row r="306" spans="1:18" s="100" customFormat="1" ht="12.75">
      <c r="A306" s="435"/>
      <c r="B306" s="435"/>
      <c r="C306" s="435"/>
      <c r="D306" s="435"/>
      <c r="E306" s="436"/>
      <c r="F306" s="436"/>
      <c r="G306" s="436"/>
      <c r="H306" s="436"/>
      <c r="I306" s="436"/>
      <c r="J306" s="436"/>
      <c r="K306" s="436"/>
      <c r="O306" s="102"/>
      <c r="P306" s="102"/>
      <c r="Q306" s="102"/>
      <c r="R306" s="102"/>
    </row>
    <row r="307" spans="1:18" s="100" customFormat="1" ht="12.75">
      <c r="A307" s="435"/>
      <c r="B307" s="435"/>
      <c r="C307" s="435"/>
      <c r="D307" s="435"/>
      <c r="E307" s="436"/>
      <c r="F307" s="436"/>
      <c r="G307" s="436"/>
      <c r="H307" s="436"/>
      <c r="I307" s="436"/>
      <c r="J307" s="436"/>
      <c r="K307" s="436"/>
      <c r="O307" s="102"/>
      <c r="P307" s="102"/>
      <c r="Q307" s="102"/>
      <c r="R307" s="102"/>
    </row>
    <row r="308" spans="1:18" s="100" customFormat="1" ht="12.75">
      <c r="A308" s="435"/>
      <c r="B308" s="435"/>
      <c r="C308" s="435"/>
      <c r="D308" s="435"/>
      <c r="E308" s="436"/>
      <c r="F308" s="436"/>
      <c r="G308" s="436"/>
      <c r="H308" s="436"/>
      <c r="I308" s="436"/>
      <c r="J308" s="436"/>
      <c r="K308" s="436"/>
      <c r="O308" s="102"/>
      <c r="P308" s="102"/>
      <c r="Q308" s="102"/>
      <c r="R308" s="102"/>
    </row>
    <row r="309" spans="1:18" s="100" customFormat="1" ht="12.75">
      <c r="A309" s="435"/>
      <c r="B309" s="435"/>
      <c r="C309" s="435"/>
      <c r="D309" s="435"/>
      <c r="E309" s="436"/>
      <c r="F309" s="436"/>
      <c r="G309" s="436"/>
      <c r="H309" s="436"/>
      <c r="I309" s="436"/>
      <c r="J309" s="436"/>
      <c r="K309" s="436"/>
      <c r="O309" s="102"/>
      <c r="P309" s="102"/>
      <c r="Q309" s="102"/>
      <c r="R309" s="102"/>
    </row>
    <row r="310" spans="1:18" s="100" customFormat="1" ht="12.75">
      <c r="A310" s="435"/>
      <c r="B310" s="435"/>
      <c r="C310" s="435"/>
      <c r="D310" s="435"/>
      <c r="E310" s="436"/>
      <c r="F310" s="436"/>
      <c r="G310" s="436"/>
      <c r="H310" s="436"/>
      <c r="I310" s="436"/>
      <c r="J310" s="436"/>
      <c r="K310" s="436"/>
      <c r="O310" s="102"/>
      <c r="P310" s="102"/>
      <c r="Q310" s="102"/>
      <c r="R310" s="102"/>
    </row>
    <row r="311" spans="1:18" s="100" customFormat="1" ht="12.75">
      <c r="A311" s="435"/>
      <c r="B311" s="435"/>
      <c r="C311" s="435"/>
      <c r="D311" s="435"/>
      <c r="E311" s="436"/>
      <c r="F311" s="436"/>
      <c r="G311" s="436"/>
      <c r="H311" s="436"/>
      <c r="I311" s="436"/>
      <c r="J311" s="436"/>
      <c r="K311" s="436"/>
      <c r="O311" s="102"/>
      <c r="P311" s="102"/>
      <c r="Q311" s="102"/>
      <c r="R311" s="102"/>
    </row>
    <row r="312" spans="1:18" s="100" customFormat="1" ht="12.75">
      <c r="A312" s="435"/>
      <c r="B312" s="435"/>
      <c r="C312" s="435"/>
      <c r="D312" s="435"/>
      <c r="E312" s="436"/>
      <c r="F312" s="436"/>
      <c r="G312" s="436"/>
      <c r="H312" s="436"/>
      <c r="I312" s="436"/>
      <c r="J312" s="436"/>
      <c r="K312" s="436"/>
      <c r="O312" s="102"/>
      <c r="P312" s="102"/>
      <c r="Q312" s="102"/>
      <c r="R312" s="102"/>
    </row>
    <row r="313" spans="1:18" s="100" customFormat="1" ht="12.75">
      <c r="A313" s="435"/>
      <c r="B313" s="435"/>
      <c r="C313" s="435"/>
      <c r="D313" s="435"/>
      <c r="E313" s="436"/>
      <c r="F313" s="436"/>
      <c r="G313" s="436"/>
      <c r="H313" s="436"/>
      <c r="I313" s="436"/>
      <c r="J313" s="436"/>
      <c r="K313" s="436"/>
      <c r="O313" s="102"/>
      <c r="P313" s="102"/>
      <c r="Q313" s="102"/>
      <c r="R313" s="102"/>
    </row>
    <row r="314" spans="1:18" s="100" customFormat="1" ht="12.75">
      <c r="A314" s="435"/>
      <c r="B314" s="435"/>
      <c r="C314" s="435"/>
      <c r="D314" s="435"/>
      <c r="E314" s="436"/>
      <c r="F314" s="436"/>
      <c r="G314" s="436"/>
      <c r="H314" s="436"/>
      <c r="I314" s="436"/>
      <c r="J314" s="436"/>
      <c r="K314" s="436"/>
      <c r="O314" s="102"/>
      <c r="P314" s="102"/>
      <c r="Q314" s="102"/>
      <c r="R314" s="102"/>
    </row>
    <row r="315" spans="1:18" s="100" customFormat="1" ht="12.75">
      <c r="A315" s="435"/>
      <c r="B315" s="435"/>
      <c r="C315" s="435"/>
      <c r="D315" s="435"/>
      <c r="E315" s="436"/>
      <c r="F315" s="436"/>
      <c r="G315" s="436"/>
      <c r="H315" s="436"/>
      <c r="I315" s="436"/>
      <c r="J315" s="436"/>
      <c r="K315" s="436"/>
      <c r="O315" s="102"/>
      <c r="P315" s="102"/>
      <c r="Q315" s="102"/>
      <c r="R315" s="102"/>
    </row>
    <row r="316" spans="1:18" s="100" customFormat="1" ht="12.75">
      <c r="A316" s="435"/>
      <c r="B316" s="435"/>
      <c r="C316" s="435"/>
      <c r="D316" s="435"/>
      <c r="E316" s="436"/>
      <c r="F316" s="436"/>
      <c r="G316" s="436"/>
      <c r="H316" s="436"/>
      <c r="I316" s="436"/>
      <c r="J316" s="436"/>
      <c r="K316" s="436"/>
      <c r="O316" s="102"/>
      <c r="P316" s="102"/>
      <c r="Q316" s="102"/>
      <c r="R316" s="102"/>
    </row>
    <row r="317" spans="1:18" s="100" customFormat="1" ht="12.75">
      <c r="A317" s="435"/>
      <c r="B317" s="435"/>
      <c r="C317" s="435"/>
      <c r="D317" s="435"/>
      <c r="E317" s="436"/>
      <c r="F317" s="436"/>
      <c r="G317" s="436"/>
      <c r="H317" s="436"/>
      <c r="I317" s="436"/>
      <c r="J317" s="436"/>
      <c r="K317" s="436"/>
      <c r="O317" s="102"/>
      <c r="P317" s="102"/>
      <c r="Q317" s="102"/>
      <c r="R317" s="102"/>
    </row>
    <row r="318" spans="1:18" s="100" customFormat="1" ht="12.75">
      <c r="A318" s="435"/>
      <c r="B318" s="435"/>
      <c r="C318" s="435"/>
      <c r="D318" s="435"/>
      <c r="E318" s="436"/>
      <c r="F318" s="436"/>
      <c r="G318" s="436"/>
      <c r="H318" s="436"/>
      <c r="I318" s="436"/>
      <c r="J318" s="436"/>
      <c r="K318" s="436"/>
      <c r="O318" s="102"/>
      <c r="P318" s="102"/>
      <c r="Q318" s="102"/>
      <c r="R318" s="102"/>
    </row>
    <row r="319" spans="1:18" s="100" customFormat="1" ht="12.75">
      <c r="A319" s="435"/>
      <c r="B319" s="435"/>
      <c r="C319" s="435"/>
      <c r="D319" s="435"/>
      <c r="E319" s="436"/>
      <c r="F319" s="436"/>
      <c r="G319" s="436"/>
      <c r="H319" s="436"/>
      <c r="I319" s="436"/>
      <c r="J319" s="436"/>
      <c r="K319" s="436"/>
      <c r="O319" s="102"/>
      <c r="P319" s="102"/>
      <c r="Q319" s="102"/>
      <c r="R319" s="102"/>
    </row>
    <row r="320" spans="1:18" s="100" customFormat="1" ht="12.75">
      <c r="A320" s="435"/>
      <c r="B320" s="435"/>
      <c r="C320" s="435"/>
      <c r="D320" s="435"/>
      <c r="E320" s="436"/>
      <c r="F320" s="436"/>
      <c r="G320" s="436"/>
      <c r="H320" s="436"/>
      <c r="I320" s="436"/>
      <c r="J320" s="436"/>
      <c r="K320" s="436"/>
      <c r="O320" s="102"/>
      <c r="P320" s="102"/>
      <c r="Q320" s="102"/>
      <c r="R320" s="102"/>
    </row>
    <row r="321" spans="1:18" s="100" customFormat="1" ht="12.75">
      <c r="A321" s="435"/>
      <c r="B321" s="435"/>
      <c r="C321" s="435"/>
      <c r="D321" s="435"/>
      <c r="E321" s="436"/>
      <c r="F321" s="436"/>
      <c r="G321" s="436"/>
      <c r="H321" s="436"/>
      <c r="I321" s="436"/>
      <c r="J321" s="436"/>
      <c r="K321" s="436"/>
      <c r="O321" s="102"/>
      <c r="P321" s="102"/>
      <c r="Q321" s="102"/>
      <c r="R321" s="102"/>
    </row>
    <row r="322" spans="1:18" s="100" customFormat="1" ht="12.75">
      <c r="A322" s="435"/>
      <c r="B322" s="435"/>
      <c r="C322" s="435"/>
      <c r="D322" s="435"/>
      <c r="E322" s="436"/>
      <c r="F322" s="436"/>
      <c r="G322" s="436"/>
      <c r="H322" s="436"/>
      <c r="I322" s="436"/>
      <c r="J322" s="436"/>
      <c r="K322" s="436"/>
      <c r="O322" s="102"/>
      <c r="P322" s="102"/>
      <c r="Q322" s="102"/>
      <c r="R322" s="102"/>
    </row>
    <row r="323" spans="1:18" s="100" customFormat="1" ht="12.75">
      <c r="A323" s="435"/>
      <c r="B323" s="435"/>
      <c r="C323" s="435"/>
      <c r="D323" s="435"/>
      <c r="E323" s="436"/>
      <c r="F323" s="436"/>
      <c r="G323" s="436"/>
      <c r="H323" s="436"/>
      <c r="I323" s="436"/>
      <c r="J323" s="436"/>
      <c r="K323" s="436"/>
      <c r="O323" s="102"/>
      <c r="P323" s="102"/>
      <c r="Q323" s="102"/>
      <c r="R323" s="102"/>
    </row>
    <row r="324" spans="1:18" s="100" customFormat="1" ht="12.75">
      <c r="A324" s="435"/>
      <c r="B324" s="435"/>
      <c r="C324" s="435"/>
      <c r="D324" s="435"/>
      <c r="E324" s="436"/>
      <c r="F324" s="436"/>
      <c r="G324" s="436"/>
      <c r="H324" s="436"/>
      <c r="I324" s="436"/>
      <c r="J324" s="436"/>
      <c r="K324" s="436"/>
      <c r="O324" s="102"/>
      <c r="P324" s="102"/>
      <c r="Q324" s="102"/>
      <c r="R324" s="102"/>
    </row>
    <row r="325" spans="1:18" s="100" customFormat="1" ht="12.75">
      <c r="A325" s="435"/>
      <c r="B325" s="435"/>
      <c r="C325" s="435"/>
      <c r="D325" s="435"/>
      <c r="E325" s="436"/>
      <c r="F325" s="436"/>
      <c r="G325" s="436"/>
      <c r="H325" s="436"/>
      <c r="I325" s="436"/>
      <c r="J325" s="436"/>
      <c r="K325" s="436"/>
      <c r="O325" s="102"/>
      <c r="P325" s="102"/>
      <c r="Q325" s="102"/>
      <c r="R325" s="102"/>
    </row>
    <row r="326" spans="1:18" s="100" customFormat="1" ht="12.75">
      <c r="A326" s="435"/>
      <c r="B326" s="435"/>
      <c r="C326" s="435"/>
      <c r="D326" s="435"/>
      <c r="E326" s="436"/>
      <c r="F326" s="436"/>
      <c r="G326" s="436"/>
      <c r="H326" s="436"/>
      <c r="I326" s="436"/>
      <c r="J326" s="436"/>
      <c r="K326" s="436"/>
      <c r="O326" s="102"/>
      <c r="P326" s="102"/>
      <c r="Q326" s="102"/>
      <c r="R326" s="102"/>
    </row>
    <row r="327" spans="1:18" s="100" customFormat="1" ht="12.75">
      <c r="A327" s="435"/>
      <c r="B327" s="435"/>
      <c r="C327" s="435"/>
      <c r="D327" s="435"/>
      <c r="E327" s="436"/>
      <c r="F327" s="436"/>
      <c r="G327" s="436"/>
      <c r="H327" s="436"/>
      <c r="I327" s="436"/>
      <c r="J327" s="436"/>
      <c r="K327" s="436"/>
      <c r="O327" s="102"/>
      <c r="P327" s="102"/>
      <c r="Q327" s="102"/>
      <c r="R327" s="102"/>
    </row>
    <row r="328" spans="1:18" s="100" customFormat="1" ht="12.75">
      <c r="A328" s="435"/>
      <c r="B328" s="435"/>
      <c r="C328" s="435"/>
      <c r="D328" s="435"/>
      <c r="E328" s="436"/>
      <c r="F328" s="436"/>
      <c r="G328" s="436"/>
      <c r="H328" s="436"/>
      <c r="I328" s="436"/>
      <c r="J328" s="436"/>
      <c r="K328" s="436"/>
      <c r="O328" s="102"/>
      <c r="P328" s="102"/>
      <c r="Q328" s="102"/>
      <c r="R328" s="102"/>
    </row>
    <row r="329" spans="1:18" s="100" customFormat="1" ht="12.75">
      <c r="A329" s="435"/>
      <c r="B329" s="435"/>
      <c r="C329" s="435"/>
      <c r="D329" s="435"/>
      <c r="E329" s="436"/>
      <c r="F329" s="436"/>
      <c r="G329" s="436"/>
      <c r="H329" s="436"/>
      <c r="I329" s="436"/>
      <c r="J329" s="436"/>
      <c r="K329" s="436"/>
      <c r="O329" s="102"/>
      <c r="P329" s="102"/>
      <c r="Q329" s="102"/>
      <c r="R329" s="102"/>
    </row>
    <row r="330" spans="1:18" s="100" customFormat="1" ht="12.75">
      <c r="A330" s="435"/>
      <c r="B330" s="435"/>
      <c r="C330" s="435"/>
      <c r="D330" s="435"/>
      <c r="E330" s="436"/>
      <c r="F330" s="436"/>
      <c r="G330" s="436"/>
      <c r="H330" s="436"/>
      <c r="I330" s="436"/>
      <c r="J330" s="436"/>
      <c r="K330" s="436"/>
      <c r="O330" s="102"/>
      <c r="P330" s="102"/>
      <c r="Q330" s="102"/>
      <c r="R330" s="102"/>
    </row>
    <row r="331" spans="1:18" s="100" customFormat="1" ht="12.75">
      <c r="A331" s="435"/>
      <c r="B331" s="435"/>
      <c r="C331" s="435"/>
      <c r="D331" s="435"/>
      <c r="E331" s="436"/>
      <c r="F331" s="436"/>
      <c r="G331" s="436"/>
      <c r="H331" s="436"/>
      <c r="I331" s="436"/>
      <c r="J331" s="436"/>
      <c r="K331" s="436"/>
      <c r="O331" s="102"/>
      <c r="P331" s="102"/>
      <c r="Q331" s="102"/>
      <c r="R331" s="102"/>
    </row>
    <row r="332" spans="1:18" s="100" customFormat="1" ht="12.75">
      <c r="A332" s="435"/>
      <c r="B332" s="435"/>
      <c r="C332" s="435"/>
      <c r="D332" s="435"/>
      <c r="E332" s="436"/>
      <c r="F332" s="436"/>
      <c r="G332" s="436"/>
      <c r="H332" s="436"/>
      <c r="I332" s="436"/>
      <c r="J332" s="436"/>
      <c r="K332" s="436"/>
      <c r="O332" s="102"/>
      <c r="P332" s="102"/>
      <c r="Q332" s="102"/>
      <c r="R332" s="102"/>
    </row>
    <row r="333" spans="1:18" s="100" customFormat="1" ht="12.75">
      <c r="A333" s="435"/>
      <c r="B333" s="435"/>
      <c r="C333" s="435"/>
      <c r="D333" s="435"/>
      <c r="E333" s="436"/>
      <c r="F333" s="436"/>
      <c r="G333" s="436"/>
      <c r="H333" s="436"/>
      <c r="I333" s="436"/>
      <c r="J333" s="436"/>
      <c r="K333" s="436"/>
      <c r="O333" s="102"/>
      <c r="P333" s="102"/>
      <c r="Q333" s="102"/>
      <c r="R333" s="102"/>
    </row>
    <row r="334" spans="1:18" s="100" customFormat="1" ht="12.75">
      <c r="A334" s="435"/>
      <c r="B334" s="435"/>
      <c r="C334" s="435"/>
      <c r="D334" s="435"/>
      <c r="E334" s="436"/>
      <c r="F334" s="436"/>
      <c r="G334" s="436"/>
      <c r="H334" s="436"/>
      <c r="I334" s="436"/>
      <c r="J334" s="436"/>
      <c r="K334" s="436"/>
      <c r="O334" s="102"/>
      <c r="P334" s="102"/>
      <c r="Q334" s="102"/>
      <c r="R334" s="102"/>
    </row>
    <row r="335" spans="1:18" s="100" customFormat="1" ht="12.75">
      <c r="A335" s="435"/>
      <c r="B335" s="435"/>
      <c r="C335" s="435"/>
      <c r="D335" s="435"/>
      <c r="E335" s="436"/>
      <c r="F335" s="436"/>
      <c r="G335" s="436"/>
      <c r="H335" s="436"/>
      <c r="I335" s="436"/>
      <c r="J335" s="436"/>
      <c r="K335" s="436"/>
      <c r="O335" s="102"/>
      <c r="P335" s="102"/>
      <c r="Q335" s="102"/>
      <c r="R335" s="102"/>
    </row>
    <row r="336" spans="1:18" s="100" customFormat="1" ht="12.75">
      <c r="A336" s="435"/>
      <c r="B336" s="435"/>
      <c r="C336" s="435"/>
      <c r="D336" s="435"/>
      <c r="E336" s="436"/>
      <c r="F336" s="436"/>
      <c r="G336" s="436"/>
      <c r="H336" s="436"/>
      <c r="I336" s="436"/>
      <c r="J336" s="436"/>
      <c r="K336" s="436"/>
      <c r="O336" s="102"/>
      <c r="P336" s="102"/>
      <c r="Q336" s="102"/>
      <c r="R336" s="102"/>
    </row>
    <row r="337" spans="1:18" s="100" customFormat="1" ht="12.75">
      <c r="A337" s="435"/>
      <c r="B337" s="435"/>
      <c r="C337" s="435"/>
      <c r="D337" s="435"/>
      <c r="E337" s="436"/>
      <c r="F337" s="436"/>
      <c r="G337" s="436"/>
      <c r="H337" s="436"/>
      <c r="I337" s="436"/>
      <c r="J337" s="436"/>
      <c r="K337" s="436"/>
      <c r="O337" s="102"/>
      <c r="P337" s="102"/>
      <c r="Q337" s="102"/>
      <c r="R337" s="102"/>
    </row>
    <row r="338" spans="1:18" s="100" customFormat="1" ht="12.75">
      <c r="A338" s="435"/>
      <c r="B338" s="435"/>
      <c r="C338" s="435"/>
      <c r="D338" s="435"/>
      <c r="E338" s="436"/>
      <c r="F338" s="436"/>
      <c r="G338" s="436"/>
      <c r="H338" s="436"/>
      <c r="I338" s="436"/>
      <c r="J338" s="436"/>
      <c r="K338" s="436"/>
      <c r="O338" s="102"/>
      <c r="P338" s="102"/>
      <c r="Q338" s="102"/>
      <c r="R338" s="102"/>
    </row>
    <row r="339" spans="1:18" s="100" customFormat="1" ht="12.75">
      <c r="A339" s="435"/>
      <c r="B339" s="435"/>
      <c r="C339" s="435"/>
      <c r="D339" s="435"/>
      <c r="E339" s="436"/>
      <c r="F339" s="436"/>
      <c r="G339" s="436"/>
      <c r="H339" s="436"/>
      <c r="I339" s="436"/>
      <c r="J339" s="436"/>
      <c r="K339" s="436"/>
      <c r="O339" s="102"/>
      <c r="P339" s="102"/>
      <c r="Q339" s="102"/>
      <c r="R339" s="102"/>
    </row>
    <row r="340" spans="1:18" s="100" customFormat="1" ht="12.75">
      <c r="A340" s="435"/>
      <c r="B340" s="435"/>
      <c r="C340" s="435"/>
      <c r="D340" s="435"/>
      <c r="E340" s="436"/>
      <c r="F340" s="436"/>
      <c r="G340" s="436"/>
      <c r="H340" s="436"/>
      <c r="I340" s="436"/>
      <c r="J340" s="436"/>
      <c r="K340" s="436"/>
      <c r="O340" s="102"/>
      <c r="P340" s="102"/>
      <c r="Q340" s="102"/>
      <c r="R340" s="102"/>
    </row>
    <row r="341" spans="1:18" s="100" customFormat="1" ht="12.75">
      <c r="A341" s="435"/>
      <c r="B341" s="435"/>
      <c r="C341" s="435"/>
      <c r="D341" s="435"/>
      <c r="E341" s="436"/>
      <c r="F341" s="436"/>
      <c r="G341" s="436"/>
      <c r="H341" s="436"/>
      <c r="I341" s="436"/>
      <c r="J341" s="436"/>
      <c r="K341" s="436"/>
      <c r="O341" s="102"/>
      <c r="P341" s="102"/>
      <c r="Q341" s="102"/>
      <c r="R341" s="102"/>
    </row>
    <row r="342" spans="1:18" s="100" customFormat="1" ht="12.75">
      <c r="A342" s="435"/>
      <c r="B342" s="435"/>
      <c r="C342" s="435"/>
      <c r="D342" s="435"/>
      <c r="E342" s="436"/>
      <c r="F342" s="436"/>
      <c r="G342" s="436"/>
      <c r="H342" s="436"/>
      <c r="I342" s="436"/>
      <c r="J342" s="436"/>
      <c r="K342" s="436"/>
      <c r="O342" s="102"/>
      <c r="P342" s="102"/>
      <c r="Q342" s="102"/>
      <c r="R342" s="102"/>
    </row>
    <row r="343" spans="1:18" s="100" customFormat="1" ht="12.75">
      <c r="A343" s="435"/>
      <c r="B343" s="435"/>
      <c r="C343" s="435"/>
      <c r="D343" s="435"/>
      <c r="E343" s="436"/>
      <c r="F343" s="436"/>
      <c r="G343" s="436"/>
      <c r="H343" s="436"/>
      <c r="I343" s="436"/>
      <c r="J343" s="436"/>
      <c r="K343" s="436"/>
      <c r="O343" s="102"/>
      <c r="P343" s="102"/>
      <c r="Q343" s="102"/>
      <c r="R343" s="102"/>
    </row>
    <row r="344" spans="1:18" s="100" customFormat="1" ht="12.75">
      <c r="A344" s="435"/>
      <c r="B344" s="435"/>
      <c r="C344" s="435"/>
      <c r="D344" s="435"/>
      <c r="E344" s="436"/>
      <c r="F344" s="436"/>
      <c r="G344" s="436"/>
      <c r="H344" s="436"/>
      <c r="I344" s="436"/>
      <c r="J344" s="436"/>
      <c r="K344" s="436"/>
      <c r="O344" s="102"/>
      <c r="P344" s="102"/>
      <c r="Q344" s="102"/>
      <c r="R344" s="102"/>
    </row>
    <row r="345" spans="1:18" s="100" customFormat="1" ht="12.75">
      <c r="A345" s="435"/>
      <c r="B345" s="435"/>
      <c r="C345" s="435"/>
      <c r="D345" s="435"/>
      <c r="E345" s="436"/>
      <c r="F345" s="436"/>
      <c r="G345" s="436"/>
      <c r="H345" s="436"/>
      <c r="I345" s="436"/>
      <c r="J345" s="436"/>
      <c r="K345" s="436"/>
      <c r="O345" s="102"/>
      <c r="P345" s="102"/>
      <c r="Q345" s="102"/>
      <c r="R345" s="102"/>
    </row>
    <row r="346" spans="1:18" s="100" customFormat="1" ht="12.75">
      <c r="A346" s="435"/>
      <c r="B346" s="435"/>
      <c r="C346" s="435"/>
      <c r="D346" s="435"/>
      <c r="E346" s="436"/>
      <c r="F346" s="436"/>
      <c r="G346" s="436"/>
      <c r="H346" s="436"/>
      <c r="I346" s="436"/>
      <c r="J346" s="436"/>
      <c r="K346" s="436"/>
      <c r="O346" s="102"/>
      <c r="P346" s="102"/>
      <c r="Q346" s="102"/>
      <c r="R346" s="102"/>
    </row>
    <row r="347" spans="1:18" s="100" customFormat="1" ht="12.75">
      <c r="A347" s="435"/>
      <c r="B347" s="435"/>
      <c r="C347" s="435"/>
      <c r="D347" s="435"/>
      <c r="E347" s="436"/>
      <c r="F347" s="436"/>
      <c r="G347" s="436"/>
      <c r="H347" s="436"/>
      <c r="I347" s="436"/>
      <c r="J347" s="436"/>
      <c r="K347" s="436"/>
      <c r="O347" s="102"/>
      <c r="P347" s="102"/>
      <c r="Q347" s="102"/>
      <c r="R347" s="102"/>
    </row>
    <row r="348" spans="1:18" s="100" customFormat="1" ht="12.75">
      <c r="A348" s="435"/>
      <c r="B348" s="435"/>
      <c r="C348" s="435"/>
      <c r="D348" s="435"/>
      <c r="E348" s="436"/>
      <c r="F348" s="436"/>
      <c r="G348" s="436"/>
      <c r="H348" s="436"/>
      <c r="I348" s="436"/>
      <c r="J348" s="436"/>
      <c r="K348" s="436"/>
      <c r="O348" s="102"/>
      <c r="P348" s="102"/>
      <c r="Q348" s="102"/>
      <c r="R348" s="102"/>
    </row>
    <row r="349" spans="1:18" s="100" customFormat="1" ht="12.75">
      <c r="A349" s="435"/>
      <c r="B349" s="435"/>
      <c r="C349" s="435"/>
      <c r="D349" s="435"/>
      <c r="E349" s="436"/>
      <c r="F349" s="436"/>
      <c r="G349" s="436"/>
      <c r="H349" s="436"/>
      <c r="I349" s="436"/>
      <c r="J349" s="436"/>
      <c r="K349" s="436"/>
      <c r="O349" s="102"/>
      <c r="P349" s="102"/>
      <c r="Q349" s="102"/>
      <c r="R349" s="102"/>
    </row>
    <row r="350" spans="1:18" s="100" customFormat="1" ht="12.75">
      <c r="A350" s="435"/>
      <c r="B350" s="435"/>
      <c r="C350" s="435"/>
      <c r="D350" s="435"/>
      <c r="E350" s="436"/>
      <c r="F350" s="436"/>
      <c r="G350" s="436"/>
      <c r="H350" s="436"/>
      <c r="I350" s="436"/>
      <c r="J350" s="436"/>
      <c r="K350" s="436"/>
      <c r="O350" s="102"/>
      <c r="P350" s="102"/>
      <c r="Q350" s="102"/>
      <c r="R350" s="102"/>
    </row>
    <row r="351" spans="1:18" s="100" customFormat="1" ht="12.75">
      <c r="A351" s="435"/>
      <c r="B351" s="435"/>
      <c r="C351" s="435"/>
      <c r="D351" s="435"/>
      <c r="E351" s="436"/>
      <c r="F351" s="436"/>
      <c r="G351" s="436"/>
      <c r="H351" s="436"/>
      <c r="I351" s="436"/>
      <c r="J351" s="436"/>
      <c r="K351" s="436"/>
      <c r="O351" s="102"/>
      <c r="P351" s="102"/>
      <c r="Q351" s="102"/>
      <c r="R351" s="102"/>
    </row>
    <row r="352" spans="1:18" s="100" customFormat="1" ht="12.75">
      <c r="A352" s="435"/>
      <c r="B352" s="435"/>
      <c r="C352" s="435"/>
      <c r="D352" s="435"/>
      <c r="E352" s="436"/>
      <c r="F352" s="436"/>
      <c r="G352" s="436"/>
      <c r="H352" s="436"/>
      <c r="I352" s="436"/>
      <c r="J352" s="436"/>
      <c r="K352" s="436"/>
      <c r="O352" s="102"/>
      <c r="P352" s="102"/>
      <c r="Q352" s="102"/>
      <c r="R352" s="102"/>
    </row>
    <row r="353" spans="1:18" s="100" customFormat="1" ht="12.75">
      <c r="A353" s="435"/>
      <c r="B353" s="435"/>
      <c r="C353" s="435"/>
      <c r="D353" s="435"/>
      <c r="E353" s="436"/>
      <c r="F353" s="436"/>
      <c r="G353" s="436"/>
      <c r="H353" s="436"/>
      <c r="I353" s="436"/>
      <c r="J353" s="436"/>
      <c r="K353" s="436"/>
      <c r="O353" s="102"/>
      <c r="P353" s="102"/>
      <c r="Q353" s="102"/>
      <c r="R353" s="102"/>
    </row>
    <row r="354" spans="1:18" s="100" customFormat="1" ht="12.75">
      <c r="A354" s="435"/>
      <c r="B354" s="435"/>
      <c r="C354" s="435"/>
      <c r="D354" s="435"/>
      <c r="E354" s="436"/>
      <c r="F354" s="436"/>
      <c r="G354" s="436"/>
      <c r="H354" s="436"/>
      <c r="I354" s="436"/>
      <c r="J354" s="436"/>
      <c r="K354" s="436"/>
      <c r="O354" s="102"/>
      <c r="P354" s="102"/>
      <c r="Q354" s="102"/>
      <c r="R354" s="102"/>
    </row>
    <row r="355" spans="1:18" s="100" customFormat="1" ht="12.75">
      <c r="A355" s="435"/>
      <c r="B355" s="435"/>
      <c r="C355" s="435"/>
      <c r="D355" s="435"/>
      <c r="E355" s="436"/>
      <c r="F355" s="436"/>
      <c r="G355" s="436"/>
      <c r="H355" s="436"/>
      <c r="I355" s="436"/>
      <c r="J355" s="436"/>
      <c r="K355" s="436"/>
      <c r="O355" s="102"/>
      <c r="P355" s="102"/>
      <c r="Q355" s="102"/>
      <c r="R355" s="102"/>
    </row>
    <row r="356" spans="1:18" s="100" customFormat="1" ht="12.75">
      <c r="A356" s="435"/>
      <c r="B356" s="435"/>
      <c r="C356" s="435"/>
      <c r="D356" s="435"/>
      <c r="E356" s="436"/>
      <c r="F356" s="436"/>
      <c r="G356" s="436"/>
      <c r="H356" s="436"/>
      <c r="I356" s="436"/>
      <c r="J356" s="436"/>
      <c r="K356" s="436"/>
      <c r="O356" s="102"/>
      <c r="P356" s="102"/>
      <c r="Q356" s="102"/>
      <c r="R356" s="102"/>
    </row>
    <row r="357" spans="1:18" s="100" customFormat="1" ht="12.75">
      <c r="A357" s="435"/>
      <c r="B357" s="435"/>
      <c r="C357" s="435"/>
      <c r="D357" s="435"/>
      <c r="E357" s="436"/>
      <c r="F357" s="436"/>
      <c r="G357" s="436"/>
      <c r="H357" s="436"/>
      <c r="I357" s="436"/>
      <c r="J357" s="436"/>
      <c r="K357" s="436"/>
      <c r="O357" s="102"/>
      <c r="P357" s="102"/>
      <c r="Q357" s="102"/>
      <c r="R357" s="102"/>
    </row>
    <row r="358" spans="1:18" s="100" customFormat="1" ht="12.75">
      <c r="A358" s="435"/>
      <c r="B358" s="435"/>
      <c r="C358" s="435"/>
      <c r="D358" s="435"/>
      <c r="E358" s="436"/>
      <c r="F358" s="436"/>
      <c r="G358" s="436"/>
      <c r="H358" s="436"/>
      <c r="I358" s="436"/>
      <c r="J358" s="436"/>
      <c r="K358" s="436"/>
      <c r="O358" s="102"/>
      <c r="P358" s="102"/>
      <c r="Q358" s="102"/>
      <c r="R358" s="102"/>
    </row>
    <row r="359" spans="1:18" s="100" customFormat="1" ht="12.75">
      <c r="A359" s="435"/>
      <c r="B359" s="435"/>
      <c r="C359" s="435"/>
      <c r="D359" s="435"/>
      <c r="E359" s="436"/>
      <c r="F359" s="436"/>
      <c r="G359" s="436"/>
      <c r="H359" s="436"/>
      <c r="I359" s="436"/>
      <c r="J359" s="436"/>
      <c r="K359" s="436"/>
      <c r="O359" s="102"/>
      <c r="P359" s="102"/>
      <c r="Q359" s="102"/>
      <c r="R359" s="102"/>
    </row>
    <row r="360" spans="1:18" s="100" customFormat="1" ht="12.75">
      <c r="A360" s="435"/>
      <c r="B360" s="435"/>
      <c r="C360" s="435"/>
      <c r="D360" s="435"/>
      <c r="E360" s="436"/>
      <c r="F360" s="436"/>
      <c r="G360" s="436"/>
      <c r="H360" s="436"/>
      <c r="I360" s="436"/>
      <c r="J360" s="436"/>
      <c r="K360" s="436"/>
      <c r="O360" s="102"/>
      <c r="P360" s="102"/>
      <c r="Q360" s="102"/>
      <c r="R360" s="102"/>
    </row>
    <row r="361" spans="1:18" s="100" customFormat="1" ht="12.75">
      <c r="A361" s="435"/>
      <c r="B361" s="435"/>
      <c r="C361" s="435"/>
      <c r="D361" s="435"/>
      <c r="E361" s="436"/>
      <c r="F361" s="436"/>
      <c r="G361" s="436"/>
      <c r="H361" s="436"/>
      <c r="I361" s="436"/>
      <c r="J361" s="436"/>
      <c r="K361" s="436"/>
      <c r="O361" s="102"/>
      <c r="P361" s="102"/>
      <c r="Q361" s="102"/>
      <c r="R361" s="102"/>
    </row>
    <row r="362" spans="1:18" s="100" customFormat="1" ht="12.75">
      <c r="A362" s="435"/>
      <c r="B362" s="435"/>
      <c r="C362" s="435"/>
      <c r="D362" s="435"/>
      <c r="E362" s="436"/>
      <c r="F362" s="436"/>
      <c r="G362" s="436"/>
      <c r="H362" s="436"/>
      <c r="I362" s="436"/>
      <c r="J362" s="436"/>
      <c r="K362" s="436"/>
      <c r="O362" s="102"/>
      <c r="P362" s="102"/>
      <c r="Q362" s="102"/>
      <c r="R362" s="102"/>
    </row>
    <row r="363" spans="1:18" s="100" customFormat="1" ht="12.75">
      <c r="A363" s="435"/>
      <c r="B363" s="435"/>
      <c r="C363" s="435"/>
      <c r="D363" s="435"/>
      <c r="E363" s="436"/>
      <c r="F363" s="436"/>
      <c r="G363" s="436"/>
      <c r="H363" s="436"/>
      <c r="I363" s="436"/>
      <c r="J363" s="436"/>
      <c r="K363" s="436"/>
      <c r="O363" s="102"/>
      <c r="P363" s="102"/>
      <c r="Q363" s="102"/>
      <c r="R363" s="102"/>
    </row>
    <row r="364" spans="1:18" s="100" customFormat="1" ht="12.75">
      <c r="A364" s="435"/>
      <c r="B364" s="435"/>
      <c r="C364" s="435"/>
      <c r="D364" s="435"/>
      <c r="E364" s="436"/>
      <c r="F364" s="436"/>
      <c r="G364" s="436"/>
      <c r="H364" s="436"/>
      <c r="I364" s="436"/>
      <c r="J364" s="436"/>
      <c r="K364" s="436"/>
      <c r="O364" s="102"/>
      <c r="P364" s="102"/>
      <c r="Q364" s="102"/>
      <c r="R364" s="102"/>
    </row>
    <row r="365" spans="1:18" s="100" customFormat="1" ht="12.75">
      <c r="A365" s="435"/>
      <c r="B365" s="435"/>
      <c r="C365" s="435"/>
      <c r="D365" s="435"/>
      <c r="E365" s="436"/>
      <c r="F365" s="436"/>
      <c r="G365" s="436"/>
      <c r="H365" s="436"/>
      <c r="I365" s="436"/>
      <c r="J365" s="436"/>
      <c r="K365" s="436"/>
      <c r="O365" s="102"/>
      <c r="P365" s="102"/>
      <c r="Q365" s="102"/>
      <c r="R365" s="102"/>
    </row>
    <row r="366" spans="1:18" s="100" customFormat="1" ht="12.75">
      <c r="A366" s="435"/>
      <c r="B366" s="435"/>
      <c r="C366" s="435"/>
      <c r="D366" s="435"/>
      <c r="E366" s="436"/>
      <c r="F366" s="436"/>
      <c r="G366" s="436"/>
      <c r="H366" s="436"/>
      <c r="I366" s="436"/>
      <c r="J366" s="436"/>
      <c r="K366" s="436"/>
      <c r="O366" s="102"/>
      <c r="P366" s="102"/>
      <c r="Q366" s="102"/>
      <c r="R366" s="102"/>
    </row>
    <row r="367" spans="1:18" s="100" customFormat="1" ht="12.75">
      <c r="A367" s="435"/>
      <c r="B367" s="435"/>
      <c r="C367" s="435"/>
      <c r="D367" s="435"/>
      <c r="E367" s="436"/>
      <c r="F367" s="436"/>
      <c r="G367" s="436"/>
      <c r="H367" s="436"/>
      <c r="I367" s="436"/>
      <c r="J367" s="436"/>
      <c r="K367" s="436"/>
      <c r="O367" s="102"/>
      <c r="P367" s="102"/>
      <c r="Q367" s="102"/>
      <c r="R367" s="102"/>
    </row>
    <row r="368" spans="1:18" s="100" customFormat="1" ht="12.75">
      <c r="A368" s="435"/>
      <c r="B368" s="435"/>
      <c r="C368" s="435"/>
      <c r="D368" s="435"/>
      <c r="E368" s="436"/>
      <c r="F368" s="436"/>
      <c r="G368" s="436"/>
      <c r="H368" s="436"/>
      <c r="I368" s="436"/>
      <c r="J368" s="436"/>
      <c r="K368" s="436"/>
      <c r="O368" s="102"/>
      <c r="P368" s="102"/>
      <c r="Q368" s="102"/>
      <c r="R368" s="102"/>
    </row>
    <row r="369" spans="1:18" s="100" customFormat="1" ht="12.75">
      <c r="A369" s="435"/>
      <c r="B369" s="435"/>
      <c r="C369" s="435"/>
      <c r="D369" s="435"/>
      <c r="E369" s="436"/>
      <c r="F369" s="436"/>
      <c r="G369" s="436"/>
      <c r="H369" s="436"/>
      <c r="I369" s="436"/>
      <c r="J369" s="436"/>
      <c r="K369" s="436"/>
      <c r="O369" s="102"/>
      <c r="P369" s="102"/>
      <c r="Q369" s="102"/>
      <c r="R369" s="102"/>
    </row>
    <row r="370" spans="1:18" s="100" customFormat="1" ht="12.75">
      <c r="A370" s="435"/>
      <c r="B370" s="435"/>
      <c r="C370" s="435"/>
      <c r="D370" s="435"/>
      <c r="E370" s="436"/>
      <c r="F370" s="436"/>
      <c r="G370" s="436"/>
      <c r="H370" s="436"/>
      <c r="I370" s="436"/>
      <c r="J370" s="436"/>
      <c r="K370" s="436"/>
      <c r="O370" s="102"/>
      <c r="P370" s="102"/>
      <c r="Q370" s="102"/>
      <c r="R370" s="102"/>
    </row>
    <row r="371" spans="1:18" s="100" customFormat="1" ht="12.75">
      <c r="A371" s="435"/>
      <c r="B371" s="435"/>
      <c r="C371" s="435"/>
      <c r="D371" s="435"/>
      <c r="E371" s="436"/>
      <c r="F371" s="436"/>
      <c r="G371" s="436"/>
      <c r="H371" s="436"/>
      <c r="I371" s="436"/>
      <c r="J371" s="436"/>
      <c r="K371" s="436"/>
      <c r="O371" s="102"/>
      <c r="P371" s="102"/>
      <c r="Q371" s="102"/>
      <c r="R371" s="102"/>
    </row>
    <row r="372" spans="1:18" s="100" customFormat="1" ht="12.75">
      <c r="A372" s="435"/>
      <c r="B372" s="435"/>
      <c r="C372" s="435"/>
      <c r="D372" s="435"/>
      <c r="E372" s="436"/>
      <c r="F372" s="436"/>
      <c r="G372" s="436"/>
      <c r="H372" s="436"/>
      <c r="I372" s="436"/>
      <c r="J372" s="436"/>
      <c r="K372" s="436"/>
      <c r="O372" s="102"/>
      <c r="P372" s="102"/>
      <c r="Q372" s="102"/>
      <c r="R372" s="102"/>
    </row>
    <row r="373" spans="1:18" s="100" customFormat="1" ht="12.75">
      <c r="A373" s="435"/>
      <c r="B373" s="435"/>
      <c r="C373" s="435"/>
      <c r="D373" s="435"/>
      <c r="E373" s="436"/>
      <c r="F373" s="436"/>
      <c r="G373" s="436"/>
      <c r="H373" s="436"/>
      <c r="I373" s="436"/>
      <c r="J373" s="436"/>
      <c r="K373" s="436"/>
      <c r="O373" s="102"/>
      <c r="P373" s="102"/>
      <c r="Q373" s="102"/>
      <c r="R373" s="102"/>
    </row>
    <row r="374" spans="1:18" s="100" customFormat="1" ht="12.75">
      <c r="A374" s="435"/>
      <c r="B374" s="435"/>
      <c r="C374" s="435"/>
      <c r="D374" s="435"/>
      <c r="E374" s="436"/>
      <c r="F374" s="436"/>
      <c r="G374" s="436"/>
      <c r="H374" s="436"/>
      <c r="I374" s="436"/>
      <c r="J374" s="436"/>
      <c r="K374" s="436"/>
      <c r="O374" s="102"/>
      <c r="P374" s="102"/>
      <c r="Q374" s="102"/>
      <c r="R374" s="102"/>
    </row>
    <row r="375" spans="1:18" s="100" customFormat="1" ht="12.75">
      <c r="A375" s="435"/>
      <c r="B375" s="435"/>
      <c r="C375" s="435"/>
      <c r="D375" s="435"/>
      <c r="E375" s="436"/>
      <c r="F375" s="436"/>
      <c r="G375" s="436"/>
      <c r="H375" s="436"/>
      <c r="I375" s="436"/>
      <c r="J375" s="436"/>
      <c r="K375" s="436"/>
      <c r="O375" s="102"/>
      <c r="P375" s="102"/>
      <c r="Q375" s="102"/>
      <c r="R375" s="102"/>
    </row>
    <row r="376" spans="1:18" s="100" customFormat="1" ht="12.75">
      <c r="A376" s="435"/>
      <c r="B376" s="435"/>
      <c r="C376" s="435"/>
      <c r="D376" s="435"/>
      <c r="E376" s="436"/>
      <c r="F376" s="436"/>
      <c r="G376" s="436"/>
      <c r="H376" s="436"/>
      <c r="I376" s="436"/>
      <c r="J376" s="436"/>
      <c r="K376" s="436"/>
      <c r="O376" s="102"/>
      <c r="P376" s="102"/>
      <c r="Q376" s="102"/>
      <c r="R376" s="102"/>
    </row>
    <row r="377" spans="1:18" s="100" customFormat="1" ht="12.75">
      <c r="A377" s="435"/>
      <c r="B377" s="435"/>
      <c r="C377" s="435"/>
      <c r="D377" s="435"/>
      <c r="E377" s="436"/>
      <c r="F377" s="436"/>
      <c r="G377" s="436"/>
      <c r="H377" s="436"/>
      <c r="I377" s="436"/>
      <c r="J377" s="436"/>
      <c r="K377" s="436"/>
      <c r="O377" s="102"/>
      <c r="P377" s="102"/>
      <c r="Q377" s="102"/>
      <c r="R377" s="102"/>
    </row>
    <row r="378" spans="1:18" s="100" customFormat="1" ht="12.75">
      <c r="A378" s="435"/>
      <c r="B378" s="435"/>
      <c r="C378" s="435"/>
      <c r="D378" s="435"/>
      <c r="E378" s="436"/>
      <c r="F378" s="436"/>
      <c r="G378" s="436"/>
      <c r="H378" s="436"/>
      <c r="I378" s="436"/>
      <c r="J378" s="436"/>
      <c r="K378" s="436"/>
      <c r="O378" s="102"/>
      <c r="P378" s="102"/>
      <c r="Q378" s="102"/>
      <c r="R378" s="102"/>
    </row>
    <row r="379" spans="1:18" s="100" customFormat="1" ht="12.75">
      <c r="A379" s="435"/>
      <c r="B379" s="435"/>
      <c r="C379" s="435"/>
      <c r="D379" s="435"/>
      <c r="E379" s="436"/>
      <c r="F379" s="436"/>
      <c r="G379" s="436"/>
      <c r="H379" s="436"/>
      <c r="I379" s="436"/>
      <c r="J379" s="436"/>
      <c r="K379" s="436"/>
      <c r="O379" s="102"/>
      <c r="P379" s="102"/>
      <c r="Q379" s="102"/>
      <c r="R379" s="102"/>
    </row>
    <row r="380" spans="1:18" s="100" customFormat="1" ht="12.75">
      <c r="A380" s="435"/>
      <c r="B380" s="435"/>
      <c r="C380" s="435"/>
      <c r="D380" s="435"/>
      <c r="E380" s="436"/>
      <c r="F380" s="436"/>
      <c r="G380" s="436"/>
      <c r="H380" s="436"/>
      <c r="I380" s="436"/>
      <c r="J380" s="436"/>
      <c r="K380" s="436"/>
      <c r="O380" s="102"/>
      <c r="P380" s="102"/>
      <c r="Q380" s="102"/>
      <c r="R380" s="102"/>
    </row>
    <row r="381" spans="1:18" s="100" customFormat="1" ht="12.75">
      <c r="A381" s="435"/>
      <c r="B381" s="435"/>
      <c r="C381" s="435"/>
      <c r="D381" s="435"/>
      <c r="E381" s="436"/>
      <c r="F381" s="436"/>
      <c r="G381" s="436"/>
      <c r="H381" s="436"/>
      <c r="I381" s="436"/>
      <c r="J381" s="436"/>
      <c r="K381" s="436"/>
      <c r="O381" s="102"/>
      <c r="P381" s="102"/>
      <c r="Q381" s="102"/>
      <c r="R381" s="102"/>
    </row>
    <row r="382" spans="1:18" s="100" customFormat="1" ht="12.75">
      <c r="A382" s="435"/>
      <c r="B382" s="435"/>
      <c r="C382" s="435"/>
      <c r="D382" s="435"/>
      <c r="E382" s="436"/>
      <c r="F382" s="436"/>
      <c r="G382" s="436"/>
      <c r="H382" s="436"/>
      <c r="I382" s="436"/>
      <c r="J382" s="436"/>
      <c r="K382" s="436"/>
      <c r="O382" s="102"/>
      <c r="P382" s="102"/>
      <c r="Q382" s="102"/>
      <c r="R382" s="102"/>
    </row>
    <row r="383" spans="1:18" s="100" customFormat="1" ht="12.75">
      <c r="A383" s="435"/>
      <c r="B383" s="435"/>
      <c r="C383" s="435"/>
      <c r="D383" s="435"/>
      <c r="E383" s="436"/>
      <c r="F383" s="436"/>
      <c r="G383" s="436"/>
      <c r="H383" s="436"/>
      <c r="I383" s="436"/>
      <c r="J383" s="436"/>
      <c r="K383" s="436"/>
      <c r="O383" s="102"/>
      <c r="P383" s="102"/>
      <c r="Q383" s="102"/>
      <c r="R383" s="102"/>
    </row>
    <row r="384" spans="1:18" s="100" customFormat="1" ht="12.75">
      <c r="A384" s="435"/>
      <c r="B384" s="435"/>
      <c r="C384" s="435"/>
      <c r="D384" s="435"/>
      <c r="E384" s="436"/>
      <c r="F384" s="436"/>
      <c r="G384" s="436"/>
      <c r="H384" s="436"/>
      <c r="I384" s="436"/>
      <c r="J384" s="436"/>
      <c r="K384" s="436"/>
      <c r="O384" s="102"/>
      <c r="P384" s="102"/>
      <c r="Q384" s="102"/>
      <c r="R384" s="102"/>
    </row>
    <row r="385" spans="1:18" s="100" customFormat="1" ht="12.75">
      <c r="A385" s="435"/>
      <c r="B385" s="435"/>
      <c r="C385" s="435"/>
      <c r="D385" s="435"/>
      <c r="E385" s="436"/>
      <c r="F385" s="436"/>
      <c r="G385" s="436"/>
      <c r="H385" s="436"/>
      <c r="I385" s="436"/>
      <c r="J385" s="436"/>
      <c r="K385" s="436"/>
      <c r="O385" s="102"/>
      <c r="P385" s="102"/>
      <c r="Q385" s="102"/>
      <c r="R385" s="102"/>
    </row>
    <row r="386" spans="1:18" s="100" customFormat="1" ht="12.75">
      <c r="A386" s="435"/>
      <c r="B386" s="435"/>
      <c r="C386" s="435"/>
      <c r="D386" s="435"/>
      <c r="E386" s="436"/>
      <c r="F386" s="436"/>
      <c r="G386" s="436"/>
      <c r="H386" s="436"/>
      <c r="I386" s="436"/>
      <c r="J386" s="436"/>
      <c r="K386" s="436"/>
      <c r="O386" s="102"/>
      <c r="P386" s="102"/>
      <c r="Q386" s="102"/>
      <c r="R386" s="102"/>
    </row>
    <row r="387" spans="1:18" s="100" customFormat="1" ht="12.75">
      <c r="A387" s="435"/>
      <c r="B387" s="435"/>
      <c r="C387" s="435"/>
      <c r="D387" s="435"/>
      <c r="E387" s="436"/>
      <c r="F387" s="436"/>
      <c r="G387" s="436"/>
      <c r="H387" s="436"/>
      <c r="I387" s="436"/>
      <c r="J387" s="436"/>
      <c r="K387" s="436"/>
      <c r="O387" s="102"/>
      <c r="P387" s="102"/>
      <c r="Q387" s="102"/>
      <c r="R387" s="102"/>
    </row>
    <row r="388" spans="1:18" s="100" customFormat="1" ht="12.75">
      <c r="A388" s="435"/>
      <c r="B388" s="435"/>
      <c r="C388" s="435"/>
      <c r="D388" s="435"/>
      <c r="E388" s="436"/>
      <c r="F388" s="436"/>
      <c r="G388" s="436"/>
      <c r="H388" s="436"/>
      <c r="I388" s="436"/>
      <c r="J388" s="436"/>
      <c r="K388" s="436"/>
      <c r="O388" s="102"/>
      <c r="P388" s="102"/>
      <c r="Q388" s="102"/>
      <c r="R388" s="102"/>
    </row>
    <row r="389" spans="1:18" s="100" customFormat="1" ht="12.75">
      <c r="A389" s="435"/>
      <c r="B389" s="435"/>
      <c r="C389" s="435"/>
      <c r="D389" s="435"/>
      <c r="E389" s="436"/>
      <c r="F389" s="436"/>
      <c r="G389" s="436"/>
      <c r="H389" s="436"/>
      <c r="I389" s="436"/>
      <c r="J389" s="436"/>
      <c r="K389" s="436"/>
      <c r="O389" s="102"/>
      <c r="P389" s="102"/>
      <c r="Q389" s="102"/>
      <c r="R389" s="102"/>
    </row>
    <row r="390" spans="1:18" s="100" customFormat="1" ht="12.75">
      <c r="A390" s="435"/>
      <c r="B390" s="435"/>
      <c r="C390" s="435"/>
      <c r="D390" s="435"/>
      <c r="E390" s="436"/>
      <c r="F390" s="436"/>
      <c r="G390" s="436"/>
      <c r="H390" s="436"/>
      <c r="I390" s="436"/>
      <c r="J390" s="436"/>
      <c r="K390" s="436"/>
      <c r="O390" s="102"/>
      <c r="P390" s="102"/>
      <c r="Q390" s="102"/>
      <c r="R390" s="102"/>
    </row>
    <row r="391" spans="1:18" s="100" customFormat="1" ht="12.75">
      <c r="A391" s="435"/>
      <c r="B391" s="435"/>
      <c r="C391" s="435"/>
      <c r="D391" s="435"/>
      <c r="E391" s="436"/>
      <c r="F391" s="436"/>
      <c r="G391" s="436"/>
      <c r="H391" s="436"/>
      <c r="I391" s="436"/>
      <c r="J391" s="436"/>
      <c r="K391" s="436"/>
      <c r="O391" s="102"/>
      <c r="P391" s="102"/>
      <c r="Q391" s="102"/>
      <c r="R391" s="102"/>
    </row>
    <row r="392" spans="1:18" s="100" customFormat="1" ht="12.75">
      <c r="A392" s="435"/>
      <c r="B392" s="435"/>
      <c r="C392" s="435"/>
      <c r="D392" s="435"/>
      <c r="E392" s="436"/>
      <c r="F392" s="436"/>
      <c r="G392" s="436"/>
      <c r="H392" s="436"/>
      <c r="I392" s="436"/>
      <c r="J392" s="436"/>
      <c r="K392" s="436"/>
      <c r="O392" s="102"/>
      <c r="P392" s="102"/>
      <c r="Q392" s="102"/>
      <c r="R392" s="102"/>
    </row>
    <row r="393" spans="1:18" s="100" customFormat="1" ht="12.75">
      <c r="A393" s="435"/>
      <c r="B393" s="435"/>
      <c r="C393" s="435"/>
      <c r="D393" s="435"/>
      <c r="E393" s="436"/>
      <c r="F393" s="436"/>
      <c r="G393" s="436"/>
      <c r="H393" s="436"/>
      <c r="I393" s="436"/>
      <c r="J393" s="436"/>
      <c r="K393" s="436"/>
      <c r="O393" s="102"/>
      <c r="P393" s="102"/>
      <c r="Q393" s="102"/>
      <c r="R393" s="102"/>
    </row>
    <row r="394" spans="1:18" s="100" customFormat="1" ht="12.75">
      <c r="A394" s="435"/>
      <c r="B394" s="435"/>
      <c r="C394" s="435"/>
      <c r="D394" s="435"/>
      <c r="E394" s="436"/>
      <c r="F394" s="436"/>
      <c r="G394" s="436"/>
      <c r="H394" s="436"/>
      <c r="I394" s="436"/>
      <c r="J394" s="436"/>
      <c r="K394" s="436"/>
      <c r="O394" s="102"/>
      <c r="P394" s="102"/>
      <c r="Q394" s="102"/>
      <c r="R394" s="102"/>
    </row>
    <row r="395" spans="1:18" s="100" customFormat="1" ht="12.75">
      <c r="A395" s="435"/>
      <c r="B395" s="435"/>
      <c r="C395" s="435"/>
      <c r="D395" s="435"/>
      <c r="E395" s="436"/>
      <c r="F395" s="436"/>
      <c r="G395" s="436"/>
      <c r="H395" s="436"/>
      <c r="I395" s="436"/>
      <c r="J395" s="436"/>
      <c r="K395" s="436"/>
      <c r="O395" s="102"/>
      <c r="P395" s="102"/>
      <c r="Q395" s="102"/>
      <c r="R395" s="102"/>
    </row>
    <row r="396" spans="1:18" s="100" customFormat="1" ht="12.75">
      <c r="A396" s="435"/>
      <c r="B396" s="435"/>
      <c r="C396" s="435"/>
      <c r="D396" s="435"/>
      <c r="E396" s="436"/>
      <c r="F396" s="436"/>
      <c r="G396" s="436"/>
      <c r="H396" s="436"/>
      <c r="I396" s="436"/>
      <c r="J396" s="436"/>
      <c r="K396" s="436"/>
      <c r="O396" s="102"/>
      <c r="P396" s="102"/>
      <c r="Q396" s="102"/>
      <c r="R396" s="102"/>
    </row>
    <row r="397" spans="1:18" s="100" customFormat="1" ht="12.75">
      <c r="A397" s="435"/>
      <c r="B397" s="435"/>
      <c r="C397" s="435"/>
      <c r="D397" s="435"/>
      <c r="E397" s="436"/>
      <c r="F397" s="436"/>
      <c r="G397" s="436"/>
      <c r="H397" s="436"/>
      <c r="I397" s="436"/>
      <c r="J397" s="436"/>
      <c r="K397" s="436"/>
      <c r="O397" s="102"/>
      <c r="P397" s="102"/>
      <c r="Q397" s="102"/>
      <c r="R397" s="102"/>
    </row>
    <row r="398" spans="1:18" s="100" customFormat="1" ht="12.75">
      <c r="A398" s="435"/>
      <c r="B398" s="435"/>
      <c r="C398" s="435"/>
      <c r="D398" s="435"/>
      <c r="E398" s="436"/>
      <c r="F398" s="436"/>
      <c r="G398" s="436"/>
      <c r="H398" s="436"/>
      <c r="I398" s="436"/>
      <c r="J398" s="436"/>
      <c r="K398" s="436"/>
      <c r="O398" s="102"/>
      <c r="P398" s="102"/>
      <c r="Q398" s="102"/>
      <c r="R398" s="102"/>
    </row>
    <row r="399" spans="1:18" s="100" customFormat="1" ht="12.75">
      <c r="A399" s="435"/>
      <c r="B399" s="435"/>
      <c r="C399" s="435"/>
      <c r="D399" s="435"/>
      <c r="E399" s="436"/>
      <c r="F399" s="436"/>
      <c r="G399" s="436"/>
      <c r="H399" s="436"/>
      <c r="I399" s="436"/>
      <c r="J399" s="436"/>
      <c r="K399" s="436"/>
      <c r="O399" s="102"/>
      <c r="P399" s="102"/>
      <c r="Q399" s="102"/>
      <c r="R399" s="102"/>
    </row>
    <row r="400" spans="1:18" s="100" customFormat="1" ht="12.75">
      <c r="A400" s="435"/>
      <c r="B400" s="435"/>
      <c r="C400" s="435"/>
      <c r="D400" s="435"/>
      <c r="E400" s="436"/>
      <c r="F400" s="436"/>
      <c r="G400" s="436"/>
      <c r="H400" s="436"/>
      <c r="I400" s="436"/>
      <c r="J400" s="436"/>
      <c r="K400" s="436"/>
      <c r="O400" s="102"/>
      <c r="P400" s="102"/>
      <c r="Q400" s="102"/>
      <c r="R400" s="102"/>
    </row>
    <row r="401" spans="1:18" s="100" customFormat="1" ht="12.75">
      <c r="A401" s="435"/>
      <c r="B401" s="435"/>
      <c r="C401" s="435"/>
      <c r="D401" s="435"/>
      <c r="E401" s="436"/>
      <c r="F401" s="436"/>
      <c r="G401" s="436"/>
      <c r="H401" s="436"/>
      <c r="I401" s="436"/>
      <c r="J401" s="436"/>
      <c r="K401" s="436"/>
      <c r="O401" s="102"/>
      <c r="P401" s="102"/>
      <c r="Q401" s="102"/>
      <c r="R401" s="102"/>
    </row>
    <row r="402" spans="1:18" s="100" customFormat="1" ht="12.75">
      <c r="A402" s="435"/>
      <c r="B402" s="435"/>
      <c r="C402" s="435"/>
      <c r="D402" s="435"/>
      <c r="E402" s="436"/>
      <c r="F402" s="436"/>
      <c r="G402" s="436"/>
      <c r="H402" s="436"/>
      <c r="I402" s="436"/>
      <c r="J402" s="436"/>
      <c r="K402" s="436"/>
      <c r="O402" s="102"/>
      <c r="P402" s="102"/>
      <c r="Q402" s="102"/>
      <c r="R402" s="102"/>
    </row>
    <row r="403" spans="1:18" s="100" customFormat="1" ht="12.75">
      <c r="A403" s="435"/>
      <c r="B403" s="435"/>
      <c r="C403" s="435"/>
      <c r="D403" s="435"/>
      <c r="E403" s="436"/>
      <c r="F403" s="436"/>
      <c r="G403" s="436"/>
      <c r="H403" s="436"/>
      <c r="I403" s="436"/>
      <c r="J403" s="436"/>
      <c r="K403" s="436"/>
      <c r="O403" s="102"/>
      <c r="P403" s="102"/>
      <c r="Q403" s="102"/>
      <c r="R403" s="102"/>
    </row>
    <row r="404" spans="1:18" s="100" customFormat="1" ht="12.75">
      <c r="A404" s="435"/>
      <c r="B404" s="435"/>
      <c r="C404" s="435"/>
      <c r="D404" s="435"/>
      <c r="E404" s="436"/>
      <c r="F404" s="436"/>
      <c r="G404" s="436"/>
      <c r="H404" s="436"/>
      <c r="I404" s="436"/>
      <c r="J404" s="436"/>
      <c r="K404" s="436"/>
      <c r="O404" s="102"/>
      <c r="P404" s="102"/>
      <c r="Q404" s="102"/>
      <c r="R404" s="102"/>
    </row>
    <row r="405" spans="1:18" s="100" customFormat="1" ht="12.75">
      <c r="A405" s="435"/>
      <c r="B405" s="435"/>
      <c r="C405" s="435"/>
      <c r="D405" s="435"/>
      <c r="E405" s="436"/>
      <c r="F405" s="436"/>
      <c r="G405" s="436"/>
      <c r="H405" s="436"/>
      <c r="I405" s="436"/>
      <c r="J405" s="436"/>
      <c r="K405" s="436"/>
      <c r="O405" s="102"/>
      <c r="P405" s="102"/>
      <c r="Q405" s="102"/>
      <c r="R405" s="102"/>
    </row>
    <row r="406" spans="1:18" s="100" customFormat="1" ht="12.75">
      <c r="A406" s="435"/>
      <c r="B406" s="435"/>
      <c r="C406" s="435"/>
      <c r="D406" s="435"/>
      <c r="E406" s="436"/>
      <c r="F406" s="436"/>
      <c r="G406" s="436"/>
      <c r="H406" s="436"/>
      <c r="I406" s="436"/>
      <c r="J406" s="436"/>
      <c r="K406" s="436"/>
      <c r="O406" s="102"/>
      <c r="P406" s="102"/>
      <c r="Q406" s="102"/>
      <c r="R406" s="102"/>
    </row>
    <row r="407" spans="1:18" s="100" customFormat="1" ht="12.75">
      <c r="A407" s="435"/>
      <c r="B407" s="435"/>
      <c r="C407" s="435"/>
      <c r="D407" s="435"/>
      <c r="E407" s="436"/>
      <c r="F407" s="436"/>
      <c r="G407" s="436"/>
      <c r="H407" s="436"/>
      <c r="I407" s="436"/>
      <c r="J407" s="436"/>
      <c r="K407" s="436"/>
      <c r="O407" s="102"/>
      <c r="P407" s="102"/>
      <c r="Q407" s="102"/>
      <c r="R407" s="102"/>
    </row>
    <row r="408" spans="1:18" s="100" customFormat="1" ht="12.75">
      <c r="A408" s="435"/>
      <c r="B408" s="435"/>
      <c r="C408" s="435"/>
      <c r="D408" s="435"/>
      <c r="E408" s="436"/>
      <c r="F408" s="436"/>
      <c r="G408" s="436"/>
      <c r="H408" s="436"/>
      <c r="I408" s="436"/>
      <c r="J408" s="436"/>
      <c r="K408" s="436"/>
      <c r="O408" s="102"/>
      <c r="P408" s="102"/>
      <c r="Q408" s="102"/>
      <c r="R408" s="102"/>
    </row>
    <row r="409" spans="1:18" s="100" customFormat="1" ht="12.75">
      <c r="A409" s="435"/>
      <c r="B409" s="435"/>
      <c r="C409" s="435"/>
      <c r="D409" s="435"/>
      <c r="E409" s="436"/>
      <c r="F409" s="436"/>
      <c r="G409" s="436"/>
      <c r="H409" s="436"/>
      <c r="I409" s="436"/>
      <c r="J409" s="436"/>
      <c r="K409" s="436"/>
      <c r="O409" s="102"/>
      <c r="P409" s="102"/>
      <c r="Q409" s="102"/>
      <c r="R409" s="102"/>
    </row>
    <row r="410" spans="1:18" s="100" customFormat="1" ht="12.75">
      <c r="A410" s="435"/>
      <c r="B410" s="435"/>
      <c r="C410" s="435"/>
      <c r="D410" s="435"/>
      <c r="E410" s="436"/>
      <c r="F410" s="436"/>
      <c r="G410" s="436"/>
      <c r="H410" s="436"/>
      <c r="I410" s="436"/>
      <c r="J410" s="436"/>
      <c r="K410" s="436"/>
      <c r="O410" s="102"/>
      <c r="P410" s="102"/>
      <c r="Q410" s="102"/>
      <c r="R410" s="102"/>
    </row>
    <row r="411" spans="1:18" s="100" customFormat="1" ht="12.75">
      <c r="A411" s="435"/>
      <c r="B411" s="435"/>
      <c r="C411" s="435"/>
      <c r="D411" s="435"/>
      <c r="E411" s="436"/>
      <c r="F411" s="436"/>
      <c r="G411" s="436"/>
      <c r="H411" s="436"/>
      <c r="I411" s="436"/>
      <c r="J411" s="436"/>
      <c r="K411" s="436"/>
      <c r="O411" s="102"/>
      <c r="P411" s="102"/>
      <c r="Q411" s="102"/>
      <c r="R411" s="102"/>
    </row>
    <row r="412" spans="1:18" s="100" customFormat="1" ht="12.75">
      <c r="A412" s="435"/>
      <c r="B412" s="435"/>
      <c r="C412" s="435"/>
      <c r="D412" s="435"/>
      <c r="E412" s="436"/>
      <c r="F412" s="436"/>
      <c r="G412" s="436"/>
      <c r="H412" s="436"/>
      <c r="I412" s="436"/>
      <c r="J412" s="436"/>
      <c r="K412" s="436"/>
      <c r="O412" s="102"/>
      <c r="P412" s="102"/>
      <c r="Q412" s="102"/>
      <c r="R412" s="102"/>
    </row>
    <row r="413" spans="1:18" s="100" customFormat="1" ht="12.75">
      <c r="A413" s="435"/>
      <c r="B413" s="435"/>
      <c r="C413" s="435"/>
      <c r="D413" s="435"/>
      <c r="E413" s="436"/>
      <c r="F413" s="436"/>
      <c r="G413" s="436"/>
      <c r="H413" s="436"/>
      <c r="I413" s="436"/>
      <c r="J413" s="436"/>
      <c r="K413" s="436"/>
      <c r="O413" s="102"/>
      <c r="P413" s="102"/>
      <c r="Q413" s="102"/>
      <c r="R413" s="102"/>
    </row>
    <row r="414" spans="1:18" s="100" customFormat="1" ht="12.75">
      <c r="A414" s="435"/>
      <c r="B414" s="435"/>
      <c r="C414" s="435"/>
      <c r="D414" s="435"/>
      <c r="E414" s="436"/>
      <c r="F414" s="436"/>
      <c r="G414" s="436"/>
      <c r="H414" s="436"/>
      <c r="I414" s="436"/>
      <c r="J414" s="436"/>
      <c r="K414" s="436"/>
      <c r="O414" s="102"/>
      <c r="P414" s="102"/>
      <c r="Q414" s="102"/>
      <c r="R414" s="102"/>
    </row>
    <row r="415" spans="1:18" s="100" customFormat="1" ht="12.75">
      <c r="A415" s="435"/>
      <c r="B415" s="435"/>
      <c r="C415" s="435"/>
      <c r="D415" s="435"/>
      <c r="E415" s="436"/>
      <c r="F415" s="436"/>
      <c r="G415" s="436"/>
      <c r="H415" s="436"/>
      <c r="I415" s="436"/>
      <c r="J415" s="436"/>
      <c r="K415" s="436"/>
      <c r="O415" s="102"/>
      <c r="P415" s="102"/>
      <c r="Q415" s="102"/>
      <c r="R415" s="102"/>
    </row>
    <row r="416" spans="1:18" s="100" customFormat="1" ht="12.75">
      <c r="A416" s="435"/>
      <c r="B416" s="435"/>
      <c r="C416" s="435"/>
      <c r="D416" s="435"/>
      <c r="E416" s="436"/>
      <c r="F416" s="436"/>
      <c r="G416" s="436"/>
      <c r="H416" s="436"/>
      <c r="I416" s="436"/>
      <c r="J416" s="436"/>
      <c r="K416" s="436"/>
      <c r="O416" s="102"/>
      <c r="P416" s="102"/>
      <c r="Q416" s="102"/>
      <c r="R416" s="102"/>
    </row>
    <row r="417" spans="1:18" s="100" customFormat="1" ht="12.75">
      <c r="A417" s="435"/>
      <c r="B417" s="435"/>
      <c r="C417" s="435"/>
      <c r="D417" s="435"/>
      <c r="E417" s="436"/>
      <c r="F417" s="436"/>
      <c r="G417" s="436"/>
      <c r="H417" s="436"/>
      <c r="I417" s="436"/>
      <c r="J417" s="436"/>
      <c r="K417" s="436"/>
      <c r="O417" s="102"/>
      <c r="P417" s="102"/>
      <c r="Q417" s="102"/>
      <c r="R417" s="102"/>
    </row>
    <row r="418" spans="1:18" s="100" customFormat="1" ht="12.75">
      <c r="A418" s="435"/>
      <c r="B418" s="435"/>
      <c r="C418" s="435"/>
      <c r="D418" s="435"/>
      <c r="E418" s="436"/>
      <c r="F418" s="436"/>
      <c r="G418" s="436"/>
      <c r="H418" s="436"/>
      <c r="I418" s="436"/>
      <c r="J418" s="436"/>
      <c r="K418" s="436"/>
      <c r="O418" s="102"/>
      <c r="P418" s="102"/>
      <c r="Q418" s="102"/>
      <c r="R418" s="102"/>
    </row>
    <row r="419" spans="1:18" s="100" customFormat="1" ht="12.75">
      <c r="A419" s="435"/>
      <c r="B419" s="435"/>
      <c r="C419" s="435"/>
      <c r="D419" s="435"/>
      <c r="E419" s="436"/>
      <c r="F419" s="436"/>
      <c r="G419" s="436"/>
      <c r="H419" s="436"/>
      <c r="I419" s="436"/>
      <c r="J419" s="436"/>
      <c r="K419" s="436"/>
      <c r="O419" s="102"/>
      <c r="P419" s="102"/>
      <c r="Q419" s="102"/>
      <c r="R419" s="102"/>
    </row>
    <row r="420" spans="1:18" s="100" customFormat="1" ht="12.75">
      <c r="A420" s="435"/>
      <c r="B420" s="435"/>
      <c r="C420" s="435"/>
      <c r="D420" s="435"/>
      <c r="E420" s="436"/>
      <c r="F420" s="436"/>
      <c r="G420" s="436"/>
      <c r="H420" s="436"/>
      <c r="I420" s="436"/>
      <c r="J420" s="436"/>
      <c r="K420" s="436"/>
      <c r="O420" s="102"/>
      <c r="P420" s="102"/>
      <c r="Q420" s="102"/>
      <c r="R420" s="102"/>
    </row>
    <row r="421" spans="1:18" s="100" customFormat="1" ht="12.75">
      <c r="A421" s="435"/>
      <c r="B421" s="435"/>
      <c r="C421" s="435"/>
      <c r="D421" s="435"/>
      <c r="E421" s="436"/>
      <c r="F421" s="436"/>
      <c r="G421" s="436"/>
      <c r="H421" s="436"/>
      <c r="I421" s="436"/>
      <c r="J421" s="436"/>
      <c r="K421" s="436"/>
      <c r="O421" s="102"/>
      <c r="P421" s="102"/>
      <c r="Q421" s="102"/>
      <c r="R421" s="102"/>
    </row>
    <row r="422" spans="1:18" s="100" customFormat="1" ht="12.75">
      <c r="A422" s="435"/>
      <c r="B422" s="435"/>
      <c r="C422" s="435"/>
      <c r="D422" s="435"/>
      <c r="E422" s="436"/>
      <c r="F422" s="436"/>
      <c r="G422" s="436"/>
      <c r="H422" s="436"/>
      <c r="I422" s="436"/>
      <c r="J422" s="436"/>
      <c r="K422" s="436"/>
      <c r="O422" s="102"/>
      <c r="P422" s="102"/>
      <c r="Q422" s="102"/>
      <c r="R422" s="102"/>
    </row>
    <row r="423" spans="1:18" s="100" customFormat="1" ht="12.75">
      <c r="A423" s="435"/>
      <c r="B423" s="435"/>
      <c r="C423" s="435"/>
      <c r="D423" s="435"/>
      <c r="E423" s="436"/>
      <c r="F423" s="436"/>
      <c r="G423" s="436"/>
      <c r="H423" s="436"/>
      <c r="I423" s="436"/>
      <c r="J423" s="436"/>
      <c r="K423" s="436"/>
      <c r="O423" s="102"/>
      <c r="P423" s="102"/>
      <c r="Q423" s="102"/>
      <c r="R423" s="102"/>
    </row>
    <row r="424" spans="1:18" s="100" customFormat="1" ht="12.75">
      <c r="A424" s="435"/>
      <c r="B424" s="435"/>
      <c r="C424" s="435"/>
      <c r="D424" s="435"/>
      <c r="E424" s="436"/>
      <c r="F424" s="436"/>
      <c r="G424" s="436"/>
      <c r="H424" s="436"/>
      <c r="I424" s="436"/>
      <c r="J424" s="436"/>
      <c r="K424" s="436"/>
      <c r="O424" s="102"/>
      <c r="P424" s="102"/>
      <c r="Q424" s="102"/>
      <c r="R424" s="102"/>
    </row>
    <row r="425" spans="1:18" s="100" customFormat="1" ht="12.75">
      <c r="A425" s="435"/>
      <c r="B425" s="435"/>
      <c r="C425" s="435"/>
      <c r="D425" s="435"/>
      <c r="E425" s="436"/>
      <c r="F425" s="436"/>
      <c r="G425" s="436"/>
      <c r="H425" s="436"/>
      <c r="I425" s="436"/>
      <c r="J425" s="436"/>
      <c r="K425" s="436"/>
      <c r="O425" s="102"/>
      <c r="P425" s="102"/>
      <c r="Q425" s="102"/>
      <c r="R425" s="102"/>
    </row>
    <row r="426" spans="1:18" s="100" customFormat="1" ht="12.75">
      <c r="A426" s="435"/>
      <c r="B426" s="435"/>
      <c r="C426" s="435"/>
      <c r="D426" s="435"/>
      <c r="E426" s="436"/>
      <c r="F426" s="436"/>
      <c r="G426" s="436"/>
      <c r="H426" s="436"/>
      <c r="I426" s="436"/>
      <c r="J426" s="436"/>
      <c r="K426" s="436"/>
      <c r="O426" s="102"/>
      <c r="P426" s="102"/>
      <c r="Q426" s="102"/>
      <c r="R426" s="102"/>
    </row>
    <row r="427" spans="1:18" s="100" customFormat="1" ht="12.75">
      <c r="A427" s="435"/>
      <c r="B427" s="435"/>
      <c r="C427" s="435"/>
      <c r="D427" s="435"/>
      <c r="E427" s="436"/>
      <c r="F427" s="436"/>
      <c r="G427" s="436"/>
      <c r="H427" s="436"/>
      <c r="I427" s="436"/>
      <c r="J427" s="436"/>
      <c r="K427" s="436"/>
      <c r="O427" s="102"/>
      <c r="P427" s="102"/>
      <c r="Q427" s="102"/>
      <c r="R427" s="102"/>
    </row>
    <row r="428" spans="1:18" s="100" customFormat="1" ht="12.75">
      <c r="A428" s="435"/>
      <c r="B428" s="435"/>
      <c r="C428" s="435"/>
      <c r="D428" s="435"/>
      <c r="E428" s="436"/>
      <c r="F428" s="436"/>
      <c r="G428" s="436"/>
      <c r="H428" s="436"/>
      <c r="I428" s="436"/>
      <c r="J428" s="436"/>
      <c r="K428" s="436"/>
      <c r="O428" s="102"/>
      <c r="P428" s="102"/>
      <c r="Q428" s="102"/>
      <c r="R428" s="102"/>
    </row>
    <row r="429" spans="1:18" s="100" customFormat="1" ht="12.75">
      <c r="A429" s="435"/>
      <c r="B429" s="435"/>
      <c r="C429" s="435"/>
      <c r="D429" s="435"/>
      <c r="E429" s="436"/>
      <c r="F429" s="436"/>
      <c r="G429" s="436"/>
      <c r="H429" s="436"/>
      <c r="I429" s="436"/>
      <c r="J429" s="436"/>
      <c r="K429" s="436"/>
      <c r="O429" s="102"/>
      <c r="P429" s="102"/>
      <c r="Q429" s="102"/>
      <c r="R429" s="102"/>
    </row>
    <row r="430" spans="1:18" s="100" customFormat="1" ht="12.75">
      <c r="A430" s="435"/>
      <c r="B430" s="435"/>
      <c r="C430" s="435"/>
      <c r="D430" s="435"/>
      <c r="E430" s="436"/>
      <c r="F430" s="436"/>
      <c r="G430" s="436"/>
      <c r="H430" s="436"/>
      <c r="I430" s="436"/>
      <c r="J430" s="436"/>
      <c r="K430" s="436"/>
      <c r="O430" s="102"/>
      <c r="P430" s="102"/>
      <c r="Q430" s="102"/>
      <c r="R430" s="102"/>
    </row>
    <row r="431" spans="1:18" s="100" customFormat="1" ht="12.75">
      <c r="A431" s="435"/>
      <c r="B431" s="435"/>
      <c r="C431" s="435"/>
      <c r="D431" s="435"/>
      <c r="E431" s="436"/>
      <c r="F431" s="436"/>
      <c r="G431" s="436"/>
      <c r="H431" s="436"/>
      <c r="I431" s="436"/>
      <c r="J431" s="436"/>
      <c r="K431" s="436"/>
      <c r="O431" s="102"/>
      <c r="P431" s="102"/>
      <c r="Q431" s="102"/>
      <c r="R431" s="102"/>
    </row>
    <row r="432" spans="1:18" s="100" customFormat="1" ht="12.75">
      <c r="A432" s="435"/>
      <c r="B432" s="435"/>
      <c r="C432" s="435"/>
      <c r="D432" s="435"/>
      <c r="E432" s="436"/>
      <c r="F432" s="436"/>
      <c r="G432" s="436"/>
      <c r="H432" s="436"/>
      <c r="I432" s="436"/>
      <c r="J432" s="436"/>
      <c r="K432" s="436"/>
      <c r="O432" s="102"/>
      <c r="P432" s="102"/>
      <c r="Q432" s="102"/>
      <c r="R432" s="102"/>
    </row>
    <row r="433" spans="1:18" s="100" customFormat="1" ht="12.75">
      <c r="A433" s="435"/>
      <c r="B433" s="435"/>
      <c r="C433" s="435"/>
      <c r="D433" s="435"/>
      <c r="E433" s="436"/>
      <c r="F433" s="436"/>
      <c r="G433" s="436"/>
      <c r="H433" s="436"/>
      <c r="I433" s="436"/>
      <c r="J433" s="436"/>
      <c r="K433" s="436"/>
      <c r="O433" s="102"/>
      <c r="P433" s="102"/>
      <c r="Q433" s="102"/>
      <c r="R433" s="102"/>
    </row>
    <row r="434" spans="1:18" s="100" customFormat="1" ht="12.75">
      <c r="A434" s="435"/>
      <c r="B434" s="435"/>
      <c r="C434" s="435"/>
      <c r="D434" s="435"/>
      <c r="E434" s="436"/>
      <c r="F434" s="436"/>
      <c r="G434" s="436"/>
      <c r="H434" s="436"/>
      <c r="I434" s="436"/>
      <c r="J434" s="436"/>
      <c r="K434" s="436"/>
      <c r="O434" s="102"/>
      <c r="P434" s="102"/>
      <c r="Q434" s="102"/>
      <c r="R434" s="102"/>
    </row>
    <row r="435" spans="1:18" s="100" customFormat="1" ht="12.75">
      <c r="A435" s="435"/>
      <c r="B435" s="435"/>
      <c r="C435" s="435"/>
      <c r="D435" s="435"/>
      <c r="E435" s="436"/>
      <c r="F435" s="436"/>
      <c r="G435" s="436"/>
      <c r="H435" s="436"/>
      <c r="I435" s="436"/>
      <c r="J435" s="436"/>
      <c r="K435" s="436"/>
      <c r="O435" s="102"/>
      <c r="P435" s="102"/>
      <c r="Q435" s="102"/>
      <c r="R435" s="102"/>
    </row>
    <row r="436" spans="1:18" s="100" customFormat="1" ht="12.75">
      <c r="A436" s="435"/>
      <c r="B436" s="435"/>
      <c r="C436" s="435"/>
      <c r="D436" s="435"/>
      <c r="E436" s="436"/>
      <c r="F436" s="436"/>
      <c r="G436" s="436"/>
      <c r="H436" s="436"/>
      <c r="I436" s="436"/>
      <c r="J436" s="436"/>
      <c r="K436" s="436"/>
      <c r="O436" s="102"/>
      <c r="P436" s="102"/>
      <c r="Q436" s="102"/>
      <c r="R436" s="102"/>
    </row>
    <row r="437" spans="1:18" s="100" customFormat="1" ht="12.75">
      <c r="A437" s="435"/>
      <c r="B437" s="435"/>
      <c r="C437" s="435"/>
      <c r="D437" s="435"/>
      <c r="E437" s="436"/>
      <c r="F437" s="436"/>
      <c r="G437" s="436"/>
      <c r="H437" s="436"/>
      <c r="I437" s="436"/>
      <c r="J437" s="436"/>
      <c r="K437" s="436"/>
      <c r="O437" s="102"/>
      <c r="P437" s="102"/>
      <c r="Q437" s="102"/>
      <c r="R437" s="102"/>
    </row>
    <row r="438" spans="1:18" s="100" customFormat="1" ht="12.75">
      <c r="A438" s="435"/>
      <c r="B438" s="435"/>
      <c r="C438" s="435"/>
      <c r="D438" s="435"/>
      <c r="E438" s="436"/>
      <c r="F438" s="436"/>
      <c r="G438" s="436"/>
      <c r="H438" s="436"/>
      <c r="I438" s="436"/>
      <c r="J438" s="436"/>
      <c r="K438" s="436"/>
      <c r="O438" s="102"/>
      <c r="P438" s="102"/>
      <c r="Q438" s="102"/>
      <c r="R438" s="102"/>
    </row>
    <row r="439" spans="1:18" s="100" customFormat="1" ht="12.75">
      <c r="A439" s="435"/>
      <c r="B439" s="435"/>
      <c r="C439" s="435"/>
      <c r="D439" s="435"/>
      <c r="E439" s="436"/>
      <c r="F439" s="436"/>
      <c r="G439" s="436"/>
      <c r="H439" s="436"/>
      <c r="I439" s="436"/>
      <c r="J439" s="436"/>
      <c r="K439" s="436"/>
      <c r="O439" s="102"/>
      <c r="P439" s="102"/>
      <c r="Q439" s="102"/>
      <c r="R439" s="102"/>
    </row>
    <row r="440" spans="1:18" s="100" customFormat="1" ht="12.75">
      <c r="A440" s="435"/>
      <c r="B440" s="435"/>
      <c r="C440" s="435"/>
      <c r="D440" s="435"/>
      <c r="E440" s="436"/>
      <c r="F440" s="436"/>
      <c r="G440" s="436"/>
      <c r="H440" s="436"/>
      <c r="I440" s="436"/>
      <c r="J440" s="436"/>
      <c r="K440" s="436"/>
      <c r="O440" s="102"/>
      <c r="P440" s="102"/>
      <c r="Q440" s="102"/>
      <c r="R440" s="102"/>
    </row>
    <row r="441" spans="1:18" s="100" customFormat="1" ht="12.75">
      <c r="A441" s="435"/>
      <c r="B441" s="435"/>
      <c r="C441" s="435"/>
      <c r="D441" s="435"/>
      <c r="E441" s="436"/>
      <c r="F441" s="436"/>
      <c r="G441" s="436"/>
      <c r="H441" s="436"/>
      <c r="I441" s="436"/>
      <c r="J441" s="436"/>
      <c r="K441" s="436"/>
      <c r="O441" s="102"/>
      <c r="P441" s="102"/>
      <c r="Q441" s="102"/>
      <c r="R441" s="102"/>
    </row>
    <row r="442" spans="1:18" s="100" customFormat="1" ht="12.75">
      <c r="A442" s="435"/>
      <c r="B442" s="435"/>
      <c r="C442" s="435"/>
      <c r="D442" s="435"/>
      <c r="E442" s="436"/>
      <c r="F442" s="436"/>
      <c r="G442" s="436"/>
      <c r="H442" s="436"/>
      <c r="I442" s="436"/>
      <c r="J442" s="436"/>
      <c r="K442" s="436"/>
      <c r="O442" s="102"/>
      <c r="P442" s="102"/>
      <c r="Q442" s="102"/>
      <c r="R442" s="102"/>
    </row>
    <row r="443" spans="1:18" s="100" customFormat="1" ht="12.75">
      <c r="A443" s="435"/>
      <c r="B443" s="435"/>
      <c r="C443" s="435"/>
      <c r="D443" s="435"/>
      <c r="E443" s="436"/>
      <c r="F443" s="436"/>
      <c r="G443" s="436"/>
      <c r="H443" s="436"/>
      <c r="I443" s="436"/>
      <c r="J443" s="436"/>
      <c r="K443" s="436"/>
      <c r="O443" s="102"/>
      <c r="P443" s="102"/>
      <c r="Q443" s="102"/>
      <c r="R443" s="102"/>
    </row>
    <row r="444" spans="1:18" s="100" customFormat="1" ht="12.75">
      <c r="A444" s="435"/>
      <c r="B444" s="435"/>
      <c r="C444" s="435"/>
      <c r="D444" s="435"/>
      <c r="E444" s="436"/>
      <c r="F444" s="436"/>
      <c r="G444" s="436"/>
      <c r="H444" s="436"/>
      <c r="I444" s="436"/>
      <c r="J444" s="436"/>
      <c r="K444" s="436"/>
      <c r="O444" s="102"/>
      <c r="P444" s="102"/>
      <c r="Q444" s="102"/>
      <c r="R444" s="102"/>
    </row>
    <row r="445" spans="1:18" s="100" customFormat="1" ht="12.75">
      <c r="A445" s="435"/>
      <c r="B445" s="435"/>
      <c r="C445" s="435"/>
      <c r="D445" s="435"/>
      <c r="E445" s="436"/>
      <c r="F445" s="436"/>
      <c r="G445" s="436"/>
      <c r="H445" s="436"/>
      <c r="I445" s="436"/>
      <c r="J445" s="436"/>
      <c r="K445" s="436"/>
      <c r="O445" s="102"/>
      <c r="P445" s="102"/>
      <c r="Q445" s="102"/>
      <c r="R445" s="102"/>
    </row>
    <row r="446" spans="1:18" s="100" customFormat="1" ht="12.75">
      <c r="A446" s="435"/>
      <c r="B446" s="435"/>
      <c r="C446" s="435"/>
      <c r="D446" s="435"/>
      <c r="E446" s="436"/>
      <c r="F446" s="436"/>
      <c r="G446" s="436"/>
      <c r="H446" s="436"/>
      <c r="I446" s="436"/>
      <c r="J446" s="436"/>
      <c r="K446" s="436"/>
      <c r="O446" s="102"/>
      <c r="P446" s="102"/>
      <c r="Q446" s="102"/>
      <c r="R446" s="102"/>
    </row>
    <row r="447" spans="1:18" s="100" customFormat="1" ht="12.75">
      <c r="A447" s="435"/>
      <c r="B447" s="435"/>
      <c r="C447" s="435"/>
      <c r="D447" s="435"/>
      <c r="E447" s="436"/>
      <c r="F447" s="436"/>
      <c r="G447" s="436"/>
      <c r="H447" s="436"/>
      <c r="I447" s="436"/>
      <c r="J447" s="436"/>
      <c r="K447" s="436"/>
      <c r="O447" s="102"/>
      <c r="P447" s="102"/>
      <c r="Q447" s="102"/>
      <c r="R447" s="102"/>
    </row>
    <row r="448" spans="1:18" s="100" customFormat="1" ht="12.75">
      <c r="A448" s="435"/>
      <c r="B448" s="435"/>
      <c r="C448" s="435"/>
      <c r="D448" s="435"/>
      <c r="E448" s="436"/>
      <c r="F448" s="436"/>
      <c r="G448" s="436"/>
      <c r="H448" s="436"/>
      <c r="I448" s="436"/>
      <c r="J448" s="436"/>
      <c r="K448" s="436"/>
      <c r="O448" s="102"/>
      <c r="P448" s="102"/>
      <c r="Q448" s="102"/>
      <c r="R448" s="102"/>
    </row>
    <row r="449" spans="1:18" s="100" customFormat="1" ht="12.75">
      <c r="A449" s="435"/>
      <c r="B449" s="435"/>
      <c r="C449" s="435"/>
      <c r="D449" s="435"/>
      <c r="E449" s="436"/>
      <c r="F449" s="436"/>
      <c r="G449" s="436"/>
      <c r="H449" s="436"/>
      <c r="I449" s="436"/>
      <c r="J449" s="436"/>
      <c r="K449" s="436"/>
      <c r="O449" s="102"/>
      <c r="P449" s="102"/>
      <c r="Q449" s="102"/>
      <c r="R449" s="102"/>
    </row>
    <row r="450" spans="1:18" s="100" customFormat="1" ht="12.75">
      <c r="A450" s="435"/>
      <c r="B450" s="435"/>
      <c r="C450" s="435"/>
      <c r="D450" s="435"/>
      <c r="E450" s="436"/>
      <c r="F450" s="436"/>
      <c r="G450" s="436"/>
      <c r="H450" s="436"/>
      <c r="I450" s="436"/>
      <c r="J450" s="436"/>
      <c r="K450" s="436"/>
      <c r="O450" s="102"/>
      <c r="P450" s="102"/>
      <c r="Q450" s="102"/>
      <c r="R450" s="102"/>
    </row>
    <row r="451" spans="1:18" s="100" customFormat="1" ht="12.75">
      <c r="A451" s="435"/>
      <c r="B451" s="435"/>
      <c r="C451" s="435"/>
      <c r="D451" s="435"/>
      <c r="E451" s="436"/>
      <c r="F451" s="436"/>
      <c r="G451" s="436"/>
      <c r="H451" s="436"/>
      <c r="I451" s="436"/>
      <c r="J451" s="436"/>
      <c r="K451" s="436"/>
      <c r="O451" s="102"/>
      <c r="P451" s="102"/>
      <c r="Q451" s="102"/>
      <c r="R451" s="102"/>
    </row>
    <row r="452" spans="1:18" s="100" customFormat="1" ht="12.75">
      <c r="A452" s="435"/>
      <c r="B452" s="435"/>
      <c r="C452" s="435"/>
      <c r="D452" s="435"/>
      <c r="E452" s="436"/>
      <c r="F452" s="436"/>
      <c r="G452" s="436"/>
      <c r="H452" s="436"/>
      <c r="I452" s="436"/>
      <c r="J452" s="436"/>
      <c r="K452" s="436"/>
      <c r="O452" s="102"/>
      <c r="P452" s="102"/>
      <c r="Q452" s="102"/>
      <c r="R452" s="102"/>
    </row>
    <row r="453" spans="1:18" s="100" customFormat="1" ht="12.75">
      <c r="A453" s="435"/>
      <c r="B453" s="435"/>
      <c r="C453" s="435"/>
      <c r="D453" s="435"/>
      <c r="E453" s="436"/>
      <c r="F453" s="436"/>
      <c r="G453" s="436"/>
      <c r="H453" s="436"/>
      <c r="I453" s="436"/>
      <c r="J453" s="436"/>
      <c r="K453" s="436"/>
      <c r="O453" s="102"/>
      <c r="P453" s="102"/>
      <c r="Q453" s="102"/>
      <c r="R453" s="102"/>
    </row>
    <row r="454" spans="1:18" s="100" customFormat="1" ht="12.75">
      <c r="A454" s="435"/>
      <c r="B454" s="435"/>
      <c r="C454" s="435"/>
      <c r="D454" s="435"/>
      <c r="E454" s="436"/>
      <c r="F454" s="436"/>
      <c r="G454" s="436"/>
      <c r="H454" s="436"/>
      <c r="I454" s="436"/>
      <c r="J454" s="436"/>
      <c r="K454" s="436"/>
      <c r="O454" s="102"/>
      <c r="P454" s="102"/>
      <c r="Q454" s="102"/>
      <c r="R454" s="102"/>
    </row>
    <row r="455" spans="1:18" s="100" customFormat="1" ht="12.75">
      <c r="A455" s="435"/>
      <c r="B455" s="435"/>
      <c r="C455" s="435"/>
      <c r="D455" s="435"/>
      <c r="E455" s="436"/>
      <c r="F455" s="436"/>
      <c r="G455" s="436"/>
      <c r="H455" s="436"/>
      <c r="I455" s="436"/>
      <c r="J455" s="436"/>
      <c r="K455" s="436"/>
      <c r="O455" s="102"/>
      <c r="P455" s="102"/>
      <c r="Q455" s="102"/>
      <c r="R455" s="102"/>
    </row>
    <row r="456" spans="1:18" s="100" customFormat="1" ht="12.75">
      <c r="A456" s="435"/>
      <c r="B456" s="435"/>
      <c r="C456" s="435"/>
      <c r="D456" s="435"/>
      <c r="E456" s="436"/>
      <c r="F456" s="436"/>
      <c r="G456" s="436"/>
      <c r="H456" s="436"/>
      <c r="I456" s="436"/>
      <c r="J456" s="436"/>
      <c r="K456" s="436"/>
      <c r="O456" s="102"/>
      <c r="P456" s="102"/>
      <c r="Q456" s="102"/>
      <c r="R456" s="102"/>
    </row>
    <row r="457" spans="1:18" s="100" customFormat="1" ht="12.75">
      <c r="A457" s="435"/>
      <c r="B457" s="435"/>
      <c r="C457" s="435"/>
      <c r="D457" s="435"/>
      <c r="E457" s="436"/>
      <c r="F457" s="436"/>
      <c r="G457" s="436"/>
      <c r="H457" s="436"/>
      <c r="I457" s="436"/>
      <c r="J457" s="436"/>
      <c r="K457" s="436"/>
      <c r="O457" s="102"/>
      <c r="P457" s="102"/>
      <c r="Q457" s="102"/>
      <c r="R457" s="102"/>
    </row>
    <row r="458" spans="1:18" s="100" customFormat="1" ht="12.75">
      <c r="A458" s="435"/>
      <c r="B458" s="435"/>
      <c r="C458" s="435"/>
      <c r="D458" s="435"/>
      <c r="E458" s="436"/>
      <c r="F458" s="436"/>
      <c r="G458" s="436"/>
      <c r="H458" s="436"/>
      <c r="I458" s="436"/>
      <c r="J458" s="436"/>
      <c r="K458" s="436"/>
      <c r="O458" s="102"/>
      <c r="P458" s="102"/>
      <c r="Q458" s="102"/>
      <c r="R458" s="102"/>
    </row>
    <row r="459" spans="1:18" s="100" customFormat="1" ht="12.75">
      <c r="A459" s="435"/>
      <c r="B459" s="435"/>
      <c r="C459" s="435"/>
      <c r="D459" s="435"/>
      <c r="E459" s="436"/>
      <c r="F459" s="436"/>
      <c r="G459" s="436"/>
      <c r="H459" s="436"/>
      <c r="I459" s="436"/>
      <c r="J459" s="436"/>
      <c r="K459" s="436"/>
      <c r="O459" s="102"/>
      <c r="P459" s="102"/>
      <c r="Q459" s="102"/>
      <c r="R459" s="102"/>
    </row>
    <row r="460" spans="1:18" s="100" customFormat="1" ht="12.75">
      <c r="A460" s="435"/>
      <c r="B460" s="435"/>
      <c r="C460" s="435"/>
      <c r="D460" s="435"/>
      <c r="E460" s="436"/>
      <c r="F460" s="436"/>
      <c r="G460" s="436"/>
      <c r="H460" s="436"/>
      <c r="I460" s="436"/>
      <c r="J460" s="436"/>
      <c r="K460" s="436"/>
      <c r="O460" s="102"/>
      <c r="P460" s="102"/>
      <c r="Q460" s="102"/>
      <c r="R460" s="102"/>
    </row>
    <row r="461" spans="1:18" s="100" customFormat="1" ht="12.75">
      <c r="A461" s="435"/>
      <c r="B461" s="435"/>
      <c r="C461" s="435"/>
      <c r="D461" s="435"/>
      <c r="E461" s="436"/>
      <c r="F461" s="436"/>
      <c r="G461" s="436"/>
      <c r="H461" s="436"/>
      <c r="I461" s="436"/>
      <c r="J461" s="436"/>
      <c r="K461" s="436"/>
      <c r="O461" s="102"/>
      <c r="P461" s="102"/>
      <c r="Q461" s="102"/>
      <c r="R461" s="102"/>
    </row>
    <row r="462" spans="1:18" s="100" customFormat="1" ht="12.75">
      <c r="A462" s="435"/>
      <c r="B462" s="435"/>
      <c r="C462" s="435"/>
      <c r="D462" s="435"/>
      <c r="E462" s="436"/>
      <c r="F462" s="436"/>
      <c r="G462" s="436"/>
      <c r="H462" s="436"/>
      <c r="I462" s="436"/>
      <c r="J462" s="436"/>
      <c r="K462" s="436"/>
      <c r="O462" s="102"/>
      <c r="P462" s="102"/>
      <c r="Q462" s="102"/>
      <c r="R462" s="102"/>
    </row>
    <row r="463" spans="1:18" s="100" customFormat="1" ht="12.75">
      <c r="A463" s="435"/>
      <c r="B463" s="435"/>
      <c r="C463" s="435"/>
      <c r="D463" s="435"/>
      <c r="E463" s="436"/>
      <c r="F463" s="436"/>
      <c r="G463" s="436"/>
      <c r="H463" s="436"/>
      <c r="I463" s="436"/>
      <c r="J463" s="436"/>
      <c r="K463" s="436"/>
      <c r="O463" s="102"/>
      <c r="P463" s="102"/>
      <c r="Q463" s="102"/>
      <c r="R463" s="102"/>
    </row>
    <row r="464" spans="1:18" s="100" customFormat="1" ht="12.75">
      <c r="A464" s="435"/>
      <c r="B464" s="435"/>
      <c r="C464" s="435"/>
      <c r="D464" s="435"/>
      <c r="E464" s="436"/>
      <c r="F464" s="436"/>
      <c r="G464" s="436"/>
      <c r="H464" s="436"/>
      <c r="I464" s="436"/>
      <c r="J464" s="436"/>
      <c r="K464" s="436"/>
      <c r="O464" s="102"/>
      <c r="P464" s="102"/>
      <c r="Q464" s="102"/>
      <c r="R464" s="102"/>
    </row>
    <row r="465" spans="1:18" s="100" customFormat="1" ht="12.75">
      <c r="A465" s="435"/>
      <c r="B465" s="435"/>
      <c r="C465" s="435"/>
      <c r="D465" s="435"/>
      <c r="E465" s="436"/>
      <c r="F465" s="436"/>
      <c r="G465" s="436"/>
      <c r="H465" s="436"/>
      <c r="I465" s="436"/>
      <c r="J465" s="436"/>
      <c r="K465" s="436"/>
      <c r="O465" s="102"/>
      <c r="P465" s="102"/>
      <c r="Q465" s="102"/>
      <c r="R465" s="102"/>
    </row>
    <row r="466" spans="1:18" s="100" customFormat="1" ht="12.75">
      <c r="A466" s="435"/>
      <c r="B466" s="435"/>
      <c r="C466" s="435"/>
      <c r="D466" s="435"/>
      <c r="E466" s="436"/>
      <c r="F466" s="436"/>
      <c r="G466" s="436"/>
      <c r="H466" s="436"/>
      <c r="I466" s="436"/>
      <c r="J466" s="436"/>
      <c r="K466" s="436"/>
      <c r="O466" s="102"/>
      <c r="P466" s="102"/>
      <c r="Q466" s="102"/>
      <c r="R466" s="102"/>
    </row>
    <row r="467" spans="1:18" s="100" customFormat="1" ht="12.75">
      <c r="A467" s="435"/>
      <c r="B467" s="435"/>
      <c r="C467" s="435"/>
      <c r="D467" s="435"/>
      <c r="E467" s="436"/>
      <c r="F467" s="436"/>
      <c r="G467" s="436"/>
      <c r="H467" s="436"/>
      <c r="I467" s="436"/>
      <c r="J467" s="436"/>
      <c r="K467" s="436"/>
      <c r="O467" s="102"/>
      <c r="P467" s="102"/>
      <c r="Q467" s="102"/>
      <c r="R467" s="102"/>
    </row>
    <row r="468" spans="1:18" s="100" customFormat="1" ht="12.75">
      <c r="A468" s="435"/>
      <c r="B468" s="435"/>
      <c r="C468" s="435"/>
      <c r="D468" s="435"/>
      <c r="E468" s="436"/>
      <c r="F468" s="436"/>
      <c r="G468" s="436"/>
      <c r="H468" s="436"/>
      <c r="I468" s="436"/>
      <c r="J468" s="436"/>
      <c r="K468" s="436"/>
      <c r="O468" s="102"/>
      <c r="P468" s="102"/>
      <c r="Q468" s="102"/>
      <c r="R468" s="102"/>
    </row>
    <row r="469" spans="1:18" s="100" customFormat="1" ht="12.75">
      <c r="A469" s="435"/>
      <c r="B469" s="435"/>
      <c r="C469" s="435"/>
      <c r="D469" s="435"/>
      <c r="E469" s="436"/>
      <c r="F469" s="436"/>
      <c r="G469" s="436"/>
      <c r="H469" s="436"/>
      <c r="I469" s="436"/>
      <c r="J469" s="436"/>
      <c r="K469" s="436"/>
      <c r="O469" s="102"/>
      <c r="P469" s="102"/>
      <c r="Q469" s="102"/>
      <c r="R469" s="102"/>
    </row>
    <row r="470" spans="1:18" s="100" customFormat="1" ht="12.75">
      <c r="A470" s="435"/>
      <c r="B470" s="435"/>
      <c r="C470" s="435"/>
      <c r="D470" s="435"/>
      <c r="E470" s="436"/>
      <c r="F470" s="436"/>
      <c r="G470" s="436"/>
      <c r="H470" s="436"/>
      <c r="I470" s="436"/>
      <c r="J470" s="436"/>
      <c r="K470" s="436"/>
      <c r="O470" s="102"/>
      <c r="P470" s="102"/>
      <c r="Q470" s="102"/>
      <c r="R470" s="102"/>
    </row>
    <row r="471" spans="1:18" s="100" customFormat="1" ht="12.75">
      <c r="A471" s="435"/>
      <c r="B471" s="435"/>
      <c r="C471" s="435"/>
      <c r="D471" s="435"/>
      <c r="E471" s="436"/>
      <c r="F471" s="436"/>
      <c r="G471" s="436"/>
      <c r="H471" s="436"/>
      <c r="I471" s="436"/>
      <c r="J471" s="436"/>
      <c r="K471" s="436"/>
      <c r="O471" s="102"/>
      <c r="P471" s="102"/>
      <c r="Q471" s="102"/>
      <c r="R471" s="102"/>
    </row>
    <row r="472" spans="1:18" s="100" customFormat="1" ht="12.75">
      <c r="A472" s="435"/>
      <c r="B472" s="435"/>
      <c r="C472" s="435"/>
      <c r="D472" s="435"/>
      <c r="E472" s="436"/>
      <c r="F472" s="436"/>
      <c r="G472" s="436"/>
      <c r="H472" s="436"/>
      <c r="I472" s="436"/>
      <c r="J472" s="436"/>
      <c r="K472" s="436"/>
      <c r="O472" s="102"/>
      <c r="P472" s="102"/>
      <c r="Q472" s="102"/>
      <c r="R472" s="102"/>
    </row>
    <row r="473" spans="1:18" s="100" customFormat="1" ht="12.75">
      <c r="A473" s="435"/>
      <c r="B473" s="435"/>
      <c r="C473" s="435"/>
      <c r="D473" s="435"/>
      <c r="E473" s="436"/>
      <c r="F473" s="436"/>
      <c r="G473" s="436"/>
      <c r="H473" s="436"/>
      <c r="I473" s="436"/>
      <c r="J473" s="436"/>
      <c r="K473" s="436"/>
      <c r="O473" s="102"/>
      <c r="P473" s="102"/>
      <c r="Q473" s="102"/>
      <c r="R473" s="102"/>
    </row>
    <row r="474" spans="1:18" s="100" customFormat="1" ht="12.75">
      <c r="A474" s="435"/>
      <c r="B474" s="435"/>
      <c r="C474" s="435"/>
      <c r="D474" s="435"/>
      <c r="E474" s="436"/>
      <c r="F474" s="436"/>
      <c r="G474" s="436"/>
      <c r="H474" s="436"/>
      <c r="I474" s="436"/>
      <c r="J474" s="436"/>
      <c r="K474" s="436"/>
      <c r="O474" s="102"/>
      <c r="P474" s="102"/>
      <c r="Q474" s="102"/>
      <c r="R474" s="102"/>
    </row>
    <row r="475" spans="1:18" s="100" customFormat="1" ht="12.75">
      <c r="A475" s="435"/>
      <c r="B475" s="435"/>
      <c r="C475" s="435"/>
      <c r="D475" s="435"/>
      <c r="E475" s="436"/>
      <c r="F475" s="436"/>
      <c r="G475" s="436"/>
      <c r="H475" s="436"/>
      <c r="I475" s="436"/>
      <c r="J475" s="436"/>
      <c r="K475" s="436"/>
      <c r="O475" s="102"/>
      <c r="P475" s="102"/>
      <c r="Q475" s="102"/>
      <c r="R475" s="102"/>
    </row>
    <row r="476" spans="1:18" s="100" customFormat="1" ht="12.75">
      <c r="A476" s="435"/>
      <c r="B476" s="435"/>
      <c r="C476" s="435"/>
      <c r="D476" s="435"/>
      <c r="E476" s="436"/>
      <c r="F476" s="436"/>
      <c r="G476" s="436"/>
      <c r="H476" s="436"/>
      <c r="I476" s="436"/>
      <c r="J476" s="436"/>
      <c r="K476" s="436"/>
      <c r="O476" s="102"/>
      <c r="P476" s="102"/>
      <c r="Q476" s="102"/>
      <c r="R476" s="102"/>
    </row>
    <row r="477" spans="1:18" s="100" customFormat="1" ht="12.75">
      <c r="A477" s="435"/>
      <c r="B477" s="435"/>
      <c r="C477" s="435"/>
      <c r="D477" s="435"/>
      <c r="E477" s="436"/>
      <c r="F477" s="436"/>
      <c r="G477" s="436"/>
      <c r="H477" s="436"/>
      <c r="I477" s="436"/>
      <c r="J477" s="436"/>
      <c r="K477" s="436"/>
      <c r="O477" s="102"/>
      <c r="P477" s="102"/>
      <c r="Q477" s="102"/>
      <c r="R477" s="102"/>
    </row>
    <row r="478" spans="1:18" s="100" customFormat="1" ht="12.75">
      <c r="A478" s="435"/>
      <c r="B478" s="435"/>
      <c r="C478" s="435"/>
      <c r="D478" s="435"/>
      <c r="E478" s="436"/>
      <c r="F478" s="436"/>
      <c r="G478" s="436"/>
      <c r="H478" s="436"/>
      <c r="I478" s="436"/>
      <c r="J478" s="436"/>
      <c r="K478" s="436"/>
      <c r="O478" s="102"/>
      <c r="P478" s="102"/>
      <c r="Q478" s="102"/>
      <c r="R478" s="102"/>
    </row>
    <row r="479" spans="1:18" s="100" customFormat="1" ht="12.75">
      <c r="A479" s="435"/>
      <c r="B479" s="435"/>
      <c r="C479" s="435"/>
      <c r="D479" s="435"/>
      <c r="E479" s="436"/>
      <c r="F479" s="436"/>
      <c r="G479" s="436"/>
      <c r="H479" s="436"/>
      <c r="I479" s="436"/>
      <c r="J479" s="436"/>
      <c r="K479" s="436"/>
      <c r="O479" s="102"/>
      <c r="P479" s="102"/>
      <c r="Q479" s="102"/>
      <c r="R479" s="102"/>
    </row>
    <row r="480" spans="1:18" s="100" customFormat="1" ht="12.75">
      <c r="A480" s="435"/>
      <c r="B480" s="435"/>
      <c r="C480" s="435"/>
      <c r="D480" s="435"/>
      <c r="E480" s="436"/>
      <c r="F480" s="436"/>
      <c r="G480" s="436"/>
      <c r="H480" s="436"/>
      <c r="I480" s="436"/>
      <c r="J480" s="436"/>
      <c r="K480" s="436"/>
      <c r="O480" s="102"/>
      <c r="P480" s="102"/>
      <c r="Q480" s="102"/>
      <c r="R480" s="102"/>
    </row>
    <row r="481" spans="1:18" s="100" customFormat="1" ht="12.75">
      <c r="A481" s="435"/>
      <c r="B481" s="435"/>
      <c r="C481" s="435"/>
      <c r="D481" s="435"/>
      <c r="E481" s="436"/>
      <c r="F481" s="436"/>
      <c r="G481" s="436"/>
      <c r="H481" s="436"/>
      <c r="I481" s="436"/>
      <c r="J481" s="436"/>
      <c r="K481" s="436"/>
      <c r="O481" s="102"/>
      <c r="P481" s="102"/>
      <c r="Q481" s="102"/>
      <c r="R481" s="102"/>
    </row>
    <row r="482" spans="1:18" s="100" customFormat="1" ht="12.75">
      <c r="A482" s="435"/>
      <c r="B482" s="435"/>
      <c r="C482" s="435"/>
      <c r="D482" s="435"/>
      <c r="E482" s="436"/>
      <c r="F482" s="436"/>
      <c r="G482" s="436"/>
      <c r="H482" s="436"/>
      <c r="I482" s="436"/>
      <c r="J482" s="436"/>
      <c r="K482" s="436"/>
      <c r="O482" s="102"/>
      <c r="P482" s="102"/>
      <c r="Q482" s="102"/>
      <c r="R482" s="102"/>
    </row>
    <row r="483" spans="1:18" s="100" customFormat="1" ht="12.75">
      <c r="A483" s="435"/>
      <c r="B483" s="435"/>
      <c r="C483" s="435"/>
      <c r="D483" s="435"/>
      <c r="E483" s="436"/>
      <c r="F483" s="436"/>
      <c r="G483" s="436"/>
      <c r="H483" s="436"/>
      <c r="I483" s="436"/>
      <c r="J483" s="436"/>
      <c r="K483" s="436"/>
      <c r="O483" s="102"/>
      <c r="P483" s="102"/>
      <c r="Q483" s="102"/>
      <c r="R483" s="102"/>
    </row>
    <row r="484" spans="1:18" s="100" customFormat="1" ht="12.75">
      <c r="A484" s="435"/>
      <c r="B484" s="435"/>
      <c r="C484" s="435"/>
      <c r="D484" s="435"/>
      <c r="E484" s="436"/>
      <c r="F484" s="436"/>
      <c r="G484" s="436"/>
      <c r="H484" s="436"/>
      <c r="I484" s="436"/>
      <c r="J484" s="436"/>
      <c r="K484" s="436"/>
      <c r="O484" s="102"/>
      <c r="P484" s="102"/>
      <c r="Q484" s="102"/>
      <c r="R484" s="102"/>
    </row>
    <row r="485" spans="1:18" s="100" customFormat="1" ht="12.75">
      <c r="A485" s="435"/>
      <c r="B485" s="435"/>
      <c r="C485" s="435"/>
      <c r="D485" s="435"/>
      <c r="E485" s="436"/>
      <c r="F485" s="436"/>
      <c r="G485" s="436"/>
      <c r="H485" s="436"/>
      <c r="I485" s="436"/>
      <c r="J485" s="436"/>
      <c r="K485" s="436"/>
      <c r="O485" s="102"/>
      <c r="P485" s="102"/>
      <c r="Q485" s="102"/>
      <c r="R485" s="102"/>
    </row>
    <row r="486" spans="1:18" s="100" customFormat="1" ht="12.75">
      <c r="A486" s="435"/>
      <c r="B486" s="435"/>
      <c r="C486" s="435"/>
      <c r="D486" s="435"/>
      <c r="E486" s="436"/>
      <c r="F486" s="436"/>
      <c r="G486" s="436"/>
      <c r="H486" s="436"/>
      <c r="I486" s="436"/>
      <c r="J486" s="436"/>
      <c r="K486" s="436"/>
      <c r="O486" s="102"/>
      <c r="P486" s="102"/>
      <c r="Q486" s="102"/>
      <c r="R486" s="102"/>
    </row>
    <row r="487" spans="1:18" s="100" customFormat="1" ht="12.75">
      <c r="A487" s="435"/>
      <c r="B487" s="435"/>
      <c r="C487" s="435"/>
      <c r="D487" s="435"/>
      <c r="E487" s="436"/>
      <c r="F487" s="436"/>
      <c r="G487" s="436"/>
      <c r="H487" s="436"/>
      <c r="I487" s="436"/>
      <c r="J487" s="436"/>
      <c r="K487" s="436"/>
      <c r="O487" s="102"/>
      <c r="P487" s="102"/>
      <c r="Q487" s="102"/>
      <c r="R487" s="102"/>
    </row>
    <row r="488" spans="1:18" s="100" customFormat="1" ht="12.75">
      <c r="A488" s="435"/>
      <c r="B488" s="435"/>
      <c r="C488" s="435"/>
      <c r="D488" s="435"/>
      <c r="E488" s="436"/>
      <c r="F488" s="436"/>
      <c r="G488" s="436"/>
      <c r="H488" s="436"/>
      <c r="I488" s="436"/>
      <c r="J488" s="436"/>
      <c r="K488" s="436"/>
      <c r="O488" s="102"/>
      <c r="P488" s="102"/>
      <c r="Q488" s="102"/>
      <c r="R488" s="102"/>
    </row>
    <row r="489" spans="1:18" s="100" customFormat="1" ht="12.75">
      <c r="A489" s="435"/>
      <c r="B489" s="435"/>
      <c r="C489" s="435"/>
      <c r="D489" s="435"/>
      <c r="E489" s="436"/>
      <c r="F489" s="436"/>
      <c r="G489" s="436"/>
      <c r="H489" s="436"/>
      <c r="I489" s="436"/>
      <c r="J489" s="436"/>
      <c r="K489" s="436"/>
      <c r="O489" s="102"/>
      <c r="P489" s="102"/>
      <c r="Q489" s="102"/>
      <c r="R489" s="102"/>
    </row>
    <row r="490" spans="1:18" s="100" customFormat="1" ht="12.75">
      <c r="A490" s="435"/>
      <c r="B490" s="435"/>
      <c r="C490" s="435"/>
      <c r="D490" s="435"/>
      <c r="E490" s="436"/>
      <c r="F490" s="436"/>
      <c r="G490" s="436"/>
      <c r="H490" s="436"/>
      <c r="I490" s="436"/>
      <c r="J490" s="436"/>
      <c r="K490" s="436"/>
      <c r="O490" s="102"/>
      <c r="P490" s="102"/>
      <c r="Q490" s="102"/>
      <c r="R490" s="102"/>
    </row>
    <row r="491" spans="1:18" s="100" customFormat="1" ht="12.75">
      <c r="A491" s="435"/>
      <c r="B491" s="435"/>
      <c r="C491" s="435"/>
      <c r="D491" s="435"/>
      <c r="E491" s="436"/>
      <c r="F491" s="436"/>
      <c r="G491" s="436"/>
      <c r="H491" s="436"/>
      <c r="I491" s="436"/>
      <c r="J491" s="436"/>
      <c r="K491" s="436"/>
      <c r="O491" s="102"/>
      <c r="P491" s="102"/>
      <c r="Q491" s="102"/>
      <c r="R491" s="102"/>
    </row>
    <row r="492" spans="1:18" s="100" customFormat="1" ht="12.75">
      <c r="A492" s="435"/>
      <c r="B492" s="435"/>
      <c r="C492" s="435"/>
      <c r="D492" s="435"/>
      <c r="E492" s="436"/>
      <c r="F492" s="436"/>
      <c r="G492" s="436"/>
      <c r="H492" s="436"/>
      <c r="I492" s="436"/>
      <c r="J492" s="436"/>
      <c r="K492" s="436"/>
      <c r="O492" s="102"/>
      <c r="P492" s="102"/>
      <c r="Q492" s="102"/>
      <c r="R492" s="102"/>
    </row>
    <row r="493" spans="1:18" s="100" customFormat="1" ht="12.75">
      <c r="A493" s="435"/>
      <c r="B493" s="435"/>
      <c r="C493" s="435"/>
      <c r="D493" s="435"/>
      <c r="E493" s="436"/>
      <c r="F493" s="436"/>
      <c r="G493" s="436"/>
      <c r="H493" s="436"/>
      <c r="I493" s="436"/>
      <c r="J493" s="436"/>
      <c r="K493" s="436"/>
      <c r="O493" s="102"/>
      <c r="P493" s="102"/>
      <c r="Q493" s="102"/>
      <c r="R493" s="102"/>
    </row>
    <row r="494" spans="1:18" s="100" customFormat="1" ht="12.75">
      <c r="A494" s="435"/>
      <c r="B494" s="435"/>
      <c r="C494" s="435"/>
      <c r="D494" s="435"/>
      <c r="E494" s="436"/>
      <c r="F494" s="436"/>
      <c r="G494" s="436"/>
      <c r="H494" s="436"/>
      <c r="I494" s="436"/>
      <c r="J494" s="436"/>
      <c r="K494" s="436"/>
      <c r="O494" s="102"/>
      <c r="P494" s="102"/>
      <c r="Q494" s="102"/>
      <c r="R494" s="102"/>
    </row>
    <row r="495" spans="1:18" s="100" customFormat="1" ht="12.75">
      <c r="A495" s="435"/>
      <c r="B495" s="435"/>
      <c r="C495" s="435"/>
      <c r="D495" s="435"/>
      <c r="E495" s="436"/>
      <c r="F495" s="436"/>
      <c r="G495" s="436"/>
      <c r="H495" s="436"/>
      <c r="I495" s="436"/>
      <c r="J495" s="436"/>
      <c r="K495" s="436"/>
      <c r="O495" s="102"/>
      <c r="P495" s="102"/>
      <c r="Q495" s="102"/>
      <c r="R495" s="102"/>
    </row>
    <row r="496" spans="1:18" s="100" customFormat="1" ht="12.75">
      <c r="A496" s="435"/>
      <c r="B496" s="435"/>
      <c r="C496" s="435"/>
      <c r="D496" s="435"/>
      <c r="E496" s="436"/>
      <c r="F496" s="436"/>
      <c r="G496" s="436"/>
      <c r="H496" s="436"/>
      <c r="I496" s="436"/>
      <c r="J496" s="436"/>
      <c r="K496" s="436"/>
      <c r="O496" s="102"/>
      <c r="P496" s="102"/>
      <c r="Q496" s="102"/>
      <c r="R496" s="102"/>
    </row>
    <row r="497" spans="1:18" s="100" customFormat="1" ht="12.75">
      <c r="A497" s="435"/>
      <c r="B497" s="435"/>
      <c r="C497" s="435"/>
      <c r="D497" s="435"/>
      <c r="E497" s="436"/>
      <c r="F497" s="436"/>
      <c r="G497" s="436"/>
      <c r="H497" s="436"/>
      <c r="I497" s="436"/>
      <c r="J497" s="436"/>
      <c r="K497" s="436"/>
      <c r="O497" s="102"/>
      <c r="P497" s="102"/>
      <c r="Q497" s="102"/>
      <c r="R497" s="102"/>
    </row>
    <row r="498" spans="1:18" s="100" customFormat="1" ht="12.75">
      <c r="A498" s="435"/>
      <c r="B498" s="435"/>
      <c r="C498" s="435"/>
      <c r="D498" s="435"/>
      <c r="E498" s="436"/>
      <c r="F498" s="436"/>
      <c r="G498" s="436"/>
      <c r="H498" s="436"/>
      <c r="I498" s="436"/>
      <c r="J498" s="436"/>
      <c r="K498" s="436"/>
      <c r="O498" s="102"/>
      <c r="P498" s="102"/>
      <c r="Q498" s="102"/>
      <c r="R498" s="102"/>
    </row>
    <row r="499" spans="1:18" s="100" customFormat="1" ht="12.75">
      <c r="A499" s="435"/>
      <c r="B499" s="435"/>
      <c r="C499" s="435"/>
      <c r="D499" s="435"/>
      <c r="E499" s="436"/>
      <c r="F499" s="436"/>
      <c r="G499" s="436"/>
      <c r="H499" s="436"/>
      <c r="I499" s="436"/>
      <c r="J499" s="436"/>
      <c r="K499" s="436"/>
      <c r="O499" s="102"/>
      <c r="P499" s="102"/>
      <c r="Q499" s="102"/>
      <c r="R499" s="102"/>
    </row>
    <row r="500" spans="1:18" s="100" customFormat="1" ht="12.75">
      <c r="A500" s="435"/>
      <c r="B500" s="435"/>
      <c r="C500" s="435"/>
      <c r="D500" s="435"/>
      <c r="E500" s="436"/>
      <c r="F500" s="436"/>
      <c r="G500" s="436"/>
      <c r="H500" s="436"/>
      <c r="I500" s="436"/>
      <c r="J500" s="436"/>
      <c r="K500" s="436"/>
      <c r="O500" s="102"/>
      <c r="P500" s="102"/>
      <c r="Q500" s="102"/>
      <c r="R500" s="102"/>
    </row>
    <row r="501" spans="1:18" s="100" customFormat="1" ht="12.75">
      <c r="A501" s="435"/>
      <c r="B501" s="435"/>
      <c r="C501" s="435"/>
      <c r="D501" s="435"/>
      <c r="E501" s="436"/>
      <c r="F501" s="436"/>
      <c r="G501" s="436"/>
      <c r="H501" s="436"/>
      <c r="I501" s="436"/>
      <c r="J501" s="436"/>
      <c r="K501" s="436"/>
      <c r="O501" s="102"/>
      <c r="P501" s="102"/>
      <c r="Q501" s="102"/>
      <c r="R501" s="102"/>
    </row>
    <row r="502" spans="1:18" s="100" customFormat="1" ht="12.75">
      <c r="A502" s="435"/>
      <c r="B502" s="435"/>
      <c r="C502" s="435"/>
      <c r="D502" s="435"/>
      <c r="E502" s="436"/>
      <c r="F502" s="436"/>
      <c r="G502" s="436"/>
      <c r="H502" s="436"/>
      <c r="I502" s="436"/>
      <c r="J502" s="436"/>
      <c r="K502" s="436"/>
      <c r="O502" s="102"/>
      <c r="P502" s="102"/>
      <c r="Q502" s="102"/>
      <c r="R502" s="102"/>
    </row>
    <row r="503" spans="1:18" s="100" customFormat="1" ht="12.75">
      <c r="A503" s="435"/>
      <c r="B503" s="435"/>
      <c r="C503" s="435"/>
      <c r="D503" s="435"/>
      <c r="E503" s="436"/>
      <c r="F503" s="436"/>
      <c r="G503" s="436"/>
      <c r="H503" s="436"/>
      <c r="I503" s="436"/>
      <c r="J503" s="436"/>
      <c r="K503" s="436"/>
      <c r="O503" s="102"/>
      <c r="P503" s="102"/>
      <c r="Q503" s="102"/>
      <c r="R503" s="102"/>
    </row>
    <row r="504" spans="1:18" s="100" customFormat="1" ht="12.75">
      <c r="A504" s="435"/>
      <c r="B504" s="435"/>
      <c r="C504" s="435"/>
      <c r="D504" s="435"/>
      <c r="E504" s="436"/>
      <c r="F504" s="436"/>
      <c r="G504" s="436"/>
      <c r="H504" s="436"/>
      <c r="I504" s="436"/>
      <c r="J504" s="436"/>
      <c r="K504" s="436"/>
      <c r="O504" s="102"/>
      <c r="P504" s="102"/>
      <c r="Q504" s="102"/>
      <c r="R504" s="102"/>
    </row>
    <row r="505" spans="1:18" s="100" customFormat="1" ht="12.75">
      <c r="A505" s="435"/>
      <c r="B505" s="435"/>
      <c r="C505" s="435"/>
      <c r="D505" s="435"/>
      <c r="E505" s="436"/>
      <c r="F505" s="436"/>
      <c r="G505" s="436"/>
      <c r="H505" s="436"/>
      <c r="I505" s="436"/>
      <c r="J505" s="436"/>
      <c r="K505" s="436"/>
      <c r="O505" s="102"/>
      <c r="P505" s="102"/>
      <c r="Q505" s="102"/>
      <c r="R505" s="102"/>
    </row>
    <row r="506" spans="1:18" s="100" customFormat="1" ht="12.75">
      <c r="A506" s="435"/>
      <c r="B506" s="435"/>
      <c r="C506" s="435"/>
      <c r="D506" s="435"/>
      <c r="E506" s="436"/>
      <c r="F506" s="436"/>
      <c r="G506" s="436"/>
      <c r="H506" s="436"/>
      <c r="I506" s="436"/>
      <c r="J506" s="436"/>
      <c r="K506" s="436"/>
      <c r="O506" s="102"/>
      <c r="P506" s="102"/>
      <c r="Q506" s="102"/>
      <c r="R506" s="102"/>
    </row>
    <row r="507" spans="1:18" s="100" customFormat="1" ht="12.75">
      <c r="A507" s="435"/>
      <c r="B507" s="435"/>
      <c r="C507" s="435"/>
      <c r="D507" s="435"/>
      <c r="E507" s="436"/>
      <c r="F507" s="436"/>
      <c r="G507" s="436"/>
      <c r="H507" s="436"/>
      <c r="I507" s="436"/>
      <c r="J507" s="436"/>
      <c r="K507" s="436"/>
      <c r="O507" s="102"/>
      <c r="P507" s="102"/>
      <c r="Q507" s="102"/>
      <c r="R507" s="102"/>
    </row>
    <row r="508" spans="1:18" s="100" customFormat="1" ht="12.75">
      <c r="A508" s="435"/>
      <c r="B508" s="435"/>
      <c r="C508" s="435"/>
      <c r="D508" s="435"/>
      <c r="E508" s="436"/>
      <c r="F508" s="436"/>
      <c r="G508" s="436"/>
      <c r="H508" s="436"/>
      <c r="I508" s="436"/>
      <c r="J508" s="436"/>
      <c r="K508" s="436"/>
      <c r="O508" s="102"/>
      <c r="P508" s="102"/>
      <c r="Q508" s="102"/>
      <c r="R508" s="102"/>
    </row>
    <row r="509" spans="1:18" s="100" customFormat="1" ht="12.75">
      <c r="A509" s="435"/>
      <c r="B509" s="435"/>
      <c r="C509" s="435"/>
      <c r="D509" s="435"/>
      <c r="E509" s="436"/>
      <c r="F509" s="436"/>
      <c r="G509" s="436"/>
      <c r="H509" s="436"/>
      <c r="I509" s="436"/>
      <c r="J509" s="436"/>
      <c r="K509" s="436"/>
      <c r="O509" s="102"/>
      <c r="P509" s="102"/>
      <c r="Q509" s="102"/>
      <c r="R509" s="102"/>
    </row>
    <row r="510" spans="1:18" s="100" customFormat="1" ht="12.75">
      <c r="A510" s="435"/>
      <c r="B510" s="435"/>
      <c r="C510" s="435"/>
      <c r="D510" s="435"/>
      <c r="E510" s="436"/>
      <c r="F510" s="436"/>
      <c r="G510" s="436"/>
      <c r="H510" s="436"/>
      <c r="I510" s="436"/>
      <c r="J510" s="436"/>
      <c r="K510" s="436"/>
      <c r="O510" s="102"/>
      <c r="P510" s="102"/>
      <c r="Q510" s="102"/>
      <c r="R510" s="102"/>
    </row>
    <row r="511" spans="1:18" s="100" customFormat="1" ht="12.75">
      <c r="A511" s="435"/>
      <c r="B511" s="435"/>
      <c r="C511" s="435"/>
      <c r="D511" s="435"/>
      <c r="E511" s="436"/>
      <c r="F511" s="436"/>
      <c r="G511" s="436"/>
      <c r="H511" s="436"/>
      <c r="I511" s="436"/>
      <c r="J511" s="436"/>
      <c r="K511" s="436"/>
      <c r="O511" s="102"/>
      <c r="P511" s="102"/>
      <c r="Q511" s="102"/>
      <c r="R511" s="102"/>
    </row>
    <row r="512" spans="1:18" s="100" customFormat="1" ht="12.75">
      <c r="A512" s="435"/>
      <c r="B512" s="435"/>
      <c r="C512" s="435"/>
      <c r="D512" s="435"/>
      <c r="E512" s="436"/>
      <c r="F512" s="436"/>
      <c r="G512" s="436"/>
      <c r="H512" s="436"/>
      <c r="I512" s="436"/>
      <c r="J512" s="436"/>
      <c r="K512" s="436"/>
      <c r="O512" s="102"/>
      <c r="P512" s="102"/>
      <c r="Q512" s="102"/>
      <c r="R512" s="102"/>
    </row>
    <row r="513" spans="1:18" s="100" customFormat="1" ht="12.75">
      <c r="A513" s="435"/>
      <c r="B513" s="435"/>
      <c r="C513" s="435"/>
      <c r="D513" s="435"/>
      <c r="E513" s="436"/>
      <c r="F513" s="436"/>
      <c r="G513" s="436"/>
      <c r="H513" s="436"/>
      <c r="I513" s="436"/>
      <c r="J513" s="436"/>
      <c r="K513" s="436"/>
      <c r="O513" s="102"/>
      <c r="P513" s="102"/>
      <c r="Q513" s="102"/>
      <c r="R513" s="102"/>
    </row>
    <row r="514" spans="1:18" s="100" customFormat="1" ht="12.75">
      <c r="A514" s="435"/>
      <c r="B514" s="435"/>
      <c r="C514" s="435"/>
      <c r="D514" s="435"/>
      <c r="E514" s="436"/>
      <c r="F514" s="436"/>
      <c r="G514" s="436"/>
      <c r="H514" s="436"/>
      <c r="I514" s="436"/>
      <c r="J514" s="436"/>
      <c r="K514" s="436"/>
      <c r="O514" s="102"/>
      <c r="P514" s="102"/>
      <c r="Q514" s="102"/>
      <c r="R514" s="102"/>
    </row>
    <row r="515" spans="1:18" s="100" customFormat="1" ht="12.75">
      <c r="A515" s="435"/>
      <c r="B515" s="435"/>
      <c r="C515" s="435"/>
      <c r="D515" s="435"/>
      <c r="E515" s="436"/>
      <c r="F515" s="436"/>
      <c r="G515" s="436"/>
      <c r="H515" s="436"/>
      <c r="I515" s="436"/>
      <c r="J515" s="436"/>
      <c r="K515" s="436"/>
      <c r="O515" s="102"/>
      <c r="P515" s="102"/>
      <c r="Q515" s="102"/>
      <c r="R515" s="102"/>
    </row>
    <row r="516" spans="1:18" s="100" customFormat="1" ht="12.75">
      <c r="A516" s="435"/>
      <c r="B516" s="435"/>
      <c r="C516" s="435"/>
      <c r="D516" s="435"/>
      <c r="E516" s="436"/>
      <c r="F516" s="436"/>
      <c r="G516" s="436"/>
      <c r="H516" s="436"/>
      <c r="I516" s="436"/>
      <c r="J516" s="436"/>
      <c r="K516" s="436"/>
      <c r="O516" s="102"/>
      <c r="P516" s="102"/>
      <c r="Q516" s="102"/>
      <c r="R516" s="102"/>
    </row>
    <row r="517" spans="1:18" s="100" customFormat="1" ht="12.75">
      <c r="A517" s="435"/>
      <c r="B517" s="435"/>
      <c r="C517" s="435"/>
      <c r="D517" s="435"/>
      <c r="E517" s="436"/>
      <c r="F517" s="436"/>
      <c r="G517" s="436"/>
      <c r="H517" s="436"/>
      <c r="I517" s="436"/>
      <c r="J517" s="436"/>
      <c r="K517" s="436"/>
      <c r="O517" s="102"/>
      <c r="P517" s="102"/>
      <c r="Q517" s="102"/>
      <c r="R517" s="102"/>
    </row>
    <row r="518" spans="1:18" s="100" customFormat="1" ht="12.75">
      <c r="A518" s="435"/>
      <c r="B518" s="435"/>
      <c r="C518" s="435"/>
      <c r="D518" s="435"/>
      <c r="E518" s="436"/>
      <c r="F518" s="436"/>
      <c r="G518" s="436"/>
      <c r="H518" s="436"/>
      <c r="I518" s="436"/>
      <c r="J518" s="436"/>
      <c r="K518" s="436"/>
      <c r="O518" s="102"/>
      <c r="P518" s="102"/>
      <c r="Q518" s="102"/>
      <c r="R518" s="102"/>
    </row>
    <row r="519" spans="1:18" s="100" customFormat="1" ht="12.75">
      <c r="A519" s="435"/>
      <c r="B519" s="435"/>
      <c r="C519" s="435"/>
      <c r="D519" s="435"/>
      <c r="E519" s="436"/>
      <c r="F519" s="436"/>
      <c r="G519" s="436"/>
      <c r="H519" s="436"/>
      <c r="I519" s="436"/>
      <c r="J519" s="436"/>
      <c r="K519" s="436"/>
      <c r="O519" s="102"/>
      <c r="P519" s="102"/>
      <c r="Q519" s="102"/>
      <c r="R519" s="102"/>
    </row>
    <row r="520" spans="1:18" s="100" customFormat="1" ht="12.75">
      <c r="A520" s="435"/>
      <c r="B520" s="435"/>
      <c r="C520" s="435"/>
      <c r="D520" s="435"/>
      <c r="E520" s="436"/>
      <c r="F520" s="436"/>
      <c r="G520" s="436"/>
      <c r="H520" s="436"/>
      <c r="I520" s="436"/>
      <c r="J520" s="436"/>
      <c r="K520" s="436"/>
      <c r="O520" s="102"/>
      <c r="P520" s="102"/>
      <c r="Q520" s="102"/>
      <c r="R520" s="102"/>
    </row>
    <row r="521" spans="1:18" s="100" customFormat="1" ht="12.75">
      <c r="A521" s="435"/>
      <c r="B521" s="435"/>
      <c r="C521" s="435"/>
      <c r="D521" s="435"/>
      <c r="E521" s="436"/>
      <c r="F521" s="436"/>
      <c r="G521" s="436"/>
      <c r="H521" s="436"/>
      <c r="I521" s="436"/>
      <c r="J521" s="436"/>
      <c r="K521" s="436"/>
      <c r="O521" s="102"/>
      <c r="P521" s="102"/>
      <c r="Q521" s="102"/>
      <c r="R521" s="102"/>
    </row>
    <row r="522" spans="1:18" s="100" customFormat="1" ht="12.75">
      <c r="A522" s="435"/>
      <c r="B522" s="435"/>
      <c r="C522" s="435"/>
      <c r="D522" s="435"/>
      <c r="E522" s="436"/>
      <c r="F522" s="436"/>
      <c r="G522" s="436"/>
      <c r="H522" s="436"/>
      <c r="I522" s="436"/>
      <c r="J522" s="436"/>
      <c r="K522" s="436"/>
      <c r="O522" s="102"/>
      <c r="P522" s="102"/>
      <c r="Q522" s="102"/>
      <c r="R522" s="102"/>
    </row>
    <row r="523" spans="1:18" s="100" customFormat="1" ht="12.75">
      <c r="A523" s="435"/>
      <c r="B523" s="435"/>
      <c r="C523" s="435"/>
      <c r="D523" s="435"/>
      <c r="E523" s="436"/>
      <c r="F523" s="436"/>
      <c r="G523" s="436"/>
      <c r="H523" s="436"/>
      <c r="I523" s="436"/>
      <c r="J523" s="436"/>
      <c r="K523" s="436"/>
      <c r="O523" s="102"/>
      <c r="P523" s="102"/>
      <c r="Q523" s="102"/>
      <c r="R523" s="102"/>
    </row>
    <row r="524" spans="1:18" s="100" customFormat="1" ht="12.75">
      <c r="A524" s="435"/>
      <c r="B524" s="435"/>
      <c r="C524" s="435"/>
      <c r="D524" s="435"/>
      <c r="E524" s="436"/>
      <c r="F524" s="436"/>
      <c r="G524" s="436"/>
      <c r="H524" s="436"/>
      <c r="I524" s="436"/>
      <c r="J524" s="436"/>
      <c r="K524" s="436"/>
      <c r="O524" s="102"/>
      <c r="P524" s="102"/>
      <c r="Q524" s="102"/>
      <c r="R524" s="102"/>
    </row>
    <row r="525" spans="1:18" s="100" customFormat="1" ht="12.75">
      <c r="A525" s="435"/>
      <c r="B525" s="435"/>
      <c r="C525" s="435"/>
      <c r="D525" s="435"/>
      <c r="E525" s="436"/>
      <c r="F525" s="436"/>
      <c r="G525" s="436"/>
      <c r="H525" s="436"/>
      <c r="I525" s="436"/>
      <c r="J525" s="436"/>
      <c r="K525" s="436"/>
      <c r="O525" s="102"/>
      <c r="P525" s="102"/>
      <c r="Q525" s="102"/>
      <c r="R525" s="102"/>
    </row>
    <row r="526" spans="1:18" s="100" customFormat="1" ht="12.75">
      <c r="A526" s="435"/>
      <c r="B526" s="435"/>
      <c r="C526" s="435"/>
      <c r="D526" s="435"/>
      <c r="E526" s="436"/>
      <c r="F526" s="436"/>
      <c r="G526" s="436"/>
      <c r="H526" s="436"/>
      <c r="I526" s="436"/>
      <c r="J526" s="436"/>
      <c r="K526" s="436"/>
      <c r="O526" s="102"/>
      <c r="P526" s="102"/>
      <c r="Q526" s="102"/>
      <c r="R526" s="102"/>
    </row>
    <row r="527" spans="1:18" s="100" customFormat="1" ht="12.75">
      <c r="A527" s="435"/>
      <c r="B527" s="435"/>
      <c r="C527" s="435"/>
      <c r="D527" s="435"/>
      <c r="E527" s="436"/>
      <c r="F527" s="436"/>
      <c r="G527" s="436"/>
      <c r="H527" s="436"/>
      <c r="I527" s="436"/>
      <c r="J527" s="436"/>
      <c r="K527" s="436"/>
      <c r="O527" s="102"/>
      <c r="P527" s="102"/>
      <c r="Q527" s="102"/>
      <c r="R527" s="102"/>
    </row>
    <row r="528" spans="1:18" s="100" customFormat="1" ht="12.75">
      <c r="A528" s="435"/>
      <c r="B528" s="435"/>
      <c r="C528" s="435"/>
      <c r="D528" s="435"/>
      <c r="E528" s="436"/>
      <c r="F528" s="436"/>
      <c r="G528" s="436"/>
      <c r="H528" s="436"/>
      <c r="I528" s="436"/>
      <c r="J528" s="436"/>
      <c r="K528" s="436"/>
      <c r="O528" s="102"/>
      <c r="P528" s="102"/>
      <c r="Q528" s="102"/>
      <c r="R528" s="102"/>
    </row>
    <row r="529" spans="1:18" s="100" customFormat="1" ht="12.75">
      <c r="A529" s="435"/>
      <c r="B529" s="435"/>
      <c r="C529" s="435"/>
      <c r="D529" s="435"/>
      <c r="E529" s="436"/>
      <c r="F529" s="436"/>
      <c r="G529" s="436"/>
      <c r="H529" s="436"/>
      <c r="I529" s="436"/>
      <c r="J529" s="436"/>
      <c r="K529" s="436"/>
      <c r="O529" s="102"/>
      <c r="P529" s="102"/>
      <c r="Q529" s="102"/>
      <c r="R529" s="102"/>
    </row>
    <row r="530" spans="1:18" s="100" customFormat="1" ht="12.75">
      <c r="A530" s="435"/>
      <c r="B530" s="435"/>
      <c r="C530" s="435"/>
      <c r="D530" s="435"/>
      <c r="E530" s="436"/>
      <c r="F530" s="436"/>
      <c r="G530" s="436"/>
      <c r="H530" s="436"/>
      <c r="I530" s="436"/>
      <c r="J530" s="436"/>
      <c r="K530" s="436"/>
      <c r="O530" s="102"/>
      <c r="P530" s="102"/>
      <c r="Q530" s="102"/>
      <c r="R530" s="102"/>
    </row>
    <row r="531" spans="1:18" s="100" customFormat="1" ht="12.75">
      <c r="A531" s="435"/>
      <c r="B531" s="435"/>
      <c r="C531" s="435"/>
      <c r="D531" s="435"/>
      <c r="E531" s="436"/>
      <c r="F531" s="436"/>
      <c r="G531" s="436"/>
      <c r="H531" s="436"/>
      <c r="I531" s="436"/>
      <c r="J531" s="436"/>
      <c r="K531" s="436"/>
      <c r="O531" s="102"/>
      <c r="P531" s="102"/>
      <c r="Q531" s="102"/>
      <c r="R531" s="102"/>
    </row>
    <row r="532" spans="1:18" s="100" customFormat="1" ht="12.75">
      <c r="A532" s="435"/>
      <c r="B532" s="435"/>
      <c r="C532" s="435"/>
      <c r="D532" s="435"/>
      <c r="E532" s="436"/>
      <c r="F532" s="436"/>
      <c r="G532" s="436"/>
      <c r="H532" s="436"/>
      <c r="I532" s="436"/>
      <c r="J532" s="436"/>
      <c r="K532" s="436"/>
      <c r="O532" s="102"/>
      <c r="P532" s="102"/>
      <c r="Q532" s="102"/>
      <c r="R532" s="102"/>
    </row>
    <row r="533" spans="1:18" s="100" customFormat="1" ht="12.75">
      <c r="A533" s="435"/>
      <c r="B533" s="435"/>
      <c r="C533" s="435"/>
      <c r="D533" s="435"/>
      <c r="E533" s="436"/>
      <c r="F533" s="436"/>
      <c r="G533" s="436"/>
      <c r="H533" s="436"/>
      <c r="I533" s="436"/>
      <c r="J533" s="436"/>
      <c r="K533" s="436"/>
      <c r="O533" s="102"/>
      <c r="P533" s="102"/>
      <c r="Q533" s="102"/>
      <c r="R533" s="102"/>
    </row>
    <row r="534" spans="1:18" s="100" customFormat="1" ht="12.75">
      <c r="A534" s="435"/>
      <c r="B534" s="435"/>
      <c r="C534" s="435"/>
      <c r="D534" s="435"/>
      <c r="E534" s="436"/>
      <c r="F534" s="436"/>
      <c r="G534" s="436"/>
      <c r="H534" s="436"/>
      <c r="I534" s="436"/>
      <c r="J534" s="436"/>
      <c r="K534" s="436"/>
      <c r="O534" s="102"/>
      <c r="P534" s="102"/>
      <c r="Q534" s="102"/>
      <c r="R534" s="102"/>
    </row>
    <row r="535" spans="1:18" s="100" customFormat="1" ht="12.75">
      <c r="A535" s="435"/>
      <c r="B535" s="435"/>
      <c r="C535" s="435"/>
      <c r="D535" s="435"/>
      <c r="E535" s="436"/>
      <c r="F535" s="436"/>
      <c r="G535" s="436"/>
      <c r="H535" s="436"/>
      <c r="I535" s="436"/>
      <c r="J535" s="436"/>
      <c r="K535" s="436"/>
      <c r="O535" s="102"/>
      <c r="P535" s="102"/>
      <c r="Q535" s="102"/>
      <c r="R535" s="102"/>
    </row>
    <row r="536" spans="1:18" s="100" customFormat="1" ht="12.75">
      <c r="A536" s="435"/>
      <c r="B536" s="435"/>
      <c r="C536" s="435"/>
      <c r="D536" s="435"/>
      <c r="E536" s="436"/>
      <c r="F536" s="436"/>
      <c r="G536" s="436"/>
      <c r="H536" s="436"/>
      <c r="I536" s="436"/>
      <c r="J536" s="436"/>
      <c r="K536" s="436"/>
      <c r="O536" s="102"/>
      <c r="P536" s="102"/>
      <c r="Q536" s="102"/>
      <c r="R536" s="102"/>
    </row>
    <row r="537" spans="1:18" s="100" customFormat="1" ht="12.75">
      <c r="A537" s="435"/>
      <c r="B537" s="435"/>
      <c r="C537" s="435"/>
      <c r="D537" s="435"/>
      <c r="E537" s="436"/>
      <c r="F537" s="436"/>
      <c r="G537" s="436"/>
      <c r="H537" s="436"/>
      <c r="I537" s="436"/>
      <c r="J537" s="436"/>
      <c r="K537" s="436"/>
      <c r="O537" s="102"/>
      <c r="P537" s="102"/>
      <c r="Q537" s="102"/>
      <c r="R537" s="102"/>
    </row>
    <row r="538" spans="1:18" s="100" customFormat="1" ht="12.75">
      <c r="A538" s="435"/>
      <c r="B538" s="435"/>
      <c r="C538" s="435"/>
      <c r="D538" s="435"/>
      <c r="E538" s="436"/>
      <c r="F538" s="436"/>
      <c r="G538" s="436"/>
      <c r="H538" s="436"/>
      <c r="I538" s="436"/>
      <c r="J538" s="436"/>
      <c r="K538" s="436"/>
      <c r="O538" s="102"/>
      <c r="P538" s="102"/>
      <c r="Q538" s="102"/>
      <c r="R538" s="102"/>
    </row>
    <row r="539" spans="1:18" s="100" customFormat="1" ht="12.75">
      <c r="A539" s="435"/>
      <c r="B539" s="435"/>
      <c r="C539" s="435"/>
      <c r="D539" s="435"/>
      <c r="E539" s="436"/>
      <c r="F539" s="436"/>
      <c r="G539" s="436"/>
      <c r="H539" s="436"/>
      <c r="I539" s="436"/>
      <c r="J539" s="436"/>
      <c r="K539" s="436"/>
      <c r="O539" s="102"/>
      <c r="P539" s="102"/>
      <c r="Q539" s="102"/>
      <c r="R539" s="102"/>
    </row>
    <row r="540" spans="1:18" s="100" customFormat="1" ht="12.75">
      <c r="A540" s="435"/>
      <c r="B540" s="435"/>
      <c r="C540" s="435"/>
      <c r="D540" s="435"/>
      <c r="E540" s="436"/>
      <c r="F540" s="436"/>
      <c r="G540" s="436"/>
      <c r="H540" s="436"/>
      <c r="I540" s="436"/>
      <c r="J540" s="436"/>
      <c r="K540" s="436"/>
      <c r="O540" s="102"/>
      <c r="P540" s="102"/>
      <c r="Q540" s="102"/>
      <c r="R540" s="102"/>
    </row>
    <row r="541" spans="1:18" s="100" customFormat="1" ht="12.75">
      <c r="A541" s="435"/>
      <c r="B541" s="435"/>
      <c r="C541" s="435"/>
      <c r="D541" s="435"/>
      <c r="E541" s="436"/>
      <c r="F541" s="436"/>
      <c r="G541" s="436"/>
      <c r="H541" s="436"/>
      <c r="I541" s="436"/>
      <c r="J541" s="436"/>
      <c r="K541" s="436"/>
      <c r="O541" s="102"/>
      <c r="P541" s="102"/>
      <c r="Q541" s="102"/>
      <c r="R541" s="102"/>
    </row>
    <row r="542" spans="1:18" s="100" customFormat="1" ht="12.75">
      <c r="A542" s="435"/>
      <c r="B542" s="435"/>
      <c r="C542" s="435"/>
      <c r="D542" s="435"/>
      <c r="E542" s="436"/>
      <c r="F542" s="436"/>
      <c r="G542" s="436"/>
      <c r="H542" s="436"/>
      <c r="I542" s="436"/>
      <c r="J542" s="436"/>
      <c r="K542" s="436"/>
      <c r="O542" s="102"/>
      <c r="P542" s="102"/>
      <c r="Q542" s="102"/>
      <c r="R542" s="102"/>
    </row>
    <row r="543" spans="1:18" s="100" customFormat="1" ht="12.75">
      <c r="A543" s="435"/>
      <c r="B543" s="435"/>
      <c r="C543" s="435"/>
      <c r="D543" s="435"/>
      <c r="E543" s="436"/>
      <c r="F543" s="436"/>
      <c r="G543" s="436"/>
      <c r="H543" s="436"/>
      <c r="I543" s="436"/>
      <c r="J543" s="436"/>
      <c r="K543" s="436"/>
      <c r="O543" s="102"/>
      <c r="P543" s="102"/>
      <c r="Q543" s="102"/>
      <c r="R543" s="102"/>
    </row>
    <row r="544" spans="1:18" s="100" customFormat="1" ht="12.75">
      <c r="A544" s="435"/>
      <c r="B544" s="435"/>
      <c r="C544" s="435"/>
      <c r="D544" s="435"/>
      <c r="E544" s="436"/>
      <c r="F544" s="436"/>
      <c r="G544" s="436"/>
      <c r="H544" s="436"/>
      <c r="I544" s="436"/>
      <c r="J544" s="436"/>
      <c r="K544" s="436"/>
      <c r="O544" s="102"/>
      <c r="P544" s="102"/>
      <c r="Q544" s="102"/>
      <c r="R544" s="102"/>
    </row>
    <row r="545" spans="1:18" s="100" customFormat="1" ht="12.75">
      <c r="A545" s="435"/>
      <c r="B545" s="435"/>
      <c r="C545" s="435"/>
      <c r="D545" s="435"/>
      <c r="E545" s="436"/>
      <c r="F545" s="436"/>
      <c r="G545" s="436"/>
      <c r="H545" s="436"/>
      <c r="I545" s="436"/>
      <c r="J545" s="436"/>
      <c r="K545" s="436"/>
      <c r="O545" s="102"/>
      <c r="P545" s="102"/>
      <c r="Q545" s="102"/>
      <c r="R545" s="102"/>
    </row>
    <row r="546" spans="1:18" s="100" customFormat="1" ht="12.75">
      <c r="A546" s="435"/>
      <c r="B546" s="435"/>
      <c r="C546" s="435"/>
      <c r="D546" s="435"/>
      <c r="E546" s="436"/>
      <c r="F546" s="436"/>
      <c r="G546" s="436"/>
      <c r="H546" s="436"/>
      <c r="I546" s="436"/>
      <c r="J546" s="436"/>
      <c r="K546" s="436"/>
      <c r="O546" s="102"/>
      <c r="P546" s="102"/>
      <c r="Q546" s="102"/>
      <c r="R546" s="102"/>
    </row>
    <row r="547" spans="1:18" s="100" customFormat="1" ht="12.75">
      <c r="A547" s="435"/>
      <c r="B547" s="435"/>
      <c r="C547" s="435"/>
      <c r="D547" s="435"/>
      <c r="E547" s="436"/>
      <c r="F547" s="436"/>
      <c r="G547" s="436"/>
      <c r="H547" s="436"/>
      <c r="I547" s="436"/>
      <c r="J547" s="436"/>
      <c r="K547" s="436"/>
      <c r="O547" s="102"/>
      <c r="P547" s="102"/>
      <c r="Q547" s="102"/>
      <c r="R547" s="102"/>
    </row>
    <row r="548" spans="1:18" s="100" customFormat="1" ht="12.75">
      <c r="A548" s="435"/>
      <c r="B548" s="435"/>
      <c r="C548" s="435"/>
      <c r="D548" s="435"/>
      <c r="E548" s="436"/>
      <c r="F548" s="436"/>
      <c r="G548" s="436"/>
      <c r="H548" s="436"/>
      <c r="I548" s="436"/>
      <c r="J548" s="436"/>
      <c r="K548" s="436"/>
      <c r="O548" s="102"/>
      <c r="P548" s="102"/>
      <c r="Q548" s="102"/>
      <c r="R548" s="102"/>
    </row>
    <row r="549" spans="1:18" s="100" customFormat="1" ht="12.75">
      <c r="A549" s="435"/>
      <c r="B549" s="435"/>
      <c r="C549" s="435"/>
      <c r="D549" s="435"/>
      <c r="E549" s="436"/>
      <c r="F549" s="436"/>
      <c r="G549" s="436"/>
      <c r="H549" s="436"/>
      <c r="I549" s="436"/>
      <c r="J549" s="436"/>
      <c r="K549" s="436"/>
      <c r="O549" s="102"/>
      <c r="P549" s="102"/>
      <c r="Q549" s="102"/>
      <c r="R549" s="102"/>
    </row>
    <row r="550" spans="1:18" s="100" customFormat="1" ht="12.75">
      <c r="A550" s="435"/>
      <c r="B550" s="435"/>
      <c r="C550" s="435"/>
      <c r="D550" s="435"/>
      <c r="E550" s="436"/>
      <c r="F550" s="436"/>
      <c r="G550" s="436"/>
      <c r="H550" s="436"/>
      <c r="I550" s="436"/>
      <c r="J550" s="436"/>
      <c r="K550" s="436"/>
      <c r="O550" s="102"/>
      <c r="P550" s="102"/>
      <c r="Q550" s="102"/>
      <c r="R550" s="102"/>
    </row>
    <row r="551" spans="1:18" s="100" customFormat="1" ht="12.75">
      <c r="A551" s="435"/>
      <c r="B551" s="435"/>
      <c r="C551" s="435"/>
      <c r="D551" s="435"/>
      <c r="E551" s="436"/>
      <c r="F551" s="436"/>
      <c r="G551" s="436"/>
      <c r="H551" s="436"/>
      <c r="I551" s="436"/>
      <c r="J551" s="436"/>
      <c r="K551" s="436"/>
      <c r="O551" s="102"/>
      <c r="P551" s="102"/>
      <c r="Q551" s="102"/>
      <c r="R551" s="102"/>
    </row>
    <row r="552" spans="1:18" s="100" customFormat="1" ht="12.75">
      <c r="A552" s="435"/>
      <c r="B552" s="435"/>
      <c r="C552" s="435"/>
      <c r="D552" s="435"/>
      <c r="E552" s="436"/>
      <c r="F552" s="436"/>
      <c r="G552" s="436"/>
      <c r="H552" s="436"/>
      <c r="I552" s="436"/>
      <c r="J552" s="436"/>
      <c r="K552" s="436"/>
      <c r="O552" s="102"/>
      <c r="P552" s="102"/>
      <c r="Q552" s="102"/>
      <c r="R552" s="102"/>
    </row>
    <row r="553" spans="1:18" s="100" customFormat="1" ht="12.75">
      <c r="A553" s="435"/>
      <c r="B553" s="435"/>
      <c r="C553" s="435"/>
      <c r="D553" s="435"/>
      <c r="E553" s="436"/>
      <c r="F553" s="436"/>
      <c r="G553" s="436"/>
      <c r="H553" s="436"/>
      <c r="I553" s="436"/>
      <c r="J553" s="436"/>
      <c r="K553" s="436"/>
      <c r="O553" s="102"/>
      <c r="P553" s="102"/>
      <c r="Q553" s="102"/>
      <c r="R553" s="102"/>
    </row>
    <row r="554" spans="1:18" s="100" customFormat="1" ht="12.75">
      <c r="A554" s="435"/>
      <c r="B554" s="435"/>
      <c r="C554" s="435"/>
      <c r="D554" s="435"/>
      <c r="E554" s="436"/>
      <c r="F554" s="436"/>
      <c r="G554" s="436"/>
      <c r="H554" s="436"/>
      <c r="I554" s="436"/>
      <c r="J554" s="436"/>
      <c r="K554" s="436"/>
      <c r="O554" s="102"/>
      <c r="P554" s="102"/>
      <c r="Q554" s="102"/>
      <c r="R554" s="102"/>
    </row>
    <row r="555" spans="1:18" s="100" customFormat="1" ht="12.75">
      <c r="A555" s="435"/>
      <c r="B555" s="435"/>
      <c r="C555" s="435"/>
      <c r="D555" s="435"/>
      <c r="E555" s="436"/>
      <c r="F555" s="436"/>
      <c r="G555" s="436"/>
      <c r="H555" s="436"/>
      <c r="I555" s="436"/>
      <c r="J555" s="436"/>
      <c r="K555" s="436"/>
      <c r="O555" s="102"/>
      <c r="P555" s="102"/>
      <c r="Q555" s="102"/>
      <c r="R555" s="102"/>
    </row>
    <row r="556" spans="1:18" s="100" customFormat="1" ht="12.75">
      <c r="A556" s="435"/>
      <c r="B556" s="435"/>
      <c r="C556" s="435"/>
      <c r="D556" s="435"/>
      <c r="E556" s="436"/>
      <c r="F556" s="436"/>
      <c r="G556" s="436"/>
      <c r="H556" s="436"/>
      <c r="I556" s="436"/>
      <c r="J556" s="436"/>
      <c r="K556" s="436"/>
      <c r="O556" s="102"/>
      <c r="P556" s="102"/>
      <c r="Q556" s="102"/>
      <c r="R556" s="102"/>
    </row>
    <row r="557" spans="1:18" s="100" customFormat="1" ht="12.75">
      <c r="A557" s="435"/>
      <c r="B557" s="435"/>
      <c r="C557" s="435"/>
      <c r="D557" s="435"/>
      <c r="E557" s="436"/>
      <c r="F557" s="436"/>
      <c r="G557" s="436"/>
      <c r="H557" s="436"/>
      <c r="I557" s="436"/>
      <c r="J557" s="436"/>
      <c r="K557" s="436"/>
      <c r="O557" s="102"/>
      <c r="P557" s="102"/>
      <c r="Q557" s="102"/>
      <c r="R557" s="102"/>
    </row>
    <row r="558" spans="1:18" s="100" customFormat="1" ht="12.75">
      <c r="A558" s="435"/>
      <c r="B558" s="435"/>
      <c r="C558" s="435"/>
      <c r="D558" s="435"/>
      <c r="E558" s="436"/>
      <c r="F558" s="436"/>
      <c r="G558" s="436"/>
      <c r="H558" s="436"/>
      <c r="I558" s="436"/>
      <c r="J558" s="436"/>
      <c r="K558" s="436"/>
      <c r="O558" s="102"/>
      <c r="P558" s="102"/>
      <c r="Q558" s="102"/>
      <c r="R558" s="102"/>
    </row>
    <row r="559" spans="1:18" s="100" customFormat="1" ht="12.75">
      <c r="A559" s="435"/>
      <c r="B559" s="435"/>
      <c r="C559" s="435"/>
      <c r="D559" s="435"/>
      <c r="E559" s="436"/>
      <c r="F559" s="436"/>
      <c r="G559" s="436"/>
      <c r="H559" s="436"/>
      <c r="I559" s="436"/>
      <c r="J559" s="436"/>
      <c r="K559" s="436"/>
      <c r="O559" s="102"/>
      <c r="P559" s="102"/>
      <c r="Q559" s="102"/>
      <c r="R559" s="102"/>
    </row>
    <row r="560" spans="1:18" s="100" customFormat="1" ht="12.75">
      <c r="A560" s="435"/>
      <c r="B560" s="435"/>
      <c r="C560" s="435"/>
      <c r="D560" s="435"/>
      <c r="E560" s="436"/>
      <c r="F560" s="436"/>
      <c r="G560" s="436"/>
      <c r="H560" s="436"/>
      <c r="I560" s="436"/>
      <c r="J560" s="436"/>
      <c r="K560" s="436"/>
      <c r="O560" s="102"/>
      <c r="P560" s="102"/>
      <c r="Q560" s="102"/>
      <c r="R560" s="102"/>
    </row>
    <row r="561" spans="1:18" s="100" customFormat="1" ht="12.75">
      <c r="A561" s="435"/>
      <c r="B561" s="435"/>
      <c r="C561" s="435"/>
      <c r="D561" s="435"/>
      <c r="E561" s="436"/>
      <c r="F561" s="436"/>
      <c r="G561" s="436"/>
      <c r="H561" s="436"/>
      <c r="I561" s="436"/>
      <c r="J561" s="436"/>
      <c r="K561" s="436"/>
      <c r="O561" s="102"/>
      <c r="P561" s="102"/>
      <c r="Q561" s="102"/>
      <c r="R561" s="102"/>
    </row>
    <row r="562" spans="1:18" s="100" customFormat="1" ht="12.75">
      <c r="A562" s="435"/>
      <c r="B562" s="435"/>
      <c r="C562" s="435"/>
      <c r="D562" s="435"/>
      <c r="E562" s="436"/>
      <c r="F562" s="436"/>
      <c r="G562" s="436"/>
      <c r="H562" s="436"/>
      <c r="I562" s="436"/>
      <c r="J562" s="436"/>
      <c r="K562" s="436"/>
      <c r="O562" s="102"/>
      <c r="P562" s="102"/>
      <c r="Q562" s="102"/>
      <c r="R562" s="102"/>
    </row>
    <row r="563" spans="1:18" s="100" customFormat="1" ht="12.75">
      <c r="A563" s="435"/>
      <c r="B563" s="435"/>
      <c r="C563" s="435"/>
      <c r="D563" s="435"/>
      <c r="E563" s="436"/>
      <c r="F563" s="436"/>
      <c r="G563" s="436"/>
      <c r="H563" s="436"/>
      <c r="I563" s="436"/>
      <c r="J563" s="436"/>
      <c r="K563" s="436"/>
      <c r="O563" s="102"/>
      <c r="P563" s="102"/>
      <c r="Q563" s="102"/>
      <c r="R563" s="102"/>
    </row>
    <row r="564" spans="1:18" s="100" customFormat="1" ht="12.75">
      <c r="A564" s="435"/>
      <c r="B564" s="435"/>
      <c r="C564" s="435"/>
      <c r="D564" s="435"/>
      <c r="E564" s="436"/>
      <c r="F564" s="436"/>
      <c r="G564" s="436"/>
      <c r="H564" s="436"/>
      <c r="I564" s="436"/>
      <c r="J564" s="436"/>
      <c r="K564" s="436"/>
      <c r="O564" s="102"/>
      <c r="P564" s="102"/>
      <c r="Q564" s="102"/>
      <c r="R564" s="102"/>
    </row>
    <row r="565" spans="1:18" s="100" customFormat="1" ht="12.75">
      <c r="A565" s="435"/>
      <c r="B565" s="435"/>
      <c r="C565" s="435"/>
      <c r="D565" s="435"/>
      <c r="E565" s="436"/>
      <c r="F565" s="436"/>
      <c r="G565" s="436"/>
      <c r="H565" s="436"/>
      <c r="I565" s="436"/>
      <c r="J565" s="436"/>
      <c r="K565" s="436"/>
      <c r="O565" s="102"/>
      <c r="P565" s="102"/>
      <c r="Q565" s="102"/>
      <c r="R565" s="102"/>
    </row>
    <row r="566" spans="1:18" s="100" customFormat="1" ht="12.75">
      <c r="A566" s="435"/>
      <c r="B566" s="435"/>
      <c r="C566" s="435"/>
      <c r="D566" s="435"/>
      <c r="E566" s="436"/>
      <c r="F566" s="436"/>
      <c r="G566" s="436"/>
      <c r="H566" s="436"/>
      <c r="I566" s="436"/>
      <c r="J566" s="436"/>
      <c r="K566" s="436"/>
      <c r="O566" s="102"/>
      <c r="P566" s="102"/>
      <c r="Q566" s="102"/>
      <c r="R566" s="102"/>
    </row>
    <row r="567" spans="1:18" s="100" customFormat="1" ht="12.75">
      <c r="A567" s="435"/>
      <c r="B567" s="435"/>
      <c r="C567" s="435"/>
      <c r="D567" s="435"/>
      <c r="E567" s="436"/>
      <c r="F567" s="436"/>
      <c r="G567" s="436"/>
      <c r="H567" s="436"/>
      <c r="I567" s="436"/>
      <c r="J567" s="436"/>
      <c r="K567" s="436"/>
      <c r="O567" s="102"/>
      <c r="P567" s="102"/>
      <c r="Q567" s="102"/>
      <c r="R567" s="102"/>
    </row>
    <row r="568" spans="1:18" s="100" customFormat="1" ht="12.75">
      <c r="A568" s="435"/>
      <c r="B568" s="435"/>
      <c r="C568" s="435"/>
      <c r="D568" s="435"/>
      <c r="E568" s="436"/>
      <c r="F568" s="436"/>
      <c r="G568" s="436"/>
      <c r="H568" s="436"/>
      <c r="I568" s="436"/>
      <c r="J568" s="436"/>
      <c r="K568" s="436"/>
      <c r="O568" s="102"/>
      <c r="P568" s="102"/>
      <c r="Q568" s="102"/>
      <c r="R568" s="102"/>
    </row>
    <row r="569" spans="1:18" s="100" customFormat="1" ht="12.75">
      <c r="A569" s="435"/>
      <c r="B569" s="435"/>
      <c r="C569" s="435"/>
      <c r="D569" s="435"/>
      <c r="E569" s="436"/>
      <c r="F569" s="436"/>
      <c r="G569" s="436"/>
      <c r="H569" s="436"/>
      <c r="I569" s="436"/>
      <c r="J569" s="436"/>
      <c r="K569" s="436"/>
      <c r="O569" s="102"/>
      <c r="P569" s="102"/>
      <c r="Q569" s="102"/>
      <c r="R569" s="102"/>
    </row>
    <row r="570" spans="1:18" s="100" customFormat="1" ht="12.75">
      <c r="A570" s="435"/>
      <c r="B570" s="435"/>
      <c r="C570" s="435"/>
      <c r="D570" s="435"/>
      <c r="E570" s="436"/>
      <c r="F570" s="436"/>
      <c r="G570" s="436"/>
      <c r="H570" s="436"/>
      <c r="I570" s="436"/>
      <c r="J570" s="436"/>
      <c r="K570" s="436"/>
      <c r="O570" s="102"/>
      <c r="P570" s="102"/>
      <c r="Q570" s="102"/>
      <c r="R570" s="102"/>
    </row>
    <row r="571" spans="1:18" s="100" customFormat="1" ht="12.75">
      <c r="A571" s="435"/>
      <c r="B571" s="435"/>
      <c r="C571" s="435"/>
      <c r="D571" s="435"/>
      <c r="E571" s="436"/>
      <c r="F571" s="436"/>
      <c r="G571" s="436"/>
      <c r="H571" s="436"/>
      <c r="I571" s="436"/>
      <c r="J571" s="436"/>
      <c r="K571" s="436"/>
      <c r="O571" s="102"/>
      <c r="P571" s="102"/>
      <c r="Q571" s="102"/>
      <c r="R571" s="102"/>
    </row>
    <row r="572" spans="1:18" s="100" customFormat="1" ht="12.75">
      <c r="A572" s="435"/>
      <c r="B572" s="435"/>
      <c r="C572" s="435"/>
      <c r="D572" s="435"/>
      <c r="E572" s="436"/>
      <c r="F572" s="436"/>
      <c r="G572" s="436"/>
      <c r="H572" s="436"/>
      <c r="I572" s="436"/>
      <c r="J572" s="436"/>
      <c r="K572" s="436"/>
      <c r="O572" s="102"/>
      <c r="P572" s="102"/>
      <c r="Q572" s="102"/>
      <c r="R572" s="102"/>
    </row>
    <row r="573" spans="1:18" s="100" customFormat="1" ht="12.75">
      <c r="A573" s="435"/>
      <c r="B573" s="435"/>
      <c r="C573" s="435"/>
      <c r="D573" s="435"/>
      <c r="E573" s="436"/>
      <c r="F573" s="436"/>
      <c r="G573" s="436"/>
      <c r="H573" s="436"/>
      <c r="I573" s="436"/>
      <c r="J573" s="436"/>
      <c r="K573" s="436"/>
      <c r="O573" s="102"/>
      <c r="P573" s="102"/>
      <c r="Q573" s="102"/>
      <c r="R573" s="102"/>
    </row>
    <row r="574" spans="1:18" s="100" customFormat="1" ht="12.75">
      <c r="A574" s="435"/>
      <c r="B574" s="435"/>
      <c r="C574" s="435"/>
      <c r="D574" s="435"/>
      <c r="E574" s="436"/>
      <c r="F574" s="436"/>
      <c r="G574" s="436"/>
      <c r="H574" s="436"/>
      <c r="I574" s="436"/>
      <c r="J574" s="436"/>
      <c r="K574" s="436"/>
      <c r="O574" s="102"/>
      <c r="P574" s="102"/>
      <c r="Q574" s="102"/>
      <c r="R574" s="102"/>
    </row>
    <row r="575" spans="1:18" s="100" customFormat="1" ht="12.75">
      <c r="A575" s="435"/>
      <c r="B575" s="435"/>
      <c r="C575" s="435"/>
      <c r="D575" s="435"/>
      <c r="E575" s="436"/>
      <c r="F575" s="436"/>
      <c r="G575" s="436"/>
      <c r="H575" s="436"/>
      <c r="I575" s="436"/>
      <c r="J575" s="436"/>
      <c r="K575" s="436"/>
      <c r="O575" s="102"/>
      <c r="P575" s="102"/>
      <c r="Q575" s="102"/>
      <c r="R575" s="102"/>
    </row>
    <row r="576" spans="1:18" s="100" customFormat="1" ht="12.75">
      <c r="A576" s="435"/>
      <c r="B576" s="435"/>
      <c r="C576" s="435"/>
      <c r="D576" s="435"/>
      <c r="E576" s="436"/>
      <c r="F576" s="436"/>
      <c r="G576" s="436"/>
      <c r="H576" s="436"/>
      <c r="I576" s="436"/>
      <c r="J576" s="436"/>
      <c r="K576" s="436"/>
      <c r="O576" s="102"/>
      <c r="P576" s="102"/>
      <c r="Q576" s="102"/>
      <c r="R576" s="102"/>
    </row>
    <row r="577" spans="1:18" s="100" customFormat="1" ht="12.75">
      <c r="A577" s="435"/>
      <c r="B577" s="435"/>
      <c r="C577" s="435"/>
      <c r="D577" s="435"/>
      <c r="E577" s="436"/>
      <c r="F577" s="436"/>
      <c r="G577" s="436"/>
      <c r="H577" s="436"/>
      <c r="I577" s="436"/>
      <c r="J577" s="436"/>
      <c r="K577" s="436"/>
      <c r="O577" s="102"/>
      <c r="P577" s="102"/>
      <c r="Q577" s="102"/>
      <c r="R577" s="102"/>
    </row>
    <row r="578" spans="1:18" s="100" customFormat="1" ht="12.75">
      <c r="A578" s="435"/>
      <c r="B578" s="435"/>
      <c r="C578" s="435"/>
      <c r="D578" s="435"/>
      <c r="E578" s="436"/>
      <c r="F578" s="436"/>
      <c r="G578" s="436"/>
      <c r="H578" s="436"/>
      <c r="I578" s="436"/>
      <c r="J578" s="436"/>
      <c r="K578" s="436"/>
      <c r="O578" s="102"/>
      <c r="P578" s="102"/>
      <c r="Q578" s="102"/>
      <c r="R578" s="102"/>
    </row>
    <row r="579" spans="1:18" s="100" customFormat="1" ht="12.75">
      <c r="A579" s="435"/>
      <c r="B579" s="435"/>
      <c r="C579" s="435"/>
      <c r="D579" s="435"/>
      <c r="E579" s="436"/>
      <c r="F579" s="436"/>
      <c r="G579" s="436"/>
      <c r="H579" s="436"/>
      <c r="I579" s="436"/>
      <c r="J579" s="436"/>
      <c r="K579" s="436"/>
      <c r="O579" s="102"/>
      <c r="P579" s="102"/>
      <c r="Q579" s="102"/>
      <c r="R579" s="102"/>
    </row>
    <row r="580" spans="1:18" s="100" customFormat="1" ht="12.75">
      <c r="A580" s="435"/>
      <c r="B580" s="435"/>
      <c r="C580" s="435"/>
      <c r="D580" s="435"/>
      <c r="E580" s="436"/>
      <c r="F580" s="436"/>
      <c r="G580" s="436"/>
      <c r="H580" s="436"/>
      <c r="I580" s="436"/>
      <c r="J580" s="436"/>
      <c r="K580" s="436"/>
      <c r="O580" s="102"/>
      <c r="P580" s="102"/>
      <c r="Q580" s="102"/>
      <c r="R580" s="102"/>
    </row>
    <row r="581" spans="1:18" s="100" customFormat="1" ht="12.75">
      <c r="A581" s="435"/>
      <c r="B581" s="435"/>
      <c r="C581" s="435"/>
      <c r="D581" s="435"/>
      <c r="E581" s="436"/>
      <c r="F581" s="436"/>
      <c r="G581" s="436"/>
      <c r="H581" s="436"/>
      <c r="I581" s="436"/>
      <c r="J581" s="436"/>
      <c r="K581" s="436"/>
      <c r="O581" s="102"/>
      <c r="P581" s="102"/>
      <c r="Q581" s="102"/>
      <c r="R581" s="102"/>
    </row>
    <row r="582" spans="1:18" s="100" customFormat="1" ht="12.75">
      <c r="A582" s="435"/>
      <c r="B582" s="435"/>
      <c r="C582" s="435"/>
      <c r="D582" s="435"/>
      <c r="E582" s="436"/>
      <c r="F582" s="436"/>
      <c r="G582" s="436"/>
      <c r="H582" s="436"/>
      <c r="I582" s="436"/>
      <c r="J582" s="436"/>
      <c r="K582" s="436"/>
      <c r="O582" s="102"/>
      <c r="P582" s="102"/>
      <c r="Q582" s="102"/>
      <c r="R582" s="102"/>
    </row>
    <row r="583" spans="1:18" s="100" customFormat="1" ht="12.75">
      <c r="A583" s="435"/>
      <c r="B583" s="435"/>
      <c r="C583" s="435"/>
      <c r="D583" s="435"/>
      <c r="E583" s="436"/>
      <c r="F583" s="436"/>
      <c r="G583" s="436"/>
      <c r="H583" s="436"/>
      <c r="I583" s="436"/>
      <c r="J583" s="436"/>
      <c r="K583" s="436"/>
      <c r="O583" s="102"/>
      <c r="P583" s="102"/>
      <c r="Q583" s="102"/>
      <c r="R583" s="102"/>
    </row>
  </sheetData>
  <customSheetViews>
    <customSheetView guid="{756794A7-03D9-494C-B627-B880EEDC940D}">
      <selection activeCell="E31" sqref="E31:K31"/>
      <pageMargins left="0.7" right="0.7" top="0.75" bottom="0.75" header="0.3" footer="0.3"/>
      <pageSetup orientation="portrait" r:id="rId1"/>
    </customSheetView>
    <customSheetView guid="{37F917DD-8552-46CB-8DE6-15AA9047997E}">
      <selection activeCell="M28" sqref="M28"/>
      <pageMargins left="0.7" right="0.7" top="0.75" bottom="0.75" header="0.3" footer="0.3"/>
      <pageSetup orientation="portrait" r:id="rId2"/>
    </customSheetView>
    <customSheetView guid="{A3EBC9DE-7CB9-459B-B992-627ACE6A4E0D}" topLeftCell="A13">
      <selection activeCell="E36" sqref="E36:K36"/>
      <pageMargins left="0.7" right="0.7" top="0.75" bottom="0.75" header="0.3" footer="0.3"/>
      <pageSetup orientation="portrait" r:id="rId3"/>
    </customSheetView>
    <customSheetView guid="{566B62D0-0D74-4555-8704-8EDC6194F6D6}">
      <selection activeCell="M16" sqref="M16"/>
      <pageMargins left="0.7" right="0.7" top="0.75" bottom="0.75" header="0.3" footer="0.3"/>
      <pageSetup orientation="portrait" r:id="rId4"/>
    </customSheetView>
    <customSheetView guid="{F62E6F20-ADC4-4058-9882-7F9403B4DBDC}">
      <selection activeCell="M26" sqref="M26"/>
      <pageMargins left="0.7" right="0.7" top="0.75" bottom="0.75" header="0.3" footer="0.3"/>
      <pageSetup orientation="portrait" r:id="rId5"/>
    </customSheetView>
    <customSheetView guid="{26A42C55-A95A-432C-811E-E12F0DDEEB89}">
      <selection activeCell="M16" sqref="M16"/>
      <pageMargins left="0.7" right="0.7" top="0.75" bottom="0.75" header="0.3" footer="0.3"/>
      <pageSetup orientation="portrait" r:id="rId6"/>
    </customSheetView>
    <customSheetView guid="{EC6B35CF-983D-41C8-9CE6-62336FE07FCE}">
      <selection activeCell="E23" sqref="E23:K23"/>
      <pageMargins left="0.7" right="0.7" top="0.75" bottom="0.75" header="0.3" footer="0.3"/>
      <pageSetup orientation="portrait" r:id="rId7"/>
    </customSheetView>
    <customSheetView guid="{744997F3-D7F3-447A-950E-25CCDE0ACA75}">
      <selection activeCell="E25" sqref="E25:K25"/>
      <pageMargins left="0.7" right="0.7" top="0.75" bottom="0.75" header="0.3" footer="0.3"/>
      <pageSetup orientation="portrait" r:id="rId8"/>
    </customSheetView>
    <customSheetView guid="{83F0B8C3-AA7F-4E84-82F6-6AD96ADA2003}">
      <selection activeCell="M16" sqref="M16"/>
      <pageMargins left="0.7" right="0.7" top="0.75" bottom="0.75" header="0.3" footer="0.3"/>
      <pageSetup orientation="portrait" r:id="rId9"/>
    </customSheetView>
  </customSheetViews>
  <mergeCells count="1130">
    <mergeCell ref="A583:D583"/>
    <mergeCell ref="E583:K583"/>
    <mergeCell ref="A580:D580"/>
    <mergeCell ref="E580:K580"/>
    <mergeCell ref="A581:D581"/>
    <mergeCell ref="E581:K581"/>
    <mergeCell ref="A582:D582"/>
    <mergeCell ref="E582:K582"/>
    <mergeCell ref="A577:D577"/>
    <mergeCell ref="E577:K577"/>
    <mergeCell ref="A578:D578"/>
    <mergeCell ref="E578:K578"/>
    <mergeCell ref="A579:D579"/>
    <mergeCell ref="E579:K579"/>
    <mergeCell ref="A574:D574"/>
    <mergeCell ref="E574:K574"/>
    <mergeCell ref="A575:D575"/>
    <mergeCell ref="E575:K575"/>
    <mergeCell ref="A576:D576"/>
    <mergeCell ref="E576:K576"/>
    <mergeCell ref="A571:D571"/>
    <mergeCell ref="E571:K571"/>
    <mergeCell ref="A572:D572"/>
    <mergeCell ref="E572:K572"/>
    <mergeCell ref="A573:D573"/>
    <mergeCell ref="E573:K573"/>
    <mergeCell ref="A568:D568"/>
    <mergeCell ref="E568:K568"/>
    <mergeCell ref="A569:D569"/>
    <mergeCell ref="E569:K569"/>
    <mergeCell ref="A570:D570"/>
    <mergeCell ref="E570:K570"/>
    <mergeCell ref="A565:D565"/>
    <mergeCell ref="E565:K565"/>
    <mergeCell ref="A566:D566"/>
    <mergeCell ref="E566:K566"/>
    <mergeCell ref="A567:D567"/>
    <mergeCell ref="E567:K567"/>
    <mergeCell ref="A562:D562"/>
    <mergeCell ref="E562:K562"/>
    <mergeCell ref="A563:D563"/>
    <mergeCell ref="E563:K563"/>
    <mergeCell ref="A564:D564"/>
    <mergeCell ref="E564:K564"/>
    <mergeCell ref="A559:D559"/>
    <mergeCell ref="E559:K559"/>
    <mergeCell ref="A560:D560"/>
    <mergeCell ref="E560:K560"/>
    <mergeCell ref="A561:D561"/>
    <mergeCell ref="E561:K561"/>
    <mergeCell ref="A556:D556"/>
    <mergeCell ref="E556:K556"/>
    <mergeCell ref="A557:D557"/>
    <mergeCell ref="E557:K557"/>
    <mergeCell ref="A558:D558"/>
    <mergeCell ref="E558:K558"/>
    <mergeCell ref="A553:D553"/>
    <mergeCell ref="E553:K553"/>
    <mergeCell ref="A554:D554"/>
    <mergeCell ref="E554:K554"/>
    <mergeCell ref="A555:D555"/>
    <mergeCell ref="E555:K555"/>
    <mergeCell ref="A550:D550"/>
    <mergeCell ref="E550:K550"/>
    <mergeCell ref="A551:D551"/>
    <mergeCell ref="E551:K551"/>
    <mergeCell ref="A552:D552"/>
    <mergeCell ref="E552:K552"/>
    <mergeCell ref="A547:D547"/>
    <mergeCell ref="E547:K547"/>
    <mergeCell ref="A548:D548"/>
    <mergeCell ref="E548:K548"/>
    <mergeCell ref="A549:D549"/>
    <mergeCell ref="E549:K549"/>
    <mergeCell ref="A544:D544"/>
    <mergeCell ref="E544:K544"/>
    <mergeCell ref="A545:D545"/>
    <mergeCell ref="E545:K545"/>
    <mergeCell ref="A546:D546"/>
    <mergeCell ref="E546:K546"/>
    <mergeCell ref="A541:D541"/>
    <mergeCell ref="E541:K541"/>
    <mergeCell ref="A542:D542"/>
    <mergeCell ref="E542:K542"/>
    <mergeCell ref="A543:D543"/>
    <mergeCell ref="E543:K543"/>
    <mergeCell ref="A538:D538"/>
    <mergeCell ref="E538:K538"/>
    <mergeCell ref="A539:D539"/>
    <mergeCell ref="E539:K539"/>
    <mergeCell ref="A540:D540"/>
    <mergeCell ref="E540:K540"/>
    <mergeCell ref="A535:D535"/>
    <mergeCell ref="E535:K535"/>
    <mergeCell ref="A536:D536"/>
    <mergeCell ref="E536:K536"/>
    <mergeCell ref="A537:D537"/>
    <mergeCell ref="E537:K537"/>
    <mergeCell ref="A532:D532"/>
    <mergeCell ref="E532:K532"/>
    <mergeCell ref="A533:D533"/>
    <mergeCell ref="E533:K533"/>
    <mergeCell ref="A534:D534"/>
    <mergeCell ref="E534:K534"/>
    <mergeCell ref="A529:D529"/>
    <mergeCell ref="E529:K529"/>
    <mergeCell ref="A530:D530"/>
    <mergeCell ref="E530:K530"/>
    <mergeCell ref="A531:D531"/>
    <mergeCell ref="E531:K531"/>
    <mergeCell ref="A526:D526"/>
    <mergeCell ref="E526:K526"/>
    <mergeCell ref="A527:D527"/>
    <mergeCell ref="E527:K527"/>
    <mergeCell ref="A528:D528"/>
    <mergeCell ref="E528:K528"/>
    <mergeCell ref="A523:D523"/>
    <mergeCell ref="E523:K523"/>
    <mergeCell ref="A524:D524"/>
    <mergeCell ref="E524:K524"/>
    <mergeCell ref="A525:D525"/>
    <mergeCell ref="E525:K525"/>
    <mergeCell ref="A520:D520"/>
    <mergeCell ref="E520:K520"/>
    <mergeCell ref="A521:D521"/>
    <mergeCell ref="E521:K521"/>
    <mergeCell ref="A522:D522"/>
    <mergeCell ref="E522:K522"/>
    <mergeCell ref="A517:D517"/>
    <mergeCell ref="E517:K517"/>
    <mergeCell ref="A518:D518"/>
    <mergeCell ref="E518:K518"/>
    <mergeCell ref="A519:D519"/>
    <mergeCell ref="E519:K519"/>
    <mergeCell ref="A514:D514"/>
    <mergeCell ref="E514:K514"/>
    <mergeCell ref="A515:D515"/>
    <mergeCell ref="E515:K515"/>
    <mergeCell ref="A516:D516"/>
    <mergeCell ref="E516:K516"/>
    <mergeCell ref="A511:D511"/>
    <mergeCell ref="E511:K511"/>
    <mergeCell ref="A512:D512"/>
    <mergeCell ref="E512:K512"/>
    <mergeCell ref="A513:D513"/>
    <mergeCell ref="E513:K513"/>
    <mergeCell ref="A508:D508"/>
    <mergeCell ref="E508:K508"/>
    <mergeCell ref="A509:D509"/>
    <mergeCell ref="E509:K509"/>
    <mergeCell ref="A510:D510"/>
    <mergeCell ref="E510:K510"/>
    <mergeCell ref="A505:D505"/>
    <mergeCell ref="E505:K505"/>
    <mergeCell ref="A506:D506"/>
    <mergeCell ref="E506:K506"/>
    <mergeCell ref="A507:D507"/>
    <mergeCell ref="E507:K507"/>
    <mergeCell ref="A502:D502"/>
    <mergeCell ref="E502:K502"/>
    <mergeCell ref="A503:D503"/>
    <mergeCell ref="E503:K503"/>
    <mergeCell ref="A504:D504"/>
    <mergeCell ref="E504:K504"/>
    <mergeCell ref="A499:D499"/>
    <mergeCell ref="E499:K499"/>
    <mergeCell ref="A500:D500"/>
    <mergeCell ref="E500:K500"/>
    <mergeCell ref="A501:D501"/>
    <mergeCell ref="E501:K501"/>
    <mergeCell ref="A496:D496"/>
    <mergeCell ref="E496:K496"/>
    <mergeCell ref="A497:D497"/>
    <mergeCell ref="E497:K497"/>
    <mergeCell ref="A498:D498"/>
    <mergeCell ref="E498:K498"/>
    <mergeCell ref="A493:D493"/>
    <mergeCell ref="E493:K493"/>
    <mergeCell ref="A494:D494"/>
    <mergeCell ref="E494:K494"/>
    <mergeCell ref="A495:D495"/>
    <mergeCell ref="E495:K495"/>
    <mergeCell ref="A490:D490"/>
    <mergeCell ref="E490:K490"/>
    <mergeCell ref="A491:D491"/>
    <mergeCell ref="E491:K491"/>
    <mergeCell ref="A492:D492"/>
    <mergeCell ref="E492:K492"/>
    <mergeCell ref="A487:D487"/>
    <mergeCell ref="E487:K487"/>
    <mergeCell ref="A488:D488"/>
    <mergeCell ref="E488:K488"/>
    <mergeCell ref="A489:D489"/>
    <mergeCell ref="E489:K489"/>
    <mergeCell ref="A484:D484"/>
    <mergeCell ref="E484:K484"/>
    <mergeCell ref="A485:D485"/>
    <mergeCell ref="E485:K485"/>
    <mergeCell ref="A486:D486"/>
    <mergeCell ref="E486:K486"/>
    <mergeCell ref="A481:D481"/>
    <mergeCell ref="E481:K481"/>
    <mergeCell ref="A482:D482"/>
    <mergeCell ref="E482:K482"/>
    <mergeCell ref="A483:D483"/>
    <mergeCell ref="E483:K483"/>
    <mergeCell ref="A478:D478"/>
    <mergeCell ref="E478:K478"/>
    <mergeCell ref="A479:D479"/>
    <mergeCell ref="E479:K479"/>
    <mergeCell ref="A480:D480"/>
    <mergeCell ref="E480:K480"/>
    <mergeCell ref="A475:D475"/>
    <mergeCell ref="E475:K475"/>
    <mergeCell ref="A476:D476"/>
    <mergeCell ref="E476:K476"/>
    <mergeCell ref="A477:D477"/>
    <mergeCell ref="E477:K477"/>
    <mergeCell ref="A472:D472"/>
    <mergeCell ref="E472:K472"/>
    <mergeCell ref="A473:D473"/>
    <mergeCell ref="E473:K473"/>
    <mergeCell ref="A474:D474"/>
    <mergeCell ref="E474:K474"/>
    <mergeCell ref="A469:D469"/>
    <mergeCell ref="E469:K469"/>
    <mergeCell ref="A470:D470"/>
    <mergeCell ref="E470:K470"/>
    <mergeCell ref="A471:D471"/>
    <mergeCell ref="E471:K471"/>
    <mergeCell ref="A466:D466"/>
    <mergeCell ref="E466:K466"/>
    <mergeCell ref="A467:D467"/>
    <mergeCell ref="E467:K467"/>
    <mergeCell ref="A468:D468"/>
    <mergeCell ref="E468:K468"/>
    <mergeCell ref="A463:D463"/>
    <mergeCell ref="E463:K463"/>
    <mergeCell ref="A464:D464"/>
    <mergeCell ref="E464:K464"/>
    <mergeCell ref="A465:D465"/>
    <mergeCell ref="E465:K465"/>
    <mergeCell ref="A460:D460"/>
    <mergeCell ref="E460:K460"/>
    <mergeCell ref="A461:D461"/>
    <mergeCell ref="E461:K461"/>
    <mergeCell ref="A462:D462"/>
    <mergeCell ref="E462:K462"/>
    <mergeCell ref="A457:D457"/>
    <mergeCell ref="E457:K457"/>
    <mergeCell ref="A458:D458"/>
    <mergeCell ref="E458:K458"/>
    <mergeCell ref="A459:D459"/>
    <mergeCell ref="E459:K459"/>
    <mergeCell ref="A454:D454"/>
    <mergeCell ref="E454:K454"/>
    <mergeCell ref="A455:D455"/>
    <mergeCell ref="E455:K455"/>
    <mergeCell ref="A456:D456"/>
    <mergeCell ref="E456:K456"/>
    <mergeCell ref="A451:D451"/>
    <mergeCell ref="E451:K451"/>
    <mergeCell ref="A452:D452"/>
    <mergeCell ref="E452:K452"/>
    <mergeCell ref="A453:D453"/>
    <mergeCell ref="E453:K453"/>
    <mergeCell ref="A448:D448"/>
    <mergeCell ref="E448:K448"/>
    <mergeCell ref="A449:D449"/>
    <mergeCell ref="E449:K449"/>
    <mergeCell ref="A450:D450"/>
    <mergeCell ref="E450:K450"/>
    <mergeCell ref="A445:D445"/>
    <mergeCell ref="E445:K445"/>
    <mergeCell ref="A446:D446"/>
    <mergeCell ref="E446:K446"/>
    <mergeCell ref="A447:D447"/>
    <mergeCell ref="E447:K447"/>
    <mergeCell ref="A442:D442"/>
    <mergeCell ref="E442:K442"/>
    <mergeCell ref="A443:D443"/>
    <mergeCell ref="E443:K443"/>
    <mergeCell ref="A444:D444"/>
    <mergeCell ref="E444:K444"/>
    <mergeCell ref="A439:D439"/>
    <mergeCell ref="E439:K439"/>
    <mergeCell ref="A440:D440"/>
    <mergeCell ref="E440:K440"/>
    <mergeCell ref="A441:D441"/>
    <mergeCell ref="E441:K441"/>
    <mergeCell ref="A436:D436"/>
    <mergeCell ref="E436:K436"/>
    <mergeCell ref="A437:D437"/>
    <mergeCell ref="E437:K437"/>
    <mergeCell ref="A438:D438"/>
    <mergeCell ref="E438:K438"/>
    <mergeCell ref="A433:D433"/>
    <mergeCell ref="E433:K433"/>
    <mergeCell ref="A434:D434"/>
    <mergeCell ref="E434:K434"/>
    <mergeCell ref="A435:D435"/>
    <mergeCell ref="E435:K435"/>
    <mergeCell ref="A430:D430"/>
    <mergeCell ref="E430:K430"/>
    <mergeCell ref="A431:D431"/>
    <mergeCell ref="E431:K431"/>
    <mergeCell ref="A432:D432"/>
    <mergeCell ref="E432:K432"/>
    <mergeCell ref="A427:D427"/>
    <mergeCell ref="E427:K427"/>
    <mergeCell ref="A428:D428"/>
    <mergeCell ref="E428:K428"/>
    <mergeCell ref="A429:D429"/>
    <mergeCell ref="E429:K429"/>
    <mergeCell ref="A424:D424"/>
    <mergeCell ref="E424:K424"/>
    <mergeCell ref="A425:D425"/>
    <mergeCell ref="E425:K425"/>
    <mergeCell ref="A426:D426"/>
    <mergeCell ref="E426:K426"/>
    <mergeCell ref="A421:D421"/>
    <mergeCell ref="E421:K421"/>
    <mergeCell ref="A422:D422"/>
    <mergeCell ref="E422:K422"/>
    <mergeCell ref="A423:D423"/>
    <mergeCell ref="E423:K423"/>
    <mergeCell ref="A418:D418"/>
    <mergeCell ref="E418:K418"/>
    <mergeCell ref="A419:D419"/>
    <mergeCell ref="E419:K419"/>
    <mergeCell ref="A420:D420"/>
    <mergeCell ref="E420:K420"/>
    <mergeCell ref="A415:D415"/>
    <mergeCell ref="E415:K415"/>
    <mergeCell ref="A416:D416"/>
    <mergeCell ref="E416:K416"/>
    <mergeCell ref="A417:D417"/>
    <mergeCell ref="E417:K417"/>
    <mergeCell ref="A412:D412"/>
    <mergeCell ref="E412:K412"/>
    <mergeCell ref="A413:D413"/>
    <mergeCell ref="E413:K413"/>
    <mergeCell ref="A414:D414"/>
    <mergeCell ref="E414:K414"/>
    <mergeCell ref="A409:D409"/>
    <mergeCell ref="E409:K409"/>
    <mergeCell ref="A410:D410"/>
    <mergeCell ref="E410:K410"/>
    <mergeCell ref="A411:D411"/>
    <mergeCell ref="E411:K411"/>
    <mergeCell ref="A406:D406"/>
    <mergeCell ref="E406:K406"/>
    <mergeCell ref="A407:D407"/>
    <mergeCell ref="E407:K407"/>
    <mergeCell ref="A408:D408"/>
    <mergeCell ref="E408:K408"/>
    <mergeCell ref="A403:D403"/>
    <mergeCell ref="E403:K403"/>
    <mergeCell ref="A404:D404"/>
    <mergeCell ref="E404:K404"/>
    <mergeCell ref="A405:D405"/>
    <mergeCell ref="E405:K405"/>
    <mergeCell ref="A400:D400"/>
    <mergeCell ref="E400:K400"/>
    <mergeCell ref="A401:D401"/>
    <mergeCell ref="E401:K401"/>
    <mergeCell ref="A402:D402"/>
    <mergeCell ref="E402:K402"/>
    <mergeCell ref="A397:D397"/>
    <mergeCell ref="E397:K397"/>
    <mergeCell ref="A398:D398"/>
    <mergeCell ref="E398:K398"/>
    <mergeCell ref="A399:D399"/>
    <mergeCell ref="E399:K399"/>
    <mergeCell ref="A394:D394"/>
    <mergeCell ref="E394:K394"/>
    <mergeCell ref="A395:D395"/>
    <mergeCell ref="E395:K395"/>
    <mergeCell ref="A396:D396"/>
    <mergeCell ref="E396:K396"/>
    <mergeCell ref="A391:D391"/>
    <mergeCell ref="E391:K391"/>
    <mergeCell ref="A392:D392"/>
    <mergeCell ref="E392:K392"/>
    <mergeCell ref="A393:D393"/>
    <mergeCell ref="E393:K393"/>
    <mergeCell ref="A388:D388"/>
    <mergeCell ref="E388:K388"/>
    <mergeCell ref="A389:D389"/>
    <mergeCell ref="E389:K389"/>
    <mergeCell ref="A390:D390"/>
    <mergeCell ref="E390:K390"/>
    <mergeCell ref="A385:D385"/>
    <mergeCell ref="E385:K385"/>
    <mergeCell ref="A386:D386"/>
    <mergeCell ref="E386:K386"/>
    <mergeCell ref="A387:D387"/>
    <mergeCell ref="E387:K387"/>
    <mergeCell ref="A382:D382"/>
    <mergeCell ref="E382:K382"/>
    <mergeCell ref="A383:D383"/>
    <mergeCell ref="E383:K383"/>
    <mergeCell ref="A384:D384"/>
    <mergeCell ref="E384:K384"/>
    <mergeCell ref="A379:D379"/>
    <mergeCell ref="E379:K379"/>
    <mergeCell ref="A380:D380"/>
    <mergeCell ref="E380:K380"/>
    <mergeCell ref="A381:D381"/>
    <mergeCell ref="E381:K381"/>
    <mergeCell ref="A376:D376"/>
    <mergeCell ref="E376:K376"/>
    <mergeCell ref="A377:D377"/>
    <mergeCell ref="E377:K377"/>
    <mergeCell ref="A378:D378"/>
    <mergeCell ref="E378:K378"/>
    <mergeCell ref="A373:D373"/>
    <mergeCell ref="E373:K373"/>
    <mergeCell ref="A374:D374"/>
    <mergeCell ref="E374:K374"/>
    <mergeCell ref="A375:D375"/>
    <mergeCell ref="E375:K375"/>
    <mergeCell ref="A370:D370"/>
    <mergeCell ref="E370:K370"/>
    <mergeCell ref="A371:D371"/>
    <mergeCell ref="E371:K371"/>
    <mergeCell ref="A372:D372"/>
    <mergeCell ref="E372:K372"/>
    <mergeCell ref="A367:D367"/>
    <mergeCell ref="E367:K367"/>
    <mergeCell ref="A368:D368"/>
    <mergeCell ref="E368:K368"/>
    <mergeCell ref="A369:D369"/>
    <mergeCell ref="E369:K369"/>
    <mergeCell ref="A364:D364"/>
    <mergeCell ref="E364:K364"/>
    <mergeCell ref="A365:D365"/>
    <mergeCell ref="E365:K365"/>
    <mergeCell ref="A366:D366"/>
    <mergeCell ref="E366:K366"/>
    <mergeCell ref="A361:D361"/>
    <mergeCell ref="E361:K361"/>
    <mergeCell ref="A362:D362"/>
    <mergeCell ref="E362:K362"/>
    <mergeCell ref="A363:D363"/>
    <mergeCell ref="E363:K363"/>
    <mergeCell ref="A358:D358"/>
    <mergeCell ref="E358:K358"/>
    <mergeCell ref="A359:D359"/>
    <mergeCell ref="E359:K359"/>
    <mergeCell ref="A360:D360"/>
    <mergeCell ref="E360:K360"/>
    <mergeCell ref="A355:D355"/>
    <mergeCell ref="E355:K355"/>
    <mergeCell ref="A356:D356"/>
    <mergeCell ref="E356:K356"/>
    <mergeCell ref="A357:D357"/>
    <mergeCell ref="E357:K357"/>
    <mergeCell ref="A352:D352"/>
    <mergeCell ref="E352:K352"/>
    <mergeCell ref="A353:D353"/>
    <mergeCell ref="E353:K353"/>
    <mergeCell ref="A354:D354"/>
    <mergeCell ref="E354:K354"/>
    <mergeCell ref="A349:D349"/>
    <mergeCell ref="E349:K349"/>
    <mergeCell ref="A350:D350"/>
    <mergeCell ref="E350:K350"/>
    <mergeCell ref="A351:D351"/>
    <mergeCell ref="E351:K351"/>
    <mergeCell ref="A346:D346"/>
    <mergeCell ref="E346:K346"/>
    <mergeCell ref="A347:D347"/>
    <mergeCell ref="E347:K347"/>
    <mergeCell ref="A348:D348"/>
    <mergeCell ref="E348:K348"/>
    <mergeCell ref="A343:D343"/>
    <mergeCell ref="E343:K343"/>
    <mergeCell ref="A344:D344"/>
    <mergeCell ref="E344:K344"/>
    <mergeCell ref="A345:D345"/>
    <mergeCell ref="E345:K345"/>
    <mergeCell ref="A340:D340"/>
    <mergeCell ref="E340:K340"/>
    <mergeCell ref="A341:D341"/>
    <mergeCell ref="E341:K341"/>
    <mergeCell ref="A342:D342"/>
    <mergeCell ref="E342:K342"/>
    <mergeCell ref="A337:D337"/>
    <mergeCell ref="E337:K337"/>
    <mergeCell ref="A338:D338"/>
    <mergeCell ref="E338:K338"/>
    <mergeCell ref="A339:D339"/>
    <mergeCell ref="E339:K339"/>
    <mergeCell ref="A334:D334"/>
    <mergeCell ref="E334:K334"/>
    <mergeCell ref="A335:D335"/>
    <mergeCell ref="E335:K335"/>
    <mergeCell ref="A336:D336"/>
    <mergeCell ref="E336:K336"/>
    <mergeCell ref="A331:D331"/>
    <mergeCell ref="E331:K331"/>
    <mergeCell ref="A332:D332"/>
    <mergeCell ref="E332:K332"/>
    <mergeCell ref="A333:D333"/>
    <mergeCell ref="E333:K333"/>
    <mergeCell ref="A328:D328"/>
    <mergeCell ref="E328:K328"/>
    <mergeCell ref="A329:D329"/>
    <mergeCell ref="E329:K329"/>
    <mergeCell ref="A330:D330"/>
    <mergeCell ref="E330:K330"/>
    <mergeCell ref="A325:D325"/>
    <mergeCell ref="E325:K325"/>
    <mergeCell ref="A326:D326"/>
    <mergeCell ref="E326:K326"/>
    <mergeCell ref="A327:D327"/>
    <mergeCell ref="E327:K327"/>
    <mergeCell ref="A322:D322"/>
    <mergeCell ref="E322:K322"/>
    <mergeCell ref="A323:D323"/>
    <mergeCell ref="E323:K323"/>
    <mergeCell ref="A324:D324"/>
    <mergeCell ref="E324:K324"/>
    <mergeCell ref="A319:D319"/>
    <mergeCell ref="E319:K319"/>
    <mergeCell ref="A320:D320"/>
    <mergeCell ref="E320:K320"/>
    <mergeCell ref="A321:D321"/>
    <mergeCell ref="E321:K321"/>
    <mergeCell ref="A316:D316"/>
    <mergeCell ref="E316:K316"/>
    <mergeCell ref="A317:D317"/>
    <mergeCell ref="E317:K317"/>
    <mergeCell ref="A318:D318"/>
    <mergeCell ref="E318:K318"/>
    <mergeCell ref="A313:D313"/>
    <mergeCell ref="E313:K313"/>
    <mergeCell ref="A314:D314"/>
    <mergeCell ref="E314:K314"/>
    <mergeCell ref="A315:D315"/>
    <mergeCell ref="E315:K315"/>
    <mergeCell ref="A310:D310"/>
    <mergeCell ref="E310:K310"/>
    <mergeCell ref="A311:D311"/>
    <mergeCell ref="E311:K311"/>
    <mergeCell ref="A312:D312"/>
    <mergeCell ref="E312:K312"/>
    <mergeCell ref="A307:D307"/>
    <mergeCell ref="E307:K307"/>
    <mergeCell ref="A308:D308"/>
    <mergeCell ref="E308:K308"/>
    <mergeCell ref="A309:D309"/>
    <mergeCell ref="E309:K309"/>
    <mergeCell ref="A304:D304"/>
    <mergeCell ref="E304:K304"/>
    <mergeCell ref="A305:D305"/>
    <mergeCell ref="E305:K305"/>
    <mergeCell ref="A306:D306"/>
    <mergeCell ref="E306:K306"/>
    <mergeCell ref="A301:D301"/>
    <mergeCell ref="E301:K301"/>
    <mergeCell ref="A302:D302"/>
    <mergeCell ref="E302:K302"/>
    <mergeCell ref="A303:D303"/>
    <mergeCell ref="E303:K303"/>
    <mergeCell ref="A298:D298"/>
    <mergeCell ref="E298:K298"/>
    <mergeCell ref="A299:D299"/>
    <mergeCell ref="E299:K299"/>
    <mergeCell ref="A300:D300"/>
    <mergeCell ref="E300:K300"/>
    <mergeCell ref="A295:D295"/>
    <mergeCell ref="E295:K295"/>
    <mergeCell ref="A296:D296"/>
    <mergeCell ref="E296:K296"/>
    <mergeCell ref="A297:D297"/>
    <mergeCell ref="E297:K297"/>
    <mergeCell ref="A292:D292"/>
    <mergeCell ref="E292:K292"/>
    <mergeCell ref="A293:D293"/>
    <mergeCell ref="E293:K293"/>
    <mergeCell ref="A294:D294"/>
    <mergeCell ref="E294:K294"/>
    <mergeCell ref="A289:D289"/>
    <mergeCell ref="E289:K289"/>
    <mergeCell ref="A290:D290"/>
    <mergeCell ref="E290:K290"/>
    <mergeCell ref="A291:D291"/>
    <mergeCell ref="E291:K291"/>
    <mergeCell ref="A286:D286"/>
    <mergeCell ref="E286:K286"/>
    <mergeCell ref="A287:D287"/>
    <mergeCell ref="E287:K287"/>
    <mergeCell ref="A288:D288"/>
    <mergeCell ref="E288:K288"/>
    <mergeCell ref="A283:D283"/>
    <mergeCell ref="E283:K283"/>
    <mergeCell ref="A284:D284"/>
    <mergeCell ref="E284:K284"/>
    <mergeCell ref="A285:D285"/>
    <mergeCell ref="E285:K285"/>
    <mergeCell ref="A280:D280"/>
    <mergeCell ref="E280:K280"/>
    <mergeCell ref="A281:D281"/>
    <mergeCell ref="E281:K281"/>
    <mergeCell ref="A282:D282"/>
    <mergeCell ref="E282:K282"/>
    <mergeCell ref="A277:D277"/>
    <mergeCell ref="E277:K277"/>
    <mergeCell ref="A278:D278"/>
    <mergeCell ref="E278:K278"/>
    <mergeCell ref="A279:D279"/>
    <mergeCell ref="E279:K279"/>
    <mergeCell ref="A274:D274"/>
    <mergeCell ref="E274:K274"/>
    <mergeCell ref="A275:D275"/>
    <mergeCell ref="E275:K275"/>
    <mergeCell ref="A276:D276"/>
    <mergeCell ref="E276:K276"/>
    <mergeCell ref="A271:D271"/>
    <mergeCell ref="E271:K271"/>
    <mergeCell ref="A272:D272"/>
    <mergeCell ref="E272:K272"/>
    <mergeCell ref="A273:D273"/>
    <mergeCell ref="E273:K273"/>
    <mergeCell ref="A268:D268"/>
    <mergeCell ref="E268:K268"/>
    <mergeCell ref="A269:D269"/>
    <mergeCell ref="E269:K269"/>
    <mergeCell ref="A270:D270"/>
    <mergeCell ref="E270:K270"/>
    <mergeCell ref="A265:D265"/>
    <mergeCell ref="E265:K265"/>
    <mergeCell ref="A266:D266"/>
    <mergeCell ref="E266:K266"/>
    <mergeCell ref="A267:D267"/>
    <mergeCell ref="E267:K267"/>
    <mergeCell ref="A262:D262"/>
    <mergeCell ref="E262:K262"/>
    <mergeCell ref="A263:D263"/>
    <mergeCell ref="E263:K263"/>
    <mergeCell ref="A264:D264"/>
    <mergeCell ref="E264:K264"/>
    <mergeCell ref="A259:D259"/>
    <mergeCell ref="E259:K259"/>
    <mergeCell ref="A260:D260"/>
    <mergeCell ref="E260:K260"/>
    <mergeCell ref="A261:D261"/>
    <mergeCell ref="E261:K261"/>
    <mergeCell ref="A256:D256"/>
    <mergeCell ref="E256:K256"/>
    <mergeCell ref="A257:D257"/>
    <mergeCell ref="E257:K257"/>
    <mergeCell ref="A258:D258"/>
    <mergeCell ref="E258:K258"/>
    <mergeCell ref="A253:D253"/>
    <mergeCell ref="E253:K253"/>
    <mergeCell ref="A254:D254"/>
    <mergeCell ref="E254:K254"/>
    <mergeCell ref="A255:D255"/>
    <mergeCell ref="E255:K255"/>
    <mergeCell ref="A250:D250"/>
    <mergeCell ref="E250:K250"/>
    <mergeCell ref="A251:D251"/>
    <mergeCell ref="E251:K251"/>
    <mergeCell ref="A252:D252"/>
    <mergeCell ref="E252:K252"/>
    <mergeCell ref="A247:D247"/>
    <mergeCell ref="E247:K247"/>
    <mergeCell ref="A248:D248"/>
    <mergeCell ref="E248:K248"/>
    <mergeCell ref="A249:D249"/>
    <mergeCell ref="E249:K249"/>
    <mergeCell ref="A244:D244"/>
    <mergeCell ref="E244:K244"/>
    <mergeCell ref="A245:D245"/>
    <mergeCell ref="E245:K245"/>
    <mergeCell ref="A246:D246"/>
    <mergeCell ref="E246:K246"/>
    <mergeCell ref="A241:D241"/>
    <mergeCell ref="E241:K241"/>
    <mergeCell ref="A242:D242"/>
    <mergeCell ref="E242:K242"/>
    <mergeCell ref="A243:D243"/>
    <mergeCell ref="E243:K243"/>
    <mergeCell ref="A238:D238"/>
    <mergeCell ref="E238:K238"/>
    <mergeCell ref="A239:D239"/>
    <mergeCell ref="E239:K239"/>
    <mergeCell ref="A240:D240"/>
    <mergeCell ref="E240:K240"/>
    <mergeCell ref="A235:D235"/>
    <mergeCell ref="E235:K235"/>
    <mergeCell ref="A236:D236"/>
    <mergeCell ref="E236:K236"/>
    <mergeCell ref="A237:D237"/>
    <mergeCell ref="E237:K237"/>
    <mergeCell ref="A232:D232"/>
    <mergeCell ref="E232:K232"/>
    <mergeCell ref="A233:D233"/>
    <mergeCell ref="E233:K233"/>
    <mergeCell ref="A234:D234"/>
    <mergeCell ref="E234:K234"/>
    <mergeCell ref="A229:D229"/>
    <mergeCell ref="E229:K229"/>
    <mergeCell ref="A230:D230"/>
    <mergeCell ref="E230:K230"/>
    <mergeCell ref="A231:D231"/>
    <mergeCell ref="E231:K231"/>
    <mergeCell ref="A226:D226"/>
    <mergeCell ref="E226:K226"/>
    <mergeCell ref="A227:D227"/>
    <mergeCell ref="E227:K227"/>
    <mergeCell ref="A228:D228"/>
    <mergeCell ref="E228:K228"/>
    <mergeCell ref="A223:D223"/>
    <mergeCell ref="E223:K223"/>
    <mergeCell ref="A224:D224"/>
    <mergeCell ref="E224:K224"/>
    <mergeCell ref="A225:D225"/>
    <mergeCell ref="E225:K225"/>
    <mergeCell ref="A220:D220"/>
    <mergeCell ref="E220:K220"/>
    <mergeCell ref="A221:D221"/>
    <mergeCell ref="E221:K221"/>
    <mergeCell ref="A222:D222"/>
    <mergeCell ref="E222:K222"/>
    <mergeCell ref="A217:D217"/>
    <mergeCell ref="E217:K217"/>
    <mergeCell ref="A218:D218"/>
    <mergeCell ref="E218:K218"/>
    <mergeCell ref="A219:D219"/>
    <mergeCell ref="E219:K219"/>
    <mergeCell ref="A214:D214"/>
    <mergeCell ref="E214:K214"/>
    <mergeCell ref="A215:D215"/>
    <mergeCell ref="E215:K215"/>
    <mergeCell ref="A216:D216"/>
    <mergeCell ref="E216:K216"/>
    <mergeCell ref="A211:D211"/>
    <mergeCell ref="E211:K211"/>
    <mergeCell ref="A212:D212"/>
    <mergeCell ref="E212:K212"/>
    <mergeCell ref="A213:D213"/>
    <mergeCell ref="E213:K213"/>
    <mergeCell ref="A208:D208"/>
    <mergeCell ref="E208:K208"/>
    <mergeCell ref="A209:D209"/>
    <mergeCell ref="E209:K209"/>
    <mergeCell ref="A210:D210"/>
    <mergeCell ref="E210:K210"/>
    <mergeCell ref="A205:D205"/>
    <mergeCell ref="E205:K205"/>
    <mergeCell ref="A206:D206"/>
    <mergeCell ref="E206:K206"/>
    <mergeCell ref="A207:D207"/>
    <mergeCell ref="E207:K207"/>
    <mergeCell ref="A202:D202"/>
    <mergeCell ref="E202:K202"/>
    <mergeCell ref="A203:D203"/>
    <mergeCell ref="E203:K203"/>
    <mergeCell ref="A204:D204"/>
    <mergeCell ref="E204:K204"/>
    <mergeCell ref="A199:D199"/>
    <mergeCell ref="E199:K199"/>
    <mergeCell ref="A200:D200"/>
    <mergeCell ref="E200:K200"/>
    <mergeCell ref="A201:D201"/>
    <mergeCell ref="E201:K201"/>
    <mergeCell ref="A196:D196"/>
    <mergeCell ref="E196:K196"/>
    <mergeCell ref="A197:D197"/>
    <mergeCell ref="E197:K197"/>
    <mergeCell ref="A198:D198"/>
    <mergeCell ref="E198:K198"/>
    <mergeCell ref="A193:D193"/>
    <mergeCell ref="E193:K193"/>
    <mergeCell ref="A194:D194"/>
    <mergeCell ref="E194:K194"/>
    <mergeCell ref="A195:D195"/>
    <mergeCell ref="E195:K195"/>
    <mergeCell ref="A190:D190"/>
    <mergeCell ref="E190:K190"/>
    <mergeCell ref="A191:D191"/>
    <mergeCell ref="E191:K191"/>
    <mergeCell ref="A192:D192"/>
    <mergeCell ref="E192:K192"/>
    <mergeCell ref="A187:D187"/>
    <mergeCell ref="E187:K187"/>
    <mergeCell ref="A188:D188"/>
    <mergeCell ref="E188:K188"/>
    <mergeCell ref="A189:D189"/>
    <mergeCell ref="E189:K189"/>
    <mergeCell ref="A184:D184"/>
    <mergeCell ref="E184:K184"/>
    <mergeCell ref="A185:D185"/>
    <mergeCell ref="E185:K185"/>
    <mergeCell ref="A186:D186"/>
    <mergeCell ref="E186:K186"/>
    <mergeCell ref="A181:D181"/>
    <mergeCell ref="E181:K181"/>
    <mergeCell ref="A182:D182"/>
    <mergeCell ref="E182:K182"/>
    <mergeCell ref="A183:D183"/>
    <mergeCell ref="E183:K183"/>
    <mergeCell ref="A178:D178"/>
    <mergeCell ref="E178:K178"/>
    <mergeCell ref="A179:D179"/>
    <mergeCell ref="E179:K179"/>
    <mergeCell ref="A180:D180"/>
    <mergeCell ref="E180:K180"/>
    <mergeCell ref="A175:D175"/>
    <mergeCell ref="E175:K175"/>
    <mergeCell ref="A176:D176"/>
    <mergeCell ref="E176:K176"/>
    <mergeCell ref="A177:D177"/>
    <mergeCell ref="E177:K177"/>
    <mergeCell ref="A172:D172"/>
    <mergeCell ref="E172:K172"/>
    <mergeCell ref="A173:D173"/>
    <mergeCell ref="E173:K173"/>
    <mergeCell ref="A174:D174"/>
    <mergeCell ref="E174:K174"/>
    <mergeCell ref="A169:D169"/>
    <mergeCell ref="E169:K169"/>
    <mergeCell ref="A170:D170"/>
    <mergeCell ref="E170:K170"/>
    <mergeCell ref="A171:D171"/>
    <mergeCell ref="E171:K171"/>
    <mergeCell ref="A166:D166"/>
    <mergeCell ref="E166:K166"/>
    <mergeCell ref="A167:D167"/>
    <mergeCell ref="E167:K167"/>
    <mergeCell ref="A168:D168"/>
    <mergeCell ref="E168:K168"/>
    <mergeCell ref="A163:D163"/>
    <mergeCell ref="E163:K163"/>
    <mergeCell ref="A164:D164"/>
    <mergeCell ref="E164:K164"/>
    <mergeCell ref="A165:D165"/>
    <mergeCell ref="E165:K165"/>
    <mergeCell ref="A160:D160"/>
    <mergeCell ref="E160:K160"/>
    <mergeCell ref="A161:D161"/>
    <mergeCell ref="E161:K161"/>
    <mergeCell ref="A162:D162"/>
    <mergeCell ref="E162:K162"/>
    <mergeCell ref="A157:D157"/>
    <mergeCell ref="E157:K157"/>
    <mergeCell ref="A158:D158"/>
    <mergeCell ref="E158:K158"/>
    <mergeCell ref="A159:D159"/>
    <mergeCell ref="E159:K159"/>
    <mergeCell ref="A154:D154"/>
    <mergeCell ref="E154:K154"/>
    <mergeCell ref="A155:D155"/>
    <mergeCell ref="E155:K155"/>
    <mergeCell ref="A156:D156"/>
    <mergeCell ref="E156:K156"/>
    <mergeCell ref="A151:D151"/>
    <mergeCell ref="E151:K151"/>
    <mergeCell ref="A152:D152"/>
    <mergeCell ref="E152:K152"/>
    <mergeCell ref="A153:D153"/>
    <mergeCell ref="E153:K153"/>
    <mergeCell ref="A148:D148"/>
    <mergeCell ref="E148:K148"/>
    <mergeCell ref="A149:D149"/>
    <mergeCell ref="E149:K149"/>
    <mergeCell ref="A150:D150"/>
    <mergeCell ref="E150:K150"/>
    <mergeCell ref="A145:D145"/>
    <mergeCell ref="E145:K145"/>
    <mergeCell ref="A146:D146"/>
    <mergeCell ref="E146:K146"/>
    <mergeCell ref="A147:D147"/>
    <mergeCell ref="E147:K147"/>
    <mergeCell ref="A142:D142"/>
    <mergeCell ref="E142:K142"/>
    <mergeCell ref="A143:D143"/>
    <mergeCell ref="E143:K143"/>
    <mergeCell ref="A144:D144"/>
    <mergeCell ref="E144:K144"/>
    <mergeCell ref="A139:D139"/>
    <mergeCell ref="E139:K139"/>
    <mergeCell ref="A140:D140"/>
    <mergeCell ref="E140:K140"/>
    <mergeCell ref="A141:D141"/>
    <mergeCell ref="E141:K141"/>
    <mergeCell ref="A136:D136"/>
    <mergeCell ref="E136:K136"/>
    <mergeCell ref="A137:D137"/>
    <mergeCell ref="E137:K137"/>
    <mergeCell ref="A138:D138"/>
    <mergeCell ref="E138:K138"/>
    <mergeCell ref="A133:D133"/>
    <mergeCell ref="E133:K133"/>
    <mergeCell ref="A134:D134"/>
    <mergeCell ref="E134:K134"/>
    <mergeCell ref="A135:D135"/>
    <mergeCell ref="E135:K135"/>
    <mergeCell ref="A130:D130"/>
    <mergeCell ref="E130:K130"/>
    <mergeCell ref="A131:D131"/>
    <mergeCell ref="E131:K131"/>
    <mergeCell ref="A132:D132"/>
    <mergeCell ref="E132:K132"/>
    <mergeCell ref="A127:D127"/>
    <mergeCell ref="E127:K127"/>
    <mergeCell ref="A128:D128"/>
    <mergeCell ref="E128:K128"/>
    <mergeCell ref="A129:D129"/>
    <mergeCell ref="E129:K129"/>
    <mergeCell ref="A124:D124"/>
    <mergeCell ref="E124:K124"/>
    <mergeCell ref="A125:D125"/>
    <mergeCell ref="E125:K125"/>
    <mergeCell ref="A126:D126"/>
    <mergeCell ref="E126:K126"/>
    <mergeCell ref="A121:D121"/>
    <mergeCell ref="E121:K121"/>
    <mergeCell ref="A122:D122"/>
    <mergeCell ref="E122:K122"/>
    <mergeCell ref="A123:D123"/>
    <mergeCell ref="E123:K123"/>
    <mergeCell ref="A118:D118"/>
    <mergeCell ref="E118:K118"/>
    <mergeCell ref="A119:D119"/>
    <mergeCell ref="E119:K119"/>
    <mergeCell ref="A120:D120"/>
    <mergeCell ref="E120:K120"/>
    <mergeCell ref="A115:D115"/>
    <mergeCell ref="E115:K115"/>
    <mergeCell ref="A116:D116"/>
    <mergeCell ref="E116:K116"/>
    <mergeCell ref="A117:D117"/>
    <mergeCell ref="E117:K117"/>
    <mergeCell ref="A112:D112"/>
    <mergeCell ref="E112:K112"/>
    <mergeCell ref="A113:D113"/>
    <mergeCell ref="E113:K113"/>
    <mergeCell ref="A114:D114"/>
    <mergeCell ref="E114:K114"/>
    <mergeCell ref="A109:D109"/>
    <mergeCell ref="E109:K109"/>
    <mergeCell ref="A110:D110"/>
    <mergeCell ref="E110:K110"/>
    <mergeCell ref="A111:D111"/>
    <mergeCell ref="E111:K111"/>
    <mergeCell ref="A106:D106"/>
    <mergeCell ref="E106:K106"/>
    <mergeCell ref="A107:D107"/>
    <mergeCell ref="E107:K107"/>
    <mergeCell ref="A108:D108"/>
    <mergeCell ref="E108:K108"/>
    <mergeCell ref="A103:D103"/>
    <mergeCell ref="E103:K103"/>
    <mergeCell ref="A104:D104"/>
    <mergeCell ref="E104:K104"/>
    <mergeCell ref="A105:D105"/>
    <mergeCell ref="E105:K105"/>
    <mergeCell ref="A100:D100"/>
    <mergeCell ref="E100:K100"/>
    <mergeCell ref="A101:D101"/>
    <mergeCell ref="E101:K101"/>
    <mergeCell ref="A102:D102"/>
    <mergeCell ref="E102:K102"/>
    <mergeCell ref="A97:D97"/>
    <mergeCell ref="E97:K97"/>
    <mergeCell ref="A98:D98"/>
    <mergeCell ref="E98:K98"/>
    <mergeCell ref="A99:D99"/>
    <mergeCell ref="E99:K99"/>
    <mergeCell ref="A94:D94"/>
    <mergeCell ref="E94:K94"/>
    <mergeCell ref="A95:D95"/>
    <mergeCell ref="E95:K95"/>
    <mergeCell ref="A96:D96"/>
    <mergeCell ref="E96:K96"/>
    <mergeCell ref="A91:D91"/>
    <mergeCell ref="E91:K91"/>
    <mergeCell ref="A92:D92"/>
    <mergeCell ref="E92:K92"/>
    <mergeCell ref="A93:D93"/>
    <mergeCell ref="E93:K93"/>
    <mergeCell ref="A88:D88"/>
    <mergeCell ref="E88:K88"/>
    <mergeCell ref="A89:D89"/>
    <mergeCell ref="E89:K89"/>
    <mergeCell ref="A90:D90"/>
    <mergeCell ref="E90:K90"/>
    <mergeCell ref="A85:D85"/>
    <mergeCell ref="E85:K85"/>
    <mergeCell ref="A86:D86"/>
    <mergeCell ref="E86:K86"/>
    <mergeCell ref="A87:D87"/>
    <mergeCell ref="E87:K87"/>
    <mergeCell ref="A82:D82"/>
    <mergeCell ref="E82:K82"/>
    <mergeCell ref="A83:D83"/>
    <mergeCell ref="E83:K83"/>
    <mergeCell ref="A84:D84"/>
    <mergeCell ref="E84:K84"/>
    <mergeCell ref="A79:D79"/>
    <mergeCell ref="E79:K79"/>
    <mergeCell ref="A80:D80"/>
    <mergeCell ref="E80:K80"/>
    <mergeCell ref="A81:D81"/>
    <mergeCell ref="E81:K81"/>
    <mergeCell ref="A76:D76"/>
    <mergeCell ref="E76:K76"/>
    <mergeCell ref="A77:D77"/>
    <mergeCell ref="E77:K77"/>
    <mergeCell ref="A78:D78"/>
    <mergeCell ref="E78:K78"/>
    <mergeCell ref="A73:D73"/>
    <mergeCell ref="E73:K73"/>
    <mergeCell ref="A74:D74"/>
    <mergeCell ref="E74:K74"/>
    <mergeCell ref="A75:D75"/>
    <mergeCell ref="E75:K75"/>
    <mergeCell ref="A70:D70"/>
    <mergeCell ref="E70:K70"/>
    <mergeCell ref="A71:D71"/>
    <mergeCell ref="E71:K71"/>
    <mergeCell ref="A72:D72"/>
    <mergeCell ref="E72:K72"/>
    <mergeCell ref="A67:D67"/>
    <mergeCell ref="E67:K67"/>
    <mergeCell ref="A68:D68"/>
    <mergeCell ref="E68:K68"/>
    <mergeCell ref="A69:D69"/>
    <mergeCell ref="E69:K69"/>
    <mergeCell ref="A64:D64"/>
    <mergeCell ref="E64:K64"/>
    <mergeCell ref="A65:D65"/>
    <mergeCell ref="E65:K65"/>
    <mergeCell ref="A66:D66"/>
    <mergeCell ref="E66:K66"/>
    <mergeCell ref="A61:D61"/>
    <mergeCell ref="E61:K61"/>
    <mergeCell ref="A62:D62"/>
    <mergeCell ref="E62:K62"/>
    <mergeCell ref="A63:D63"/>
    <mergeCell ref="E63:K63"/>
    <mergeCell ref="A58:D58"/>
    <mergeCell ref="E58:K58"/>
    <mergeCell ref="A59:D59"/>
    <mergeCell ref="E59:K59"/>
    <mergeCell ref="A60:D60"/>
    <mergeCell ref="E60:K60"/>
    <mergeCell ref="A55:D55"/>
    <mergeCell ref="E55:K55"/>
    <mergeCell ref="A56:D56"/>
    <mergeCell ref="E56:K56"/>
    <mergeCell ref="A57:D57"/>
    <mergeCell ref="E57:K57"/>
    <mergeCell ref="A52:D52"/>
    <mergeCell ref="E52:K52"/>
    <mergeCell ref="A53:D53"/>
    <mergeCell ref="E53:K53"/>
    <mergeCell ref="A54:D54"/>
    <mergeCell ref="E54:K54"/>
    <mergeCell ref="A49:D49"/>
    <mergeCell ref="E49:K49"/>
    <mergeCell ref="A50:D50"/>
    <mergeCell ref="E50:K50"/>
    <mergeCell ref="A51:D51"/>
    <mergeCell ref="E51:K51"/>
    <mergeCell ref="A46:D46"/>
    <mergeCell ref="E46:K46"/>
    <mergeCell ref="A47:D47"/>
    <mergeCell ref="E47:K47"/>
    <mergeCell ref="A48:D48"/>
    <mergeCell ref="E48:K48"/>
    <mergeCell ref="A43:D43"/>
    <mergeCell ref="E43:K43"/>
    <mergeCell ref="A44:D44"/>
    <mergeCell ref="E44:K44"/>
    <mergeCell ref="A45:D45"/>
    <mergeCell ref="E45:K45"/>
    <mergeCell ref="A40:D40"/>
    <mergeCell ref="E40:K40"/>
    <mergeCell ref="A41:D41"/>
    <mergeCell ref="E41:K41"/>
    <mergeCell ref="A42:D42"/>
    <mergeCell ref="E42:K42"/>
    <mergeCell ref="A37:D37"/>
    <mergeCell ref="E37:K37"/>
    <mergeCell ref="A38:D38"/>
    <mergeCell ref="E38:K38"/>
    <mergeCell ref="A39:D39"/>
    <mergeCell ref="E39:K39"/>
    <mergeCell ref="A34:D34"/>
    <mergeCell ref="E34:K34"/>
    <mergeCell ref="A35:D35"/>
    <mergeCell ref="E35:K35"/>
    <mergeCell ref="A36:D36"/>
    <mergeCell ref="E36:K36"/>
    <mergeCell ref="A22:D22"/>
    <mergeCell ref="E22:K22"/>
    <mergeCell ref="A23:D23"/>
    <mergeCell ref="E23:K23"/>
    <mergeCell ref="A24:D24"/>
    <mergeCell ref="E24:K24"/>
    <mergeCell ref="A19:D19"/>
    <mergeCell ref="E19:K19"/>
    <mergeCell ref="A20:D20"/>
    <mergeCell ref="E20:K20"/>
    <mergeCell ref="A21:D21"/>
    <mergeCell ref="E21:K21"/>
    <mergeCell ref="A31:D31"/>
    <mergeCell ref="E31:K31"/>
    <mergeCell ref="A32:D32"/>
    <mergeCell ref="E32:K32"/>
    <mergeCell ref="A33:D33"/>
    <mergeCell ref="E33:K33"/>
    <mergeCell ref="A28:D28"/>
    <mergeCell ref="E28:K28"/>
    <mergeCell ref="A29:D29"/>
    <mergeCell ref="E29:K29"/>
    <mergeCell ref="A30:D30"/>
    <mergeCell ref="E30:K30"/>
    <mergeCell ref="A25:D25"/>
    <mergeCell ref="E25:K25"/>
    <mergeCell ref="A26:D26"/>
    <mergeCell ref="E26:K26"/>
    <mergeCell ref="A27:D27"/>
    <mergeCell ref="E27:K27"/>
  </mergeCells>
  <conditionalFormatting sqref="L20:L1048576">
    <cfRule type="cellIs" dxfId="5" priority="1" operator="equal">
      <formula>"Vinh Tat"</formula>
    </cfRule>
    <cfRule type="cellIs" dxfId="4" priority="2" operator="equal">
      <formula>"Cuong Nguyen"</formula>
    </cfRule>
    <cfRule type="cellIs" dxfId="3" priority="3" operator="equal">
      <formula>"Duong Dang"</formula>
    </cfRule>
  </conditionalFormatting>
  <dataValidations count="1">
    <dataValidation type="list" allowBlank="1" showInputMessage="1" showErrorMessage="1" sqref="L20:L1048576">
      <formula1>Owner</formula1>
    </dataValidation>
  </dataValidations>
  <pageMargins left="0.7" right="0.7" top="0.75" bottom="0.75" header="0.3" footer="0.3"/>
  <pageSetup orientation="portrait" r:id="rId10"/>
  <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583"/>
  <sheetViews>
    <sheetView workbookViewId="0">
      <selection activeCell="E30" sqref="E30:K30"/>
    </sheetView>
  </sheetViews>
  <sheetFormatPr defaultColWidth="9.140625" defaultRowHeight="15"/>
  <cols>
    <col min="1" max="1" width="13.140625" customWidth="1"/>
    <col min="2" max="3" width="9"/>
    <col min="4" max="4" width="20.28515625" customWidth="1"/>
    <col min="5" max="5" width="10.42578125" customWidth="1"/>
    <col min="6" max="11" width="9"/>
    <col min="12" max="12" width="17.140625" style="100" customWidth="1"/>
    <col min="13" max="13" width="15" style="100" customWidth="1"/>
    <col min="14" max="14" width="13.7109375" style="100" customWidth="1"/>
    <col min="15" max="16384" width="9.140625" style="102"/>
  </cols>
  <sheetData>
    <row r="1" spans="5:6" s="95" customFormat="1"/>
    <row r="2" spans="5:6" s="95" customFormat="1">
      <c r="E2" s="95" t="s">
        <v>712</v>
      </c>
      <c r="F2" s="95">
        <f>COUNTIF(L20:L10006, E2)</f>
        <v>0</v>
      </c>
    </row>
    <row r="3" spans="5:6" s="95" customFormat="1">
      <c r="E3" s="95" t="s">
        <v>714</v>
      </c>
      <c r="F3" s="95">
        <f t="shared" ref="F3:F11" si="0">COUNTIF(L20:L10006, E3)</f>
        <v>0</v>
      </c>
    </row>
    <row r="4" spans="5:6" s="95" customFormat="1">
      <c r="E4" s="95" t="s">
        <v>715</v>
      </c>
      <c r="F4" s="95">
        <f t="shared" si="0"/>
        <v>0</v>
      </c>
    </row>
    <row r="5" spans="5:6" s="95" customFormat="1">
      <c r="E5" s="95" t="s">
        <v>716</v>
      </c>
      <c r="F5" s="95">
        <f t="shared" si="0"/>
        <v>0</v>
      </c>
    </row>
    <row r="6" spans="5:6" s="95" customFormat="1">
      <c r="E6" s="95" t="s">
        <v>717</v>
      </c>
      <c r="F6" s="95">
        <f t="shared" si="0"/>
        <v>0</v>
      </c>
    </row>
    <row r="7" spans="5:6" s="95" customFormat="1">
      <c r="E7" s="95" t="s">
        <v>718</v>
      </c>
      <c r="F7" s="95">
        <f t="shared" si="0"/>
        <v>0</v>
      </c>
    </row>
    <row r="8" spans="5:6" s="95" customFormat="1">
      <c r="E8" s="95" t="s">
        <v>719</v>
      </c>
      <c r="F8" s="95">
        <f t="shared" si="0"/>
        <v>0</v>
      </c>
    </row>
    <row r="9" spans="5:6" s="95" customFormat="1">
      <c r="E9" s="95" t="s">
        <v>720</v>
      </c>
      <c r="F9" s="95">
        <f t="shared" si="0"/>
        <v>0</v>
      </c>
    </row>
    <row r="10" spans="5:6" s="95" customFormat="1">
      <c r="E10" s="95" t="s">
        <v>721</v>
      </c>
      <c r="F10" s="95">
        <f t="shared" si="0"/>
        <v>0</v>
      </c>
    </row>
    <row r="11" spans="5:6" s="95" customFormat="1">
      <c r="E11" s="95" t="s">
        <v>722</v>
      </c>
      <c r="F11" s="95">
        <f t="shared" si="0"/>
        <v>0</v>
      </c>
    </row>
    <row r="12" spans="5:6" s="95" customFormat="1"/>
    <row r="13" spans="5:6" s="95" customFormat="1"/>
    <row r="14" spans="5:6" s="95" customFormat="1"/>
    <row r="15" spans="5:6" s="95" customFormat="1"/>
    <row r="16" spans="5:6" s="95" customFormat="1"/>
    <row r="17" spans="1:18" s="95" customFormat="1">
      <c r="A17" s="96" t="s">
        <v>426</v>
      </c>
      <c r="B17" s="97">
        <f>COUNTA(A20:D10014)</f>
        <v>5</v>
      </c>
    </row>
    <row r="18" spans="1:18" s="95" customFormat="1">
      <c r="C18" s="98"/>
      <c r="D18" s="98"/>
      <c r="E18" s="98"/>
      <c r="F18" s="98"/>
      <c r="G18" s="98"/>
      <c r="H18" s="98"/>
      <c r="I18" s="98"/>
      <c r="J18" s="98"/>
      <c r="K18" s="98"/>
    </row>
    <row r="19" spans="1:18" s="95" customFormat="1">
      <c r="A19" s="433" t="s">
        <v>427</v>
      </c>
      <c r="B19" s="433"/>
      <c r="C19" s="433"/>
      <c r="D19" s="433"/>
      <c r="E19" s="433" t="s">
        <v>428</v>
      </c>
      <c r="F19" s="433"/>
      <c r="G19" s="433"/>
      <c r="H19" s="433"/>
      <c r="I19" s="433"/>
      <c r="J19" s="433"/>
      <c r="K19" s="433"/>
      <c r="L19" s="99" t="s">
        <v>429</v>
      </c>
      <c r="M19" s="99" t="s">
        <v>430</v>
      </c>
      <c r="N19" s="99" t="s">
        <v>431</v>
      </c>
    </row>
    <row r="20" spans="1:18" ht="12.75">
      <c r="A20" s="431" t="s">
        <v>871</v>
      </c>
      <c r="B20" s="431"/>
      <c r="C20" s="431"/>
      <c r="D20" s="431"/>
      <c r="E20" s="434" t="s">
        <v>881</v>
      </c>
      <c r="F20" s="434"/>
      <c r="G20" s="434"/>
      <c r="H20" s="434"/>
      <c r="I20" s="434"/>
      <c r="J20" s="434"/>
      <c r="K20" s="434"/>
      <c r="L20" s="195" t="s">
        <v>718</v>
      </c>
      <c r="M20" s="196">
        <v>41988</v>
      </c>
      <c r="N20" s="195"/>
      <c r="O20" s="135"/>
      <c r="P20" s="135"/>
      <c r="Q20" s="135"/>
      <c r="R20" s="135"/>
    </row>
    <row r="21" spans="1:18" ht="12.75">
      <c r="A21" s="431" t="s">
        <v>872</v>
      </c>
      <c r="B21" s="431"/>
      <c r="C21" s="431"/>
      <c r="D21" s="431"/>
      <c r="E21" s="432" t="s">
        <v>878</v>
      </c>
      <c r="F21" s="432"/>
      <c r="G21" s="432"/>
      <c r="H21" s="432"/>
      <c r="I21" s="432"/>
      <c r="J21" s="432"/>
      <c r="K21" s="432"/>
      <c r="L21" s="195" t="s">
        <v>718</v>
      </c>
      <c r="M21" s="196">
        <v>41989</v>
      </c>
    </row>
    <row r="22" spans="1:18" ht="12.75">
      <c r="A22" s="431" t="s">
        <v>873</v>
      </c>
      <c r="B22" s="431"/>
      <c r="C22" s="431"/>
      <c r="D22" s="431"/>
      <c r="E22" s="432" t="s">
        <v>882</v>
      </c>
      <c r="F22" s="432"/>
      <c r="G22" s="432"/>
      <c r="H22" s="432"/>
      <c r="I22" s="432"/>
      <c r="J22" s="432"/>
      <c r="K22" s="432"/>
      <c r="L22" s="195" t="s">
        <v>718</v>
      </c>
      <c r="M22" s="196">
        <v>41989</v>
      </c>
    </row>
    <row r="23" spans="1:18" ht="12.75">
      <c r="A23" s="431" t="s">
        <v>896</v>
      </c>
      <c r="B23" s="431"/>
      <c r="C23" s="431"/>
      <c r="D23" s="431"/>
      <c r="E23" s="432" t="s">
        <v>894</v>
      </c>
      <c r="F23" s="432"/>
      <c r="G23" s="432"/>
      <c r="H23" s="432"/>
      <c r="I23" s="432"/>
      <c r="J23" s="432"/>
      <c r="K23" s="432"/>
      <c r="L23" s="100" t="s">
        <v>719</v>
      </c>
      <c r="M23" s="395">
        <v>41985</v>
      </c>
    </row>
    <row r="24" spans="1:18" ht="12.75">
      <c r="A24" s="431" t="s">
        <v>895</v>
      </c>
      <c r="B24" s="431"/>
      <c r="C24" s="431"/>
      <c r="D24" s="431"/>
      <c r="E24" s="432" t="s">
        <v>897</v>
      </c>
      <c r="F24" s="432"/>
      <c r="G24" s="432"/>
      <c r="H24" s="432"/>
      <c r="I24" s="432"/>
      <c r="J24" s="432"/>
      <c r="K24" s="432"/>
      <c r="L24" s="100" t="s">
        <v>719</v>
      </c>
      <c r="M24" s="196">
        <v>41989</v>
      </c>
    </row>
    <row r="25" spans="1:18" ht="12.75">
      <c r="A25" s="431"/>
      <c r="B25" s="431"/>
      <c r="C25" s="431"/>
      <c r="D25" s="431"/>
      <c r="E25" s="432"/>
      <c r="F25" s="432"/>
      <c r="G25" s="432"/>
      <c r="H25" s="432"/>
      <c r="I25" s="432"/>
      <c r="J25" s="432"/>
      <c r="K25" s="432"/>
      <c r="M25" s="101"/>
    </row>
    <row r="26" spans="1:18" ht="12.75">
      <c r="A26" s="431"/>
      <c r="B26" s="431"/>
      <c r="C26" s="431"/>
      <c r="D26" s="431"/>
      <c r="E26" s="432"/>
      <c r="F26" s="432"/>
      <c r="G26" s="432"/>
      <c r="H26" s="432"/>
      <c r="I26" s="432"/>
      <c r="J26" s="432"/>
      <c r="K26" s="432"/>
      <c r="M26" s="101"/>
    </row>
    <row r="27" spans="1:18" ht="12.75">
      <c r="A27" s="431"/>
      <c r="B27" s="431"/>
      <c r="C27" s="431"/>
      <c r="D27" s="431"/>
      <c r="E27" s="432"/>
      <c r="F27" s="432"/>
      <c r="G27" s="432"/>
      <c r="H27" s="432"/>
      <c r="I27" s="432"/>
      <c r="J27" s="432"/>
      <c r="K27" s="432"/>
      <c r="M27" s="101"/>
    </row>
    <row r="28" spans="1:18" ht="12.75">
      <c r="A28" s="431"/>
      <c r="B28" s="431"/>
      <c r="C28" s="431"/>
      <c r="D28" s="431"/>
      <c r="E28" s="432"/>
      <c r="F28" s="432"/>
      <c r="G28" s="432"/>
      <c r="H28" s="432"/>
      <c r="I28" s="432"/>
      <c r="J28" s="432"/>
      <c r="K28" s="432"/>
      <c r="M28" s="101"/>
    </row>
    <row r="29" spans="1:18" ht="12.75">
      <c r="A29" s="431"/>
      <c r="B29" s="431"/>
      <c r="C29" s="431"/>
      <c r="D29" s="431"/>
      <c r="E29" s="432"/>
      <c r="F29" s="432"/>
      <c r="G29" s="432"/>
      <c r="H29" s="432"/>
      <c r="I29" s="432"/>
      <c r="J29" s="432"/>
      <c r="K29" s="432"/>
      <c r="M29" s="101"/>
    </row>
    <row r="30" spans="1:18" ht="12.75">
      <c r="A30" s="431"/>
      <c r="B30" s="431"/>
      <c r="C30" s="431"/>
      <c r="D30" s="431"/>
      <c r="E30" s="432"/>
      <c r="F30" s="432"/>
      <c r="G30" s="432"/>
      <c r="H30" s="432"/>
      <c r="I30" s="432"/>
      <c r="J30" s="432"/>
      <c r="K30" s="432"/>
      <c r="M30" s="101"/>
    </row>
    <row r="31" spans="1:18" ht="12.75">
      <c r="A31" s="431"/>
      <c r="B31" s="431"/>
      <c r="C31" s="431"/>
      <c r="D31" s="431"/>
      <c r="E31" s="432"/>
      <c r="F31" s="432"/>
      <c r="G31" s="432"/>
      <c r="H31" s="432"/>
      <c r="I31" s="432"/>
      <c r="J31" s="432"/>
      <c r="K31" s="432"/>
      <c r="M31" s="101"/>
    </row>
    <row r="32" spans="1:18" ht="12.75">
      <c r="A32" s="431"/>
      <c r="B32" s="431"/>
      <c r="C32" s="431"/>
      <c r="D32" s="431"/>
      <c r="E32" s="432"/>
      <c r="F32" s="432"/>
      <c r="G32" s="432"/>
      <c r="H32" s="432"/>
      <c r="I32" s="432"/>
      <c r="J32" s="432"/>
      <c r="K32" s="432"/>
      <c r="M32" s="101"/>
    </row>
    <row r="33" spans="1:13" ht="12.75">
      <c r="A33" s="431"/>
      <c r="B33" s="431"/>
      <c r="C33" s="431"/>
      <c r="D33" s="431"/>
      <c r="E33" s="432"/>
      <c r="F33" s="432"/>
      <c r="G33" s="432"/>
      <c r="H33" s="432"/>
      <c r="I33" s="432"/>
      <c r="J33" s="432"/>
      <c r="K33" s="432"/>
      <c r="M33" s="101"/>
    </row>
    <row r="34" spans="1:13" ht="12.75">
      <c r="A34" s="431"/>
      <c r="B34" s="431"/>
      <c r="C34" s="431"/>
      <c r="D34" s="431"/>
      <c r="E34" s="432"/>
      <c r="F34" s="432"/>
      <c r="G34" s="432"/>
      <c r="H34" s="432"/>
      <c r="I34" s="432"/>
      <c r="J34" s="432"/>
      <c r="K34" s="432"/>
      <c r="M34" s="101"/>
    </row>
    <row r="35" spans="1:13" ht="12.75">
      <c r="A35" s="431"/>
      <c r="B35" s="431"/>
      <c r="C35" s="431"/>
      <c r="D35" s="431"/>
      <c r="E35" s="432"/>
      <c r="F35" s="432"/>
      <c r="G35" s="432"/>
      <c r="H35" s="432"/>
      <c r="I35" s="432"/>
      <c r="J35" s="432"/>
      <c r="K35" s="432"/>
      <c r="M35" s="101"/>
    </row>
    <row r="36" spans="1:13" ht="12.75">
      <c r="A36" s="431"/>
      <c r="B36" s="431"/>
      <c r="C36" s="431"/>
      <c r="D36" s="431"/>
      <c r="E36" s="432"/>
      <c r="F36" s="432"/>
      <c r="G36" s="432"/>
      <c r="H36" s="432"/>
      <c r="I36" s="432"/>
      <c r="J36" s="432"/>
      <c r="K36" s="432"/>
      <c r="M36" s="101"/>
    </row>
    <row r="37" spans="1:13" ht="12.75">
      <c r="A37" s="431"/>
      <c r="B37" s="431"/>
      <c r="C37" s="431"/>
      <c r="D37" s="431"/>
      <c r="E37" s="432"/>
      <c r="F37" s="432"/>
      <c r="G37" s="432"/>
      <c r="H37" s="432"/>
      <c r="I37" s="432"/>
      <c r="J37" s="432"/>
      <c r="K37" s="432"/>
      <c r="M37" s="101"/>
    </row>
    <row r="38" spans="1:13" ht="12.75">
      <c r="A38" s="431"/>
      <c r="B38" s="431"/>
      <c r="C38" s="431"/>
      <c r="D38" s="431"/>
      <c r="E38" s="432"/>
      <c r="F38" s="432"/>
      <c r="G38" s="432"/>
      <c r="H38" s="432"/>
      <c r="I38" s="432"/>
      <c r="J38" s="432"/>
      <c r="K38" s="432"/>
      <c r="M38" s="101"/>
    </row>
    <row r="39" spans="1:13" ht="12.75">
      <c r="A39" s="431"/>
      <c r="B39" s="431"/>
      <c r="C39" s="431"/>
      <c r="D39" s="431"/>
      <c r="E39" s="432"/>
      <c r="F39" s="432"/>
      <c r="G39" s="432"/>
      <c r="H39" s="432"/>
      <c r="I39" s="432"/>
      <c r="J39" s="432"/>
      <c r="K39" s="432"/>
      <c r="M39" s="101"/>
    </row>
    <row r="40" spans="1:13" ht="12.75">
      <c r="A40" s="431"/>
      <c r="B40" s="431"/>
      <c r="C40" s="431"/>
      <c r="D40" s="431"/>
      <c r="E40" s="432"/>
      <c r="F40" s="432"/>
      <c r="G40" s="432"/>
      <c r="H40" s="432"/>
      <c r="I40" s="432"/>
      <c r="J40" s="432"/>
      <c r="K40" s="432"/>
      <c r="M40" s="101"/>
    </row>
    <row r="41" spans="1:13" ht="12.75">
      <c r="A41" s="431"/>
      <c r="B41" s="431"/>
      <c r="C41" s="431"/>
      <c r="D41" s="431"/>
      <c r="E41" s="432"/>
      <c r="F41" s="432"/>
      <c r="G41" s="432"/>
      <c r="H41" s="432"/>
      <c r="I41" s="432"/>
      <c r="J41" s="432"/>
      <c r="K41" s="432"/>
      <c r="M41" s="101"/>
    </row>
    <row r="42" spans="1:13" ht="12.75">
      <c r="A42" s="431"/>
      <c r="B42" s="431"/>
      <c r="C42" s="431"/>
      <c r="D42" s="431"/>
      <c r="E42" s="432"/>
      <c r="F42" s="432"/>
      <c r="G42" s="432"/>
      <c r="H42" s="432"/>
      <c r="I42" s="432"/>
      <c r="J42" s="432"/>
      <c r="K42" s="432"/>
      <c r="M42" s="101"/>
    </row>
    <row r="43" spans="1:13" ht="12.75">
      <c r="A43" s="431"/>
      <c r="B43" s="431"/>
      <c r="C43" s="431"/>
      <c r="D43" s="431"/>
      <c r="E43" s="432"/>
      <c r="F43" s="432"/>
      <c r="G43" s="432"/>
      <c r="H43" s="432"/>
      <c r="I43" s="432"/>
      <c r="J43" s="432"/>
      <c r="K43" s="432"/>
      <c r="M43" s="101"/>
    </row>
    <row r="44" spans="1:13" ht="12.75">
      <c r="A44" s="431"/>
      <c r="B44" s="431"/>
      <c r="C44" s="431"/>
      <c r="D44" s="431"/>
      <c r="E44" s="432"/>
      <c r="F44" s="432"/>
      <c r="G44" s="432"/>
      <c r="H44" s="432"/>
      <c r="I44" s="432"/>
      <c r="J44" s="432"/>
      <c r="K44" s="432"/>
      <c r="M44" s="101"/>
    </row>
    <row r="45" spans="1:13" ht="12.75">
      <c r="A45" s="431"/>
      <c r="B45" s="431"/>
      <c r="C45" s="431"/>
      <c r="D45" s="431"/>
      <c r="E45" s="432"/>
      <c r="F45" s="432"/>
      <c r="G45" s="432"/>
      <c r="H45" s="432"/>
      <c r="I45" s="432"/>
      <c r="J45" s="432"/>
      <c r="K45" s="432"/>
      <c r="M45" s="101"/>
    </row>
    <row r="46" spans="1:13" ht="12.75">
      <c r="A46" s="431"/>
      <c r="B46" s="431"/>
      <c r="C46" s="431"/>
      <c r="D46" s="431"/>
      <c r="E46" s="432"/>
      <c r="F46" s="432"/>
      <c r="G46" s="432"/>
      <c r="H46" s="432"/>
      <c r="I46" s="432"/>
      <c r="J46" s="432"/>
      <c r="K46" s="432"/>
      <c r="M46" s="101"/>
    </row>
    <row r="47" spans="1:13" ht="12.75">
      <c r="A47" s="431"/>
      <c r="B47" s="431"/>
      <c r="C47" s="431"/>
      <c r="D47" s="431"/>
      <c r="E47" s="432"/>
      <c r="F47" s="432"/>
      <c r="G47" s="432"/>
      <c r="H47" s="432"/>
      <c r="I47" s="432"/>
      <c r="J47" s="432"/>
      <c r="K47" s="432"/>
      <c r="M47" s="101"/>
    </row>
    <row r="48" spans="1:13" ht="12.75">
      <c r="A48" s="431"/>
      <c r="B48" s="431"/>
      <c r="C48" s="431"/>
      <c r="D48" s="431"/>
      <c r="E48" s="432"/>
      <c r="F48" s="432"/>
      <c r="G48" s="432"/>
      <c r="H48" s="432"/>
      <c r="I48" s="432"/>
      <c r="J48" s="432"/>
      <c r="K48" s="432"/>
      <c r="M48" s="101"/>
    </row>
    <row r="49" spans="1:13" ht="12.75">
      <c r="A49" s="431"/>
      <c r="B49" s="431"/>
      <c r="C49" s="431"/>
      <c r="D49" s="431"/>
      <c r="E49" s="432"/>
      <c r="F49" s="432"/>
      <c r="G49" s="432"/>
      <c r="H49" s="432"/>
      <c r="I49" s="432"/>
      <c r="J49" s="432"/>
      <c r="K49" s="432"/>
      <c r="M49" s="101"/>
    </row>
    <row r="50" spans="1:13" ht="12.75">
      <c r="A50" s="431"/>
      <c r="B50" s="431"/>
      <c r="C50" s="431"/>
      <c r="D50" s="431"/>
      <c r="E50" s="432"/>
      <c r="F50" s="432"/>
      <c r="G50" s="432"/>
      <c r="H50" s="432"/>
      <c r="I50" s="432"/>
      <c r="J50" s="432"/>
      <c r="K50" s="432"/>
      <c r="M50" s="101"/>
    </row>
    <row r="51" spans="1:13" ht="12.75">
      <c r="A51" s="431"/>
      <c r="B51" s="431"/>
      <c r="C51" s="431"/>
      <c r="D51" s="431"/>
      <c r="E51" s="432"/>
      <c r="F51" s="432"/>
      <c r="G51" s="432"/>
      <c r="H51" s="432"/>
      <c r="I51" s="432"/>
      <c r="J51" s="432"/>
      <c r="K51" s="432"/>
      <c r="M51" s="101"/>
    </row>
    <row r="52" spans="1:13" ht="12.75">
      <c r="A52" s="431"/>
      <c r="B52" s="431"/>
      <c r="C52" s="431"/>
      <c r="D52" s="431"/>
      <c r="E52" s="432"/>
      <c r="F52" s="432"/>
      <c r="G52" s="432"/>
      <c r="H52" s="432"/>
      <c r="I52" s="432"/>
      <c r="J52" s="432"/>
      <c r="K52" s="432"/>
      <c r="M52" s="101"/>
    </row>
    <row r="53" spans="1:13" ht="12.75">
      <c r="A53" s="431"/>
      <c r="B53" s="431"/>
      <c r="C53" s="431"/>
      <c r="D53" s="431"/>
      <c r="E53" s="432"/>
      <c r="F53" s="432"/>
      <c r="G53" s="432"/>
      <c r="H53" s="432"/>
      <c r="I53" s="432"/>
      <c r="J53" s="432"/>
      <c r="K53" s="432"/>
      <c r="M53" s="101"/>
    </row>
    <row r="54" spans="1:13" ht="12.75">
      <c r="A54" s="431"/>
      <c r="B54" s="431"/>
      <c r="C54" s="431"/>
      <c r="D54" s="431"/>
      <c r="E54" s="432"/>
      <c r="F54" s="432"/>
      <c r="G54" s="432"/>
      <c r="H54" s="432"/>
      <c r="I54" s="432"/>
      <c r="J54" s="432"/>
      <c r="K54" s="432"/>
      <c r="M54" s="101"/>
    </row>
    <row r="55" spans="1:13" ht="12.75">
      <c r="A55" s="431"/>
      <c r="B55" s="431"/>
      <c r="C55" s="431"/>
      <c r="D55" s="431"/>
      <c r="E55" s="432"/>
      <c r="F55" s="432"/>
      <c r="G55" s="432"/>
      <c r="H55" s="432"/>
      <c r="I55" s="432"/>
      <c r="J55" s="432"/>
      <c r="K55" s="432"/>
      <c r="M55" s="101"/>
    </row>
    <row r="56" spans="1:13" ht="12.75">
      <c r="A56" s="431"/>
      <c r="B56" s="431"/>
      <c r="C56" s="431"/>
      <c r="D56" s="431"/>
      <c r="E56" s="432"/>
      <c r="F56" s="432"/>
      <c r="G56" s="432"/>
      <c r="H56" s="432"/>
      <c r="I56" s="432"/>
      <c r="J56" s="432"/>
      <c r="K56" s="432"/>
      <c r="M56" s="101"/>
    </row>
    <row r="57" spans="1:13" ht="12.75">
      <c r="A57" s="431"/>
      <c r="B57" s="431"/>
      <c r="C57" s="431"/>
      <c r="D57" s="431"/>
      <c r="E57" s="432"/>
      <c r="F57" s="432"/>
      <c r="G57" s="432"/>
      <c r="H57" s="432"/>
      <c r="I57" s="432"/>
      <c r="J57" s="432"/>
      <c r="K57" s="432"/>
      <c r="M57" s="101"/>
    </row>
    <row r="58" spans="1:13" ht="12.75">
      <c r="A58" s="431"/>
      <c r="B58" s="431"/>
      <c r="C58" s="431"/>
      <c r="D58" s="431"/>
      <c r="E58" s="432"/>
      <c r="F58" s="432"/>
      <c r="G58" s="432"/>
      <c r="H58" s="432"/>
      <c r="I58" s="432"/>
      <c r="J58" s="432"/>
      <c r="K58" s="432"/>
      <c r="M58" s="101"/>
    </row>
    <row r="59" spans="1:13" ht="12.75">
      <c r="A59" s="431"/>
      <c r="B59" s="431"/>
      <c r="C59" s="431"/>
      <c r="D59" s="431"/>
      <c r="E59" s="432"/>
      <c r="F59" s="432"/>
      <c r="G59" s="432"/>
      <c r="H59" s="432"/>
      <c r="I59" s="432"/>
      <c r="J59" s="432"/>
      <c r="K59" s="432"/>
      <c r="M59" s="101"/>
    </row>
    <row r="60" spans="1:13" ht="12.75">
      <c r="A60" s="431"/>
      <c r="B60" s="431"/>
      <c r="C60" s="431"/>
      <c r="D60" s="431"/>
      <c r="E60" s="432"/>
      <c r="F60" s="432"/>
      <c r="G60" s="432"/>
      <c r="H60" s="432"/>
      <c r="I60" s="432"/>
      <c r="J60" s="432"/>
      <c r="K60" s="432"/>
      <c r="M60" s="101"/>
    </row>
    <row r="61" spans="1:13" ht="12.75">
      <c r="A61" s="431"/>
      <c r="B61" s="431"/>
      <c r="C61" s="431"/>
      <c r="D61" s="431"/>
      <c r="E61" s="432"/>
      <c r="F61" s="432"/>
      <c r="G61" s="432"/>
      <c r="H61" s="432"/>
      <c r="I61" s="432"/>
      <c r="J61" s="432"/>
      <c r="K61" s="432"/>
      <c r="M61" s="101"/>
    </row>
    <row r="62" spans="1:13" ht="12.75">
      <c r="A62" s="431"/>
      <c r="B62" s="431"/>
      <c r="C62" s="431"/>
      <c r="D62" s="431"/>
      <c r="E62" s="432"/>
      <c r="F62" s="432"/>
      <c r="G62" s="432"/>
      <c r="H62" s="432"/>
      <c r="I62" s="432"/>
      <c r="J62" s="432"/>
      <c r="K62" s="432"/>
      <c r="M62" s="101"/>
    </row>
    <row r="63" spans="1:13" ht="12.75">
      <c r="A63" s="431"/>
      <c r="B63" s="431"/>
      <c r="C63" s="431"/>
      <c r="D63" s="431"/>
      <c r="E63" s="432"/>
      <c r="F63" s="432"/>
      <c r="G63" s="432"/>
      <c r="H63" s="432"/>
      <c r="I63" s="432"/>
      <c r="J63" s="432"/>
      <c r="K63" s="432"/>
      <c r="M63" s="101"/>
    </row>
    <row r="64" spans="1:13" ht="12.75">
      <c r="A64" s="431"/>
      <c r="B64" s="431"/>
      <c r="C64" s="431"/>
      <c r="D64" s="431"/>
      <c r="E64" s="432"/>
      <c r="F64" s="432"/>
      <c r="G64" s="432"/>
      <c r="H64" s="432"/>
      <c r="I64" s="432"/>
      <c r="J64" s="432"/>
      <c r="K64" s="432"/>
      <c r="M64" s="101"/>
    </row>
    <row r="65" spans="1:13" ht="12.75">
      <c r="A65" s="431"/>
      <c r="B65" s="431"/>
      <c r="C65" s="431"/>
      <c r="D65" s="431"/>
      <c r="E65" s="432"/>
      <c r="F65" s="432"/>
      <c r="G65" s="432"/>
      <c r="H65" s="432"/>
      <c r="I65" s="432"/>
      <c r="J65" s="432"/>
      <c r="K65" s="432"/>
      <c r="M65" s="101"/>
    </row>
    <row r="66" spans="1:13" ht="12.75">
      <c r="A66" s="431"/>
      <c r="B66" s="431"/>
      <c r="C66" s="431"/>
      <c r="D66" s="431"/>
      <c r="E66" s="432"/>
      <c r="F66" s="432"/>
      <c r="G66" s="432"/>
      <c r="H66" s="432"/>
      <c r="I66" s="432"/>
      <c r="J66" s="432"/>
      <c r="K66" s="432"/>
      <c r="M66" s="101"/>
    </row>
    <row r="67" spans="1:13" ht="12.75">
      <c r="A67" s="431"/>
      <c r="B67" s="431"/>
      <c r="C67" s="431"/>
      <c r="D67" s="431"/>
      <c r="E67" s="432"/>
      <c r="F67" s="432"/>
      <c r="G67" s="432"/>
      <c r="H67" s="432"/>
      <c r="I67" s="432"/>
      <c r="J67" s="432"/>
      <c r="K67" s="432"/>
      <c r="M67" s="101"/>
    </row>
    <row r="68" spans="1:13" ht="12.75">
      <c r="A68" s="431"/>
      <c r="B68" s="431"/>
      <c r="C68" s="431"/>
      <c r="D68" s="431"/>
      <c r="E68" s="432"/>
      <c r="F68" s="432"/>
      <c r="G68" s="432"/>
      <c r="H68" s="432"/>
      <c r="I68" s="432"/>
      <c r="J68" s="432"/>
      <c r="K68" s="432"/>
      <c r="M68" s="101"/>
    </row>
    <row r="69" spans="1:13" ht="12.75">
      <c r="A69" s="431"/>
      <c r="B69" s="431"/>
      <c r="C69" s="431"/>
      <c r="D69" s="431"/>
      <c r="E69" s="432"/>
      <c r="F69" s="432"/>
      <c r="G69" s="432"/>
      <c r="H69" s="432"/>
      <c r="I69" s="432"/>
      <c r="J69" s="432"/>
      <c r="K69" s="432"/>
      <c r="M69" s="101"/>
    </row>
    <row r="70" spans="1:13" ht="12.75">
      <c r="A70" s="435"/>
      <c r="B70" s="435"/>
      <c r="C70" s="435"/>
      <c r="D70" s="435"/>
      <c r="E70" s="436"/>
      <c r="F70" s="436"/>
      <c r="G70" s="436"/>
      <c r="H70" s="436"/>
      <c r="I70" s="436"/>
      <c r="J70" s="436"/>
      <c r="K70" s="436"/>
      <c r="M70" s="101"/>
    </row>
    <row r="71" spans="1:13" ht="12.75">
      <c r="A71" s="435"/>
      <c r="B71" s="435"/>
      <c r="C71" s="435"/>
      <c r="D71" s="435"/>
      <c r="E71" s="436"/>
      <c r="F71" s="436"/>
      <c r="G71" s="436"/>
      <c r="H71" s="436"/>
      <c r="I71" s="436"/>
      <c r="J71" s="436"/>
      <c r="K71" s="436"/>
      <c r="M71" s="101"/>
    </row>
    <row r="72" spans="1:13" ht="12.75">
      <c r="A72" s="435"/>
      <c r="B72" s="435"/>
      <c r="C72" s="435"/>
      <c r="D72" s="435"/>
      <c r="E72" s="436"/>
      <c r="F72" s="436"/>
      <c r="G72" s="436"/>
      <c r="H72" s="436"/>
      <c r="I72" s="436"/>
      <c r="J72" s="436"/>
      <c r="K72" s="436"/>
      <c r="M72" s="101"/>
    </row>
    <row r="73" spans="1:13" ht="12.75">
      <c r="A73" s="435"/>
      <c r="B73" s="435"/>
      <c r="C73" s="435"/>
      <c r="D73" s="435"/>
      <c r="E73" s="436"/>
      <c r="F73" s="436"/>
      <c r="G73" s="436"/>
      <c r="H73" s="436"/>
      <c r="I73" s="436"/>
      <c r="J73" s="436"/>
      <c r="K73" s="436"/>
      <c r="M73" s="101"/>
    </row>
    <row r="74" spans="1:13" ht="12.75">
      <c r="A74" s="435"/>
      <c r="B74" s="435"/>
      <c r="C74" s="435"/>
      <c r="D74" s="435"/>
      <c r="E74" s="436"/>
      <c r="F74" s="436"/>
      <c r="G74" s="436"/>
      <c r="H74" s="436"/>
      <c r="I74" s="436"/>
      <c r="J74" s="436"/>
      <c r="K74" s="436"/>
      <c r="M74" s="101"/>
    </row>
    <row r="75" spans="1:13" ht="12.75">
      <c r="A75" s="435"/>
      <c r="B75" s="435"/>
      <c r="C75" s="435"/>
      <c r="D75" s="435"/>
      <c r="E75" s="436"/>
      <c r="F75" s="436"/>
      <c r="G75" s="436"/>
      <c r="H75" s="436"/>
      <c r="I75" s="436"/>
      <c r="J75" s="436"/>
      <c r="K75" s="436"/>
      <c r="M75" s="101"/>
    </row>
    <row r="76" spans="1:13" ht="12.75">
      <c r="A76" s="435"/>
      <c r="B76" s="435"/>
      <c r="C76" s="435"/>
      <c r="D76" s="435"/>
      <c r="E76" s="436"/>
      <c r="F76" s="436"/>
      <c r="G76" s="436"/>
      <c r="H76" s="436"/>
      <c r="I76" s="436"/>
      <c r="J76" s="436"/>
      <c r="K76" s="436"/>
      <c r="M76" s="101"/>
    </row>
    <row r="77" spans="1:13" ht="12.75">
      <c r="A77" s="435"/>
      <c r="B77" s="435"/>
      <c r="C77" s="435"/>
      <c r="D77" s="435"/>
      <c r="E77" s="436"/>
      <c r="F77" s="436"/>
      <c r="G77" s="436"/>
      <c r="H77" s="436"/>
      <c r="I77" s="436"/>
      <c r="J77" s="436"/>
      <c r="K77" s="436"/>
      <c r="M77" s="101"/>
    </row>
    <row r="78" spans="1:13" ht="12.75">
      <c r="A78" s="435"/>
      <c r="B78" s="435"/>
      <c r="C78" s="435"/>
      <c r="D78" s="435"/>
      <c r="E78" s="436"/>
      <c r="F78" s="436"/>
      <c r="G78" s="436"/>
      <c r="H78" s="436"/>
      <c r="I78" s="436"/>
      <c r="J78" s="436"/>
      <c r="K78" s="436"/>
      <c r="M78" s="101"/>
    </row>
    <row r="79" spans="1:13" ht="12.75">
      <c r="A79" s="435"/>
      <c r="B79" s="435"/>
      <c r="C79" s="435"/>
      <c r="D79" s="435"/>
      <c r="E79" s="436"/>
      <c r="F79" s="436"/>
      <c r="G79" s="436"/>
      <c r="H79" s="436"/>
      <c r="I79" s="436"/>
      <c r="J79" s="436"/>
      <c r="K79" s="436"/>
      <c r="M79" s="101"/>
    </row>
    <row r="80" spans="1:13" ht="12.75">
      <c r="A80" s="435"/>
      <c r="B80" s="435"/>
      <c r="C80" s="435"/>
      <c r="D80" s="435"/>
      <c r="E80" s="436"/>
      <c r="F80" s="436"/>
      <c r="G80" s="436"/>
      <c r="H80" s="436"/>
      <c r="I80" s="436"/>
      <c r="J80" s="436"/>
      <c r="K80" s="436"/>
      <c r="M80" s="101"/>
    </row>
    <row r="81" spans="1:11" ht="12.75">
      <c r="A81" s="435"/>
      <c r="B81" s="435"/>
      <c r="C81" s="435"/>
      <c r="D81" s="435"/>
      <c r="E81" s="436"/>
      <c r="F81" s="436"/>
      <c r="G81" s="436"/>
      <c r="H81" s="436"/>
      <c r="I81" s="436"/>
      <c r="J81" s="436"/>
      <c r="K81" s="436"/>
    </row>
    <row r="82" spans="1:11" ht="12.75">
      <c r="A82" s="435"/>
      <c r="B82" s="435"/>
      <c r="C82" s="435"/>
      <c r="D82" s="435"/>
      <c r="E82" s="436"/>
      <c r="F82" s="436"/>
      <c r="G82" s="436"/>
      <c r="H82" s="436"/>
      <c r="I82" s="436"/>
      <c r="J82" s="436"/>
      <c r="K82" s="436"/>
    </row>
    <row r="83" spans="1:11" ht="12.75">
      <c r="A83" s="435"/>
      <c r="B83" s="435"/>
      <c r="C83" s="435"/>
      <c r="D83" s="435"/>
      <c r="E83" s="436"/>
      <c r="F83" s="436"/>
      <c r="G83" s="436"/>
      <c r="H83" s="436"/>
      <c r="I83" s="436"/>
      <c r="J83" s="436"/>
      <c r="K83" s="436"/>
    </row>
    <row r="84" spans="1:11" ht="12.75">
      <c r="A84" s="435"/>
      <c r="B84" s="435"/>
      <c r="C84" s="435"/>
      <c r="D84" s="435"/>
      <c r="E84" s="436"/>
      <c r="F84" s="436"/>
      <c r="G84" s="436"/>
      <c r="H84" s="436"/>
      <c r="I84" s="436"/>
      <c r="J84" s="436"/>
      <c r="K84" s="436"/>
    </row>
    <row r="85" spans="1:11" ht="12.75">
      <c r="A85" s="435"/>
      <c r="B85" s="435"/>
      <c r="C85" s="435"/>
      <c r="D85" s="435"/>
      <c r="E85" s="436"/>
      <c r="F85" s="436"/>
      <c r="G85" s="436"/>
      <c r="H85" s="436"/>
      <c r="I85" s="436"/>
      <c r="J85" s="436"/>
      <c r="K85" s="436"/>
    </row>
    <row r="86" spans="1:11" ht="12.75">
      <c r="A86" s="435"/>
      <c r="B86" s="435"/>
      <c r="C86" s="435"/>
      <c r="D86" s="435"/>
      <c r="E86" s="436"/>
      <c r="F86" s="436"/>
      <c r="G86" s="436"/>
      <c r="H86" s="436"/>
      <c r="I86" s="436"/>
      <c r="J86" s="436"/>
      <c r="K86" s="436"/>
    </row>
    <row r="87" spans="1:11" ht="12.75">
      <c r="A87" s="435"/>
      <c r="B87" s="435"/>
      <c r="C87" s="435"/>
      <c r="D87" s="435"/>
      <c r="E87" s="436"/>
      <c r="F87" s="436"/>
      <c r="G87" s="436"/>
      <c r="H87" s="436"/>
      <c r="I87" s="436"/>
      <c r="J87" s="436"/>
      <c r="K87" s="436"/>
    </row>
    <row r="88" spans="1:11" ht="12.75">
      <c r="A88" s="435"/>
      <c r="B88" s="435"/>
      <c r="C88" s="435"/>
      <c r="D88" s="435"/>
      <c r="E88" s="436"/>
      <c r="F88" s="436"/>
      <c r="G88" s="436"/>
      <c r="H88" s="436"/>
      <c r="I88" s="436"/>
      <c r="J88" s="436"/>
      <c r="K88" s="436"/>
    </row>
    <row r="89" spans="1:11" ht="12.75">
      <c r="A89" s="435"/>
      <c r="B89" s="435"/>
      <c r="C89" s="435"/>
      <c r="D89" s="435"/>
      <c r="E89" s="436"/>
      <c r="F89" s="436"/>
      <c r="G89" s="436"/>
      <c r="H89" s="436"/>
      <c r="I89" s="436"/>
      <c r="J89" s="436"/>
      <c r="K89" s="436"/>
    </row>
    <row r="90" spans="1:11" ht="12.75">
      <c r="A90" s="435"/>
      <c r="B90" s="435"/>
      <c r="C90" s="435"/>
      <c r="D90" s="435"/>
      <c r="E90" s="436"/>
      <c r="F90" s="436"/>
      <c r="G90" s="436"/>
      <c r="H90" s="436"/>
      <c r="I90" s="436"/>
      <c r="J90" s="436"/>
      <c r="K90" s="436"/>
    </row>
    <row r="91" spans="1:11" ht="12.75">
      <c r="A91" s="435"/>
      <c r="B91" s="435"/>
      <c r="C91" s="435"/>
      <c r="D91" s="435"/>
      <c r="E91" s="436"/>
      <c r="F91" s="436"/>
      <c r="G91" s="436"/>
      <c r="H91" s="436"/>
      <c r="I91" s="436"/>
      <c r="J91" s="436"/>
      <c r="K91" s="436"/>
    </row>
    <row r="92" spans="1:11" ht="12.75">
      <c r="A92" s="435"/>
      <c r="B92" s="435"/>
      <c r="C92" s="435"/>
      <c r="D92" s="435"/>
      <c r="E92" s="436"/>
      <c r="F92" s="436"/>
      <c r="G92" s="436"/>
      <c r="H92" s="436"/>
      <c r="I92" s="436"/>
      <c r="J92" s="436"/>
      <c r="K92" s="436"/>
    </row>
    <row r="93" spans="1:11" ht="12.75">
      <c r="A93" s="435"/>
      <c r="B93" s="435"/>
      <c r="C93" s="435"/>
      <c r="D93" s="435"/>
      <c r="E93" s="436"/>
      <c r="F93" s="436"/>
      <c r="G93" s="436"/>
      <c r="H93" s="436"/>
      <c r="I93" s="436"/>
      <c r="J93" s="436"/>
      <c r="K93" s="436"/>
    </row>
    <row r="94" spans="1:11" ht="12.75">
      <c r="A94" s="435"/>
      <c r="B94" s="435"/>
      <c r="C94" s="435"/>
      <c r="D94" s="435"/>
      <c r="E94" s="436"/>
      <c r="F94" s="436"/>
      <c r="G94" s="436"/>
      <c r="H94" s="436"/>
      <c r="I94" s="436"/>
      <c r="J94" s="436"/>
      <c r="K94" s="436"/>
    </row>
    <row r="95" spans="1:11" ht="12.75">
      <c r="A95" s="435"/>
      <c r="B95" s="435"/>
      <c r="C95" s="435"/>
      <c r="D95" s="435"/>
      <c r="E95" s="436"/>
      <c r="F95" s="436"/>
      <c r="G95" s="436"/>
      <c r="H95" s="436"/>
      <c r="I95" s="436"/>
      <c r="J95" s="436"/>
      <c r="K95" s="436"/>
    </row>
    <row r="96" spans="1:11" ht="12.75">
      <c r="A96" s="435"/>
      <c r="B96" s="435"/>
      <c r="C96" s="435"/>
      <c r="D96" s="435"/>
      <c r="E96" s="436"/>
      <c r="F96" s="436"/>
      <c r="G96" s="436"/>
      <c r="H96" s="436"/>
      <c r="I96" s="436"/>
      <c r="J96" s="436"/>
      <c r="K96" s="436"/>
    </row>
    <row r="97" spans="1:11" ht="12.75">
      <c r="A97" s="435"/>
      <c r="B97" s="435"/>
      <c r="C97" s="435"/>
      <c r="D97" s="435"/>
      <c r="E97" s="436"/>
      <c r="F97" s="436"/>
      <c r="G97" s="436"/>
      <c r="H97" s="436"/>
      <c r="I97" s="436"/>
      <c r="J97" s="436"/>
      <c r="K97" s="436"/>
    </row>
    <row r="98" spans="1:11" ht="12.75">
      <c r="A98" s="435"/>
      <c r="B98" s="435"/>
      <c r="C98" s="435"/>
      <c r="D98" s="435"/>
      <c r="E98" s="436"/>
      <c r="F98" s="436"/>
      <c r="G98" s="436"/>
      <c r="H98" s="436"/>
      <c r="I98" s="436"/>
      <c r="J98" s="436"/>
      <c r="K98" s="436"/>
    </row>
    <row r="99" spans="1:11" ht="12.75">
      <c r="A99" s="435"/>
      <c r="B99" s="435"/>
      <c r="C99" s="435"/>
      <c r="D99" s="435"/>
      <c r="E99" s="436"/>
      <c r="F99" s="436"/>
      <c r="G99" s="436"/>
      <c r="H99" s="436"/>
      <c r="I99" s="436"/>
      <c r="J99" s="436"/>
      <c r="K99" s="436"/>
    </row>
    <row r="100" spans="1:11" ht="12.75">
      <c r="A100" s="435"/>
      <c r="B100" s="435"/>
      <c r="C100" s="435"/>
      <c r="D100" s="435"/>
      <c r="E100" s="436"/>
      <c r="F100" s="436"/>
      <c r="G100" s="436"/>
      <c r="H100" s="436"/>
      <c r="I100" s="436"/>
      <c r="J100" s="436"/>
      <c r="K100" s="436"/>
    </row>
    <row r="101" spans="1:11" ht="12.75">
      <c r="A101" s="435"/>
      <c r="B101" s="435"/>
      <c r="C101" s="435"/>
      <c r="D101" s="435"/>
      <c r="E101" s="436"/>
      <c r="F101" s="436"/>
      <c r="G101" s="436"/>
      <c r="H101" s="436"/>
      <c r="I101" s="436"/>
      <c r="J101" s="436"/>
      <c r="K101" s="436"/>
    </row>
    <row r="102" spans="1:11" ht="12.75">
      <c r="A102" s="435"/>
      <c r="B102" s="435"/>
      <c r="C102" s="435"/>
      <c r="D102" s="435"/>
      <c r="E102" s="436"/>
      <c r="F102" s="436"/>
      <c r="G102" s="436"/>
      <c r="H102" s="436"/>
      <c r="I102" s="436"/>
      <c r="J102" s="436"/>
      <c r="K102" s="436"/>
    </row>
    <row r="103" spans="1:11" ht="12.75">
      <c r="A103" s="435"/>
      <c r="B103" s="435"/>
      <c r="C103" s="435"/>
      <c r="D103" s="435"/>
      <c r="E103" s="436"/>
      <c r="F103" s="436"/>
      <c r="G103" s="436"/>
      <c r="H103" s="436"/>
      <c r="I103" s="436"/>
      <c r="J103" s="436"/>
      <c r="K103" s="436"/>
    </row>
    <row r="104" spans="1:11" ht="12.75">
      <c r="A104" s="435"/>
      <c r="B104" s="435"/>
      <c r="C104" s="435"/>
      <c r="D104" s="435"/>
      <c r="E104" s="436"/>
      <c r="F104" s="436"/>
      <c r="G104" s="436"/>
      <c r="H104" s="436"/>
      <c r="I104" s="436"/>
      <c r="J104" s="436"/>
      <c r="K104" s="436"/>
    </row>
    <row r="105" spans="1:11" ht="12.75">
      <c r="A105" s="435"/>
      <c r="B105" s="435"/>
      <c r="C105" s="435"/>
      <c r="D105" s="435"/>
      <c r="E105" s="436"/>
      <c r="F105" s="436"/>
      <c r="G105" s="436"/>
      <c r="H105" s="436"/>
      <c r="I105" s="436"/>
      <c r="J105" s="436"/>
      <c r="K105" s="436"/>
    </row>
    <row r="106" spans="1:11" ht="12.75">
      <c r="A106" s="435"/>
      <c r="B106" s="435"/>
      <c r="C106" s="435"/>
      <c r="D106" s="435"/>
      <c r="E106" s="436"/>
      <c r="F106" s="436"/>
      <c r="G106" s="436"/>
      <c r="H106" s="436"/>
      <c r="I106" s="436"/>
      <c r="J106" s="436"/>
      <c r="K106" s="436"/>
    </row>
    <row r="107" spans="1:11" ht="12.75">
      <c r="A107" s="435"/>
      <c r="B107" s="435"/>
      <c r="C107" s="435"/>
      <c r="D107" s="435"/>
      <c r="E107" s="436"/>
      <c r="F107" s="436"/>
      <c r="G107" s="436"/>
      <c r="H107" s="436"/>
      <c r="I107" s="436"/>
      <c r="J107" s="436"/>
      <c r="K107" s="436"/>
    </row>
    <row r="108" spans="1:11" ht="12.75">
      <c r="A108" s="435"/>
      <c r="B108" s="435"/>
      <c r="C108" s="435"/>
      <c r="D108" s="435"/>
      <c r="E108" s="436"/>
      <c r="F108" s="436"/>
      <c r="G108" s="436"/>
      <c r="H108" s="436"/>
      <c r="I108" s="436"/>
      <c r="J108" s="436"/>
      <c r="K108" s="436"/>
    </row>
    <row r="109" spans="1:11" ht="12.75">
      <c r="A109" s="435"/>
      <c r="B109" s="435"/>
      <c r="C109" s="435"/>
      <c r="D109" s="435"/>
      <c r="E109" s="436"/>
      <c r="F109" s="436"/>
      <c r="G109" s="436"/>
      <c r="H109" s="436"/>
      <c r="I109" s="436"/>
      <c r="J109" s="436"/>
      <c r="K109" s="436"/>
    </row>
    <row r="110" spans="1:11" ht="12.75">
      <c r="A110" s="435"/>
      <c r="B110" s="435"/>
      <c r="C110" s="435"/>
      <c r="D110" s="435"/>
      <c r="E110" s="436"/>
      <c r="F110" s="436"/>
      <c r="G110" s="436"/>
      <c r="H110" s="436"/>
      <c r="I110" s="436"/>
      <c r="J110" s="436"/>
      <c r="K110" s="436"/>
    </row>
    <row r="111" spans="1:11" ht="12.75">
      <c r="A111" s="435"/>
      <c r="B111" s="435"/>
      <c r="C111" s="435"/>
      <c r="D111" s="435"/>
      <c r="E111" s="436"/>
      <c r="F111" s="436"/>
      <c r="G111" s="436"/>
      <c r="H111" s="436"/>
      <c r="I111" s="436"/>
      <c r="J111" s="436"/>
      <c r="K111" s="436"/>
    </row>
    <row r="112" spans="1:11" ht="12.75">
      <c r="A112" s="435"/>
      <c r="B112" s="435"/>
      <c r="C112" s="435"/>
      <c r="D112" s="435"/>
      <c r="E112" s="436"/>
      <c r="F112" s="436"/>
      <c r="G112" s="436"/>
      <c r="H112" s="436"/>
      <c r="I112" s="436"/>
      <c r="J112" s="436"/>
      <c r="K112" s="436"/>
    </row>
    <row r="113" spans="1:11" ht="12.75">
      <c r="A113" s="435"/>
      <c r="B113" s="435"/>
      <c r="C113" s="435"/>
      <c r="D113" s="435"/>
      <c r="E113" s="436"/>
      <c r="F113" s="436"/>
      <c r="G113" s="436"/>
      <c r="H113" s="436"/>
      <c r="I113" s="436"/>
      <c r="J113" s="436"/>
      <c r="K113" s="436"/>
    </row>
    <row r="114" spans="1:11" ht="12.75">
      <c r="A114" s="435"/>
      <c r="B114" s="435"/>
      <c r="C114" s="435"/>
      <c r="D114" s="435"/>
      <c r="E114" s="436"/>
      <c r="F114" s="436"/>
      <c r="G114" s="436"/>
      <c r="H114" s="436"/>
      <c r="I114" s="436"/>
      <c r="J114" s="436"/>
      <c r="K114" s="436"/>
    </row>
    <row r="115" spans="1:11" ht="12.75">
      <c r="A115" s="435"/>
      <c r="B115" s="435"/>
      <c r="C115" s="435"/>
      <c r="D115" s="435"/>
      <c r="E115" s="436"/>
      <c r="F115" s="436"/>
      <c r="G115" s="436"/>
      <c r="H115" s="436"/>
      <c r="I115" s="436"/>
      <c r="J115" s="436"/>
      <c r="K115" s="436"/>
    </row>
    <row r="116" spans="1:11" ht="12.75">
      <c r="A116" s="435"/>
      <c r="B116" s="435"/>
      <c r="C116" s="435"/>
      <c r="D116" s="435"/>
      <c r="E116" s="436"/>
      <c r="F116" s="436"/>
      <c r="G116" s="436"/>
      <c r="H116" s="436"/>
      <c r="I116" s="436"/>
      <c r="J116" s="436"/>
      <c r="K116" s="436"/>
    </row>
    <row r="117" spans="1:11" ht="12.75">
      <c r="A117" s="435"/>
      <c r="B117" s="435"/>
      <c r="C117" s="435"/>
      <c r="D117" s="435"/>
      <c r="E117" s="436"/>
      <c r="F117" s="436"/>
      <c r="G117" s="436"/>
      <c r="H117" s="436"/>
      <c r="I117" s="436"/>
      <c r="J117" s="436"/>
      <c r="K117" s="436"/>
    </row>
    <row r="118" spans="1:11" ht="12.75">
      <c r="A118" s="435"/>
      <c r="B118" s="435"/>
      <c r="C118" s="435"/>
      <c r="D118" s="435"/>
      <c r="E118" s="436"/>
      <c r="F118" s="436"/>
      <c r="G118" s="436"/>
      <c r="H118" s="436"/>
      <c r="I118" s="436"/>
      <c r="J118" s="436"/>
      <c r="K118" s="436"/>
    </row>
    <row r="119" spans="1:11" ht="12.75">
      <c r="A119" s="435"/>
      <c r="B119" s="435"/>
      <c r="C119" s="435"/>
      <c r="D119" s="435"/>
      <c r="E119" s="436"/>
      <c r="F119" s="436"/>
      <c r="G119" s="436"/>
      <c r="H119" s="436"/>
      <c r="I119" s="436"/>
      <c r="J119" s="436"/>
      <c r="K119" s="436"/>
    </row>
    <row r="120" spans="1:11" ht="12.75">
      <c r="A120" s="435"/>
      <c r="B120" s="435"/>
      <c r="C120" s="435"/>
      <c r="D120" s="435"/>
      <c r="E120" s="436"/>
      <c r="F120" s="436"/>
      <c r="G120" s="436"/>
      <c r="H120" s="436"/>
      <c r="I120" s="436"/>
      <c r="J120" s="436"/>
      <c r="K120" s="436"/>
    </row>
    <row r="121" spans="1:11" ht="12.75">
      <c r="A121" s="435"/>
      <c r="B121" s="435"/>
      <c r="C121" s="435"/>
      <c r="D121" s="435"/>
      <c r="E121" s="436"/>
      <c r="F121" s="436"/>
      <c r="G121" s="436"/>
      <c r="H121" s="436"/>
      <c r="I121" s="436"/>
      <c r="J121" s="436"/>
      <c r="K121" s="436"/>
    </row>
    <row r="122" spans="1:11" ht="12.75">
      <c r="A122" s="435"/>
      <c r="B122" s="435"/>
      <c r="C122" s="435"/>
      <c r="D122" s="435"/>
      <c r="E122" s="436"/>
      <c r="F122" s="436"/>
      <c r="G122" s="436"/>
      <c r="H122" s="436"/>
      <c r="I122" s="436"/>
      <c r="J122" s="436"/>
      <c r="K122" s="436"/>
    </row>
    <row r="123" spans="1:11" ht="12.75">
      <c r="A123" s="435"/>
      <c r="B123" s="435"/>
      <c r="C123" s="435"/>
      <c r="D123" s="435"/>
      <c r="E123" s="436"/>
      <c r="F123" s="436"/>
      <c r="G123" s="436"/>
      <c r="H123" s="436"/>
      <c r="I123" s="436"/>
      <c r="J123" s="436"/>
      <c r="K123" s="436"/>
    </row>
    <row r="124" spans="1:11" ht="12.75">
      <c r="A124" s="435"/>
      <c r="B124" s="435"/>
      <c r="C124" s="435"/>
      <c r="D124" s="435"/>
      <c r="E124" s="436"/>
      <c r="F124" s="436"/>
      <c r="G124" s="436"/>
      <c r="H124" s="436"/>
      <c r="I124" s="436"/>
      <c r="J124" s="436"/>
      <c r="K124" s="436"/>
    </row>
    <row r="125" spans="1:11" ht="12.75">
      <c r="A125" s="435"/>
      <c r="B125" s="435"/>
      <c r="C125" s="435"/>
      <c r="D125" s="435"/>
      <c r="E125" s="436"/>
      <c r="F125" s="436"/>
      <c r="G125" s="436"/>
      <c r="H125" s="436"/>
      <c r="I125" s="436"/>
      <c r="J125" s="436"/>
      <c r="K125" s="436"/>
    </row>
    <row r="126" spans="1:11" ht="12.75">
      <c r="A126" s="435"/>
      <c r="B126" s="435"/>
      <c r="C126" s="435"/>
      <c r="D126" s="435"/>
      <c r="E126" s="436"/>
      <c r="F126" s="436"/>
      <c r="G126" s="436"/>
      <c r="H126" s="436"/>
      <c r="I126" s="436"/>
      <c r="J126" s="436"/>
      <c r="K126" s="436"/>
    </row>
    <row r="127" spans="1:11" ht="12.75">
      <c r="A127" s="435"/>
      <c r="B127" s="435"/>
      <c r="C127" s="435"/>
      <c r="D127" s="435"/>
      <c r="E127" s="436"/>
      <c r="F127" s="436"/>
      <c r="G127" s="436"/>
      <c r="H127" s="436"/>
      <c r="I127" s="436"/>
      <c r="J127" s="436"/>
      <c r="K127" s="436"/>
    </row>
    <row r="128" spans="1:11" ht="12.75">
      <c r="A128" s="435"/>
      <c r="B128" s="435"/>
      <c r="C128" s="435"/>
      <c r="D128" s="435"/>
      <c r="E128" s="436"/>
      <c r="F128" s="436"/>
      <c r="G128" s="436"/>
      <c r="H128" s="436"/>
      <c r="I128" s="436"/>
      <c r="J128" s="436"/>
      <c r="K128" s="436"/>
    </row>
    <row r="129" spans="1:11" ht="12.75">
      <c r="A129" s="435"/>
      <c r="B129" s="435"/>
      <c r="C129" s="435"/>
      <c r="D129" s="435"/>
      <c r="E129" s="436"/>
      <c r="F129" s="436"/>
      <c r="G129" s="436"/>
      <c r="H129" s="436"/>
      <c r="I129" s="436"/>
      <c r="J129" s="436"/>
      <c r="K129" s="436"/>
    </row>
    <row r="130" spans="1:11" ht="12.75">
      <c r="A130" s="435"/>
      <c r="B130" s="435"/>
      <c r="C130" s="435"/>
      <c r="D130" s="435"/>
      <c r="E130" s="436"/>
      <c r="F130" s="436"/>
      <c r="G130" s="436"/>
      <c r="H130" s="436"/>
      <c r="I130" s="436"/>
      <c r="J130" s="436"/>
      <c r="K130" s="436"/>
    </row>
    <row r="131" spans="1:11" ht="12.75">
      <c r="A131" s="435"/>
      <c r="B131" s="435"/>
      <c r="C131" s="435"/>
      <c r="D131" s="435"/>
      <c r="E131" s="436"/>
      <c r="F131" s="436"/>
      <c r="G131" s="436"/>
      <c r="H131" s="436"/>
      <c r="I131" s="436"/>
      <c r="J131" s="436"/>
      <c r="K131" s="436"/>
    </row>
    <row r="132" spans="1:11" ht="12.75">
      <c r="A132" s="435"/>
      <c r="B132" s="435"/>
      <c r="C132" s="435"/>
      <c r="D132" s="435"/>
      <c r="E132" s="436"/>
      <c r="F132" s="436"/>
      <c r="G132" s="436"/>
      <c r="H132" s="436"/>
      <c r="I132" s="436"/>
      <c r="J132" s="436"/>
      <c r="K132" s="436"/>
    </row>
    <row r="133" spans="1:11" ht="12.75">
      <c r="A133" s="435"/>
      <c r="B133" s="435"/>
      <c r="C133" s="435"/>
      <c r="D133" s="435"/>
      <c r="E133" s="436"/>
      <c r="F133" s="436"/>
      <c r="G133" s="436"/>
      <c r="H133" s="436"/>
      <c r="I133" s="436"/>
      <c r="J133" s="436"/>
      <c r="K133" s="436"/>
    </row>
    <row r="134" spans="1:11" ht="12.75">
      <c r="A134" s="435"/>
      <c r="B134" s="435"/>
      <c r="C134" s="435"/>
      <c r="D134" s="435"/>
      <c r="E134" s="436"/>
      <c r="F134" s="436"/>
      <c r="G134" s="436"/>
      <c r="H134" s="436"/>
      <c r="I134" s="436"/>
      <c r="J134" s="436"/>
      <c r="K134" s="436"/>
    </row>
    <row r="135" spans="1:11" ht="12.75">
      <c r="A135" s="435"/>
      <c r="B135" s="435"/>
      <c r="C135" s="435"/>
      <c r="D135" s="435"/>
      <c r="E135" s="436"/>
      <c r="F135" s="436"/>
      <c r="G135" s="436"/>
      <c r="H135" s="436"/>
      <c r="I135" s="436"/>
      <c r="J135" s="436"/>
      <c r="K135" s="436"/>
    </row>
    <row r="136" spans="1:11" ht="12.75">
      <c r="A136" s="435"/>
      <c r="B136" s="435"/>
      <c r="C136" s="435"/>
      <c r="D136" s="435"/>
      <c r="E136" s="436"/>
      <c r="F136" s="436"/>
      <c r="G136" s="436"/>
      <c r="H136" s="436"/>
      <c r="I136" s="436"/>
      <c r="J136" s="436"/>
      <c r="K136" s="436"/>
    </row>
    <row r="137" spans="1:11" ht="12.75">
      <c r="A137" s="435"/>
      <c r="B137" s="435"/>
      <c r="C137" s="435"/>
      <c r="D137" s="435"/>
      <c r="E137" s="436"/>
      <c r="F137" s="436"/>
      <c r="G137" s="436"/>
      <c r="H137" s="436"/>
      <c r="I137" s="436"/>
      <c r="J137" s="436"/>
      <c r="K137" s="436"/>
    </row>
    <row r="138" spans="1:11" ht="12.75">
      <c r="A138" s="435"/>
      <c r="B138" s="435"/>
      <c r="C138" s="435"/>
      <c r="D138" s="435"/>
      <c r="E138" s="436"/>
      <c r="F138" s="436"/>
      <c r="G138" s="436"/>
      <c r="H138" s="436"/>
      <c r="I138" s="436"/>
      <c r="J138" s="436"/>
      <c r="K138" s="436"/>
    </row>
    <row r="139" spans="1:11" ht="12.75">
      <c r="A139" s="435"/>
      <c r="B139" s="435"/>
      <c r="C139" s="435"/>
      <c r="D139" s="435"/>
      <c r="E139" s="436"/>
      <c r="F139" s="436"/>
      <c r="G139" s="436"/>
      <c r="H139" s="436"/>
      <c r="I139" s="436"/>
      <c r="J139" s="436"/>
      <c r="K139" s="436"/>
    </row>
    <row r="140" spans="1:11" ht="12.75">
      <c r="A140" s="435"/>
      <c r="B140" s="435"/>
      <c r="C140" s="435"/>
      <c r="D140" s="435"/>
      <c r="E140" s="436"/>
      <c r="F140" s="436"/>
      <c r="G140" s="436"/>
      <c r="H140" s="436"/>
      <c r="I140" s="436"/>
      <c r="J140" s="436"/>
      <c r="K140" s="436"/>
    </row>
    <row r="141" spans="1:11" ht="12.75">
      <c r="A141" s="435"/>
      <c r="B141" s="435"/>
      <c r="C141" s="435"/>
      <c r="D141" s="435"/>
      <c r="E141" s="436"/>
      <c r="F141" s="436"/>
      <c r="G141" s="436"/>
      <c r="H141" s="436"/>
      <c r="I141" s="436"/>
      <c r="J141" s="436"/>
      <c r="K141" s="436"/>
    </row>
    <row r="142" spans="1:11" ht="12.75">
      <c r="A142" s="435"/>
      <c r="B142" s="435"/>
      <c r="C142" s="435"/>
      <c r="D142" s="435"/>
      <c r="E142" s="436"/>
      <c r="F142" s="436"/>
      <c r="G142" s="436"/>
      <c r="H142" s="436"/>
      <c r="I142" s="436"/>
      <c r="J142" s="436"/>
      <c r="K142" s="436"/>
    </row>
    <row r="143" spans="1:11" ht="12.75">
      <c r="A143" s="435"/>
      <c r="B143" s="435"/>
      <c r="C143" s="435"/>
      <c r="D143" s="435"/>
      <c r="E143" s="436"/>
      <c r="F143" s="436"/>
      <c r="G143" s="436"/>
      <c r="H143" s="436"/>
      <c r="I143" s="436"/>
      <c r="J143" s="436"/>
      <c r="K143" s="436"/>
    </row>
    <row r="144" spans="1:11" ht="12.75">
      <c r="A144" s="435"/>
      <c r="B144" s="435"/>
      <c r="C144" s="435"/>
      <c r="D144" s="435"/>
      <c r="E144" s="436"/>
      <c r="F144" s="436"/>
      <c r="G144" s="436"/>
      <c r="H144" s="436"/>
      <c r="I144" s="436"/>
      <c r="J144" s="436"/>
      <c r="K144" s="436"/>
    </row>
    <row r="145" spans="1:11" ht="12.75">
      <c r="A145" s="435"/>
      <c r="B145" s="435"/>
      <c r="C145" s="435"/>
      <c r="D145" s="435"/>
      <c r="E145" s="436"/>
      <c r="F145" s="436"/>
      <c r="G145" s="436"/>
      <c r="H145" s="436"/>
      <c r="I145" s="436"/>
      <c r="J145" s="436"/>
      <c r="K145" s="436"/>
    </row>
    <row r="146" spans="1:11" ht="12.75">
      <c r="A146" s="435"/>
      <c r="B146" s="435"/>
      <c r="C146" s="435"/>
      <c r="D146" s="435"/>
      <c r="E146" s="436"/>
      <c r="F146" s="436"/>
      <c r="G146" s="436"/>
      <c r="H146" s="436"/>
      <c r="I146" s="436"/>
      <c r="J146" s="436"/>
      <c r="K146" s="436"/>
    </row>
    <row r="147" spans="1:11" ht="12.75">
      <c r="A147" s="435"/>
      <c r="B147" s="435"/>
      <c r="C147" s="435"/>
      <c r="D147" s="435"/>
      <c r="E147" s="436"/>
      <c r="F147" s="436"/>
      <c r="G147" s="436"/>
      <c r="H147" s="436"/>
      <c r="I147" s="436"/>
      <c r="J147" s="436"/>
      <c r="K147" s="436"/>
    </row>
    <row r="148" spans="1:11" ht="12.75">
      <c r="A148" s="435"/>
      <c r="B148" s="435"/>
      <c r="C148" s="435"/>
      <c r="D148" s="435"/>
      <c r="E148" s="436"/>
      <c r="F148" s="436"/>
      <c r="G148" s="436"/>
      <c r="H148" s="436"/>
      <c r="I148" s="436"/>
      <c r="J148" s="436"/>
      <c r="K148" s="436"/>
    </row>
    <row r="149" spans="1:11" ht="12.75">
      <c r="A149" s="435"/>
      <c r="B149" s="435"/>
      <c r="C149" s="435"/>
      <c r="D149" s="435"/>
      <c r="E149" s="436"/>
      <c r="F149" s="436"/>
      <c r="G149" s="436"/>
      <c r="H149" s="436"/>
      <c r="I149" s="436"/>
      <c r="J149" s="436"/>
      <c r="K149" s="436"/>
    </row>
    <row r="150" spans="1:11" ht="12.75">
      <c r="A150" s="435"/>
      <c r="B150" s="435"/>
      <c r="C150" s="435"/>
      <c r="D150" s="435"/>
      <c r="E150" s="436"/>
      <c r="F150" s="436"/>
      <c r="G150" s="436"/>
      <c r="H150" s="436"/>
      <c r="I150" s="436"/>
      <c r="J150" s="436"/>
      <c r="K150" s="436"/>
    </row>
    <row r="151" spans="1:11" ht="12.75">
      <c r="A151" s="435"/>
      <c r="B151" s="435"/>
      <c r="C151" s="435"/>
      <c r="D151" s="435"/>
      <c r="E151" s="436"/>
      <c r="F151" s="436"/>
      <c r="G151" s="436"/>
      <c r="H151" s="436"/>
      <c r="I151" s="436"/>
      <c r="J151" s="436"/>
      <c r="K151" s="436"/>
    </row>
    <row r="152" spans="1:11" ht="12.75">
      <c r="A152" s="435"/>
      <c r="B152" s="435"/>
      <c r="C152" s="435"/>
      <c r="D152" s="435"/>
      <c r="E152" s="436"/>
      <c r="F152" s="436"/>
      <c r="G152" s="436"/>
      <c r="H152" s="436"/>
      <c r="I152" s="436"/>
      <c r="J152" s="436"/>
      <c r="K152" s="436"/>
    </row>
    <row r="153" spans="1:11" ht="12.75">
      <c r="A153" s="435"/>
      <c r="B153" s="435"/>
      <c r="C153" s="435"/>
      <c r="D153" s="435"/>
      <c r="E153" s="436"/>
      <c r="F153" s="436"/>
      <c r="G153" s="436"/>
      <c r="H153" s="436"/>
      <c r="I153" s="436"/>
      <c r="J153" s="436"/>
      <c r="K153" s="436"/>
    </row>
    <row r="154" spans="1:11" ht="12.75">
      <c r="A154" s="435"/>
      <c r="B154" s="435"/>
      <c r="C154" s="435"/>
      <c r="D154" s="435"/>
      <c r="E154" s="436"/>
      <c r="F154" s="436"/>
      <c r="G154" s="436"/>
      <c r="H154" s="436"/>
      <c r="I154" s="436"/>
      <c r="J154" s="436"/>
      <c r="K154" s="436"/>
    </row>
    <row r="155" spans="1:11" ht="12.75">
      <c r="A155" s="435"/>
      <c r="B155" s="435"/>
      <c r="C155" s="435"/>
      <c r="D155" s="435"/>
      <c r="E155" s="436"/>
      <c r="F155" s="436"/>
      <c r="G155" s="436"/>
      <c r="H155" s="436"/>
      <c r="I155" s="436"/>
      <c r="J155" s="436"/>
      <c r="K155" s="436"/>
    </row>
    <row r="156" spans="1:11" ht="12.75">
      <c r="A156" s="435"/>
      <c r="B156" s="435"/>
      <c r="C156" s="435"/>
      <c r="D156" s="435"/>
      <c r="E156" s="436"/>
      <c r="F156" s="436"/>
      <c r="G156" s="436"/>
      <c r="H156" s="436"/>
      <c r="I156" s="436"/>
      <c r="J156" s="436"/>
      <c r="K156" s="436"/>
    </row>
    <row r="157" spans="1:11" ht="12.75">
      <c r="A157" s="435"/>
      <c r="B157" s="435"/>
      <c r="C157" s="435"/>
      <c r="D157" s="435"/>
      <c r="E157" s="436"/>
      <c r="F157" s="436"/>
      <c r="G157" s="436"/>
      <c r="H157" s="436"/>
      <c r="I157" s="436"/>
      <c r="J157" s="436"/>
      <c r="K157" s="436"/>
    </row>
    <row r="158" spans="1:11" ht="12.75">
      <c r="A158" s="435"/>
      <c r="B158" s="435"/>
      <c r="C158" s="435"/>
      <c r="D158" s="435"/>
      <c r="E158" s="436"/>
      <c r="F158" s="436"/>
      <c r="G158" s="436"/>
      <c r="H158" s="436"/>
      <c r="I158" s="436"/>
      <c r="J158" s="436"/>
      <c r="K158" s="436"/>
    </row>
    <row r="159" spans="1:11" ht="12.75">
      <c r="A159" s="435"/>
      <c r="B159" s="435"/>
      <c r="C159" s="435"/>
      <c r="D159" s="435"/>
      <c r="E159" s="436"/>
      <c r="F159" s="436"/>
      <c r="G159" s="436"/>
      <c r="H159" s="436"/>
      <c r="I159" s="436"/>
      <c r="J159" s="436"/>
      <c r="K159" s="436"/>
    </row>
    <row r="160" spans="1:11" ht="12.75">
      <c r="A160" s="435"/>
      <c r="B160" s="435"/>
      <c r="C160" s="435"/>
      <c r="D160" s="435"/>
      <c r="E160" s="436"/>
      <c r="F160" s="436"/>
      <c r="G160" s="436"/>
      <c r="H160" s="436"/>
      <c r="I160" s="436"/>
      <c r="J160" s="436"/>
      <c r="K160" s="436"/>
    </row>
    <row r="161" spans="1:11" ht="12.75">
      <c r="A161" s="435"/>
      <c r="B161" s="435"/>
      <c r="C161" s="435"/>
      <c r="D161" s="435"/>
      <c r="E161" s="436"/>
      <c r="F161" s="436"/>
      <c r="G161" s="436"/>
      <c r="H161" s="436"/>
      <c r="I161" s="436"/>
      <c r="J161" s="436"/>
      <c r="K161" s="436"/>
    </row>
    <row r="162" spans="1:11" ht="12.75">
      <c r="A162" s="435"/>
      <c r="B162" s="435"/>
      <c r="C162" s="435"/>
      <c r="D162" s="435"/>
      <c r="E162" s="436"/>
      <c r="F162" s="436"/>
      <c r="G162" s="436"/>
      <c r="H162" s="436"/>
      <c r="I162" s="436"/>
      <c r="J162" s="436"/>
      <c r="K162" s="436"/>
    </row>
    <row r="163" spans="1:11" ht="12.75">
      <c r="A163" s="435"/>
      <c r="B163" s="435"/>
      <c r="C163" s="435"/>
      <c r="D163" s="435"/>
      <c r="E163" s="436"/>
      <c r="F163" s="436"/>
      <c r="G163" s="436"/>
      <c r="H163" s="436"/>
      <c r="I163" s="436"/>
      <c r="J163" s="436"/>
      <c r="K163" s="436"/>
    </row>
    <row r="164" spans="1:11" ht="12.75">
      <c r="A164" s="435"/>
      <c r="B164" s="435"/>
      <c r="C164" s="435"/>
      <c r="D164" s="435"/>
      <c r="E164" s="436"/>
      <c r="F164" s="436"/>
      <c r="G164" s="436"/>
      <c r="H164" s="436"/>
      <c r="I164" s="436"/>
      <c r="J164" s="436"/>
      <c r="K164" s="436"/>
    </row>
    <row r="165" spans="1:11" ht="12.75">
      <c r="A165" s="435"/>
      <c r="B165" s="435"/>
      <c r="C165" s="435"/>
      <c r="D165" s="435"/>
      <c r="E165" s="436"/>
      <c r="F165" s="436"/>
      <c r="G165" s="436"/>
      <c r="H165" s="436"/>
      <c r="I165" s="436"/>
      <c r="J165" s="436"/>
      <c r="K165" s="436"/>
    </row>
    <row r="166" spans="1:11" ht="12.75">
      <c r="A166" s="435"/>
      <c r="B166" s="435"/>
      <c r="C166" s="435"/>
      <c r="D166" s="435"/>
      <c r="E166" s="436"/>
      <c r="F166" s="436"/>
      <c r="G166" s="436"/>
      <c r="H166" s="436"/>
      <c r="I166" s="436"/>
      <c r="J166" s="436"/>
      <c r="K166" s="436"/>
    </row>
    <row r="167" spans="1:11" ht="12.75">
      <c r="A167" s="435"/>
      <c r="B167" s="435"/>
      <c r="C167" s="435"/>
      <c r="D167" s="435"/>
      <c r="E167" s="436"/>
      <c r="F167" s="436"/>
      <c r="G167" s="436"/>
      <c r="H167" s="436"/>
      <c r="I167" s="436"/>
      <c r="J167" s="436"/>
      <c r="K167" s="436"/>
    </row>
    <row r="168" spans="1:11" ht="12.75">
      <c r="A168" s="435"/>
      <c r="B168" s="435"/>
      <c r="C168" s="435"/>
      <c r="D168" s="435"/>
      <c r="E168" s="436"/>
      <c r="F168" s="436"/>
      <c r="G168" s="436"/>
      <c r="H168" s="436"/>
      <c r="I168" s="436"/>
      <c r="J168" s="436"/>
      <c r="K168" s="436"/>
    </row>
    <row r="169" spans="1:11" ht="12.75">
      <c r="A169" s="435"/>
      <c r="B169" s="435"/>
      <c r="C169" s="435"/>
      <c r="D169" s="435"/>
      <c r="E169" s="436"/>
      <c r="F169" s="436"/>
      <c r="G169" s="436"/>
      <c r="H169" s="436"/>
      <c r="I169" s="436"/>
      <c r="J169" s="436"/>
      <c r="K169" s="436"/>
    </row>
    <row r="170" spans="1:11" ht="12.75">
      <c r="A170" s="435"/>
      <c r="B170" s="435"/>
      <c r="C170" s="435"/>
      <c r="D170" s="435"/>
      <c r="E170" s="436"/>
      <c r="F170" s="436"/>
      <c r="G170" s="436"/>
      <c r="H170" s="436"/>
      <c r="I170" s="436"/>
      <c r="J170" s="436"/>
      <c r="K170" s="436"/>
    </row>
    <row r="171" spans="1:11" ht="12.75">
      <c r="A171" s="435"/>
      <c r="B171" s="435"/>
      <c r="C171" s="435"/>
      <c r="D171" s="435"/>
      <c r="E171" s="436"/>
      <c r="F171" s="436"/>
      <c r="G171" s="436"/>
      <c r="H171" s="436"/>
      <c r="I171" s="436"/>
      <c r="J171" s="436"/>
      <c r="K171" s="436"/>
    </row>
    <row r="172" spans="1:11" ht="12.75">
      <c r="A172" s="435"/>
      <c r="B172" s="435"/>
      <c r="C172" s="435"/>
      <c r="D172" s="435"/>
      <c r="E172" s="436"/>
      <c r="F172" s="436"/>
      <c r="G172" s="436"/>
      <c r="H172" s="436"/>
      <c r="I172" s="436"/>
      <c r="J172" s="436"/>
      <c r="K172" s="436"/>
    </row>
    <row r="173" spans="1:11" ht="12.75">
      <c r="A173" s="435"/>
      <c r="B173" s="435"/>
      <c r="C173" s="435"/>
      <c r="D173" s="435"/>
      <c r="E173" s="436"/>
      <c r="F173" s="436"/>
      <c r="G173" s="436"/>
      <c r="H173" s="436"/>
      <c r="I173" s="436"/>
      <c r="J173" s="436"/>
      <c r="K173" s="436"/>
    </row>
    <row r="174" spans="1:11" ht="12.75">
      <c r="A174" s="435"/>
      <c r="B174" s="435"/>
      <c r="C174" s="435"/>
      <c r="D174" s="435"/>
      <c r="E174" s="436"/>
      <c r="F174" s="436"/>
      <c r="G174" s="436"/>
      <c r="H174" s="436"/>
      <c r="I174" s="436"/>
      <c r="J174" s="436"/>
      <c r="K174" s="436"/>
    </row>
    <row r="175" spans="1:11" ht="12.75">
      <c r="A175" s="435"/>
      <c r="B175" s="435"/>
      <c r="C175" s="435"/>
      <c r="D175" s="435"/>
      <c r="E175" s="436"/>
      <c r="F175" s="436"/>
      <c r="G175" s="436"/>
      <c r="H175" s="436"/>
      <c r="I175" s="436"/>
      <c r="J175" s="436"/>
      <c r="K175" s="436"/>
    </row>
    <row r="176" spans="1:11" ht="12.75">
      <c r="A176" s="435"/>
      <c r="B176" s="435"/>
      <c r="C176" s="435"/>
      <c r="D176" s="435"/>
      <c r="E176" s="436"/>
      <c r="F176" s="436"/>
      <c r="G176" s="436"/>
      <c r="H176" s="436"/>
      <c r="I176" s="436"/>
      <c r="J176" s="436"/>
      <c r="K176" s="436"/>
    </row>
    <row r="177" spans="1:11" ht="12.75">
      <c r="A177" s="435"/>
      <c r="B177" s="435"/>
      <c r="C177" s="435"/>
      <c r="D177" s="435"/>
      <c r="E177" s="436"/>
      <c r="F177" s="436"/>
      <c r="G177" s="436"/>
      <c r="H177" s="436"/>
      <c r="I177" s="436"/>
      <c r="J177" s="436"/>
      <c r="K177" s="436"/>
    </row>
    <row r="178" spans="1:11" ht="12.75">
      <c r="A178" s="435"/>
      <c r="B178" s="435"/>
      <c r="C178" s="435"/>
      <c r="D178" s="435"/>
      <c r="E178" s="436"/>
      <c r="F178" s="436"/>
      <c r="G178" s="436"/>
      <c r="H178" s="436"/>
      <c r="I178" s="436"/>
      <c r="J178" s="436"/>
      <c r="K178" s="436"/>
    </row>
    <row r="179" spans="1:11" ht="12.75">
      <c r="A179" s="435"/>
      <c r="B179" s="435"/>
      <c r="C179" s="435"/>
      <c r="D179" s="435"/>
      <c r="E179" s="436"/>
      <c r="F179" s="436"/>
      <c r="G179" s="436"/>
      <c r="H179" s="436"/>
      <c r="I179" s="436"/>
      <c r="J179" s="436"/>
      <c r="K179" s="436"/>
    </row>
    <row r="180" spans="1:11" ht="12.75">
      <c r="A180" s="435"/>
      <c r="B180" s="435"/>
      <c r="C180" s="435"/>
      <c r="D180" s="435"/>
      <c r="E180" s="436"/>
      <c r="F180" s="436"/>
      <c r="G180" s="436"/>
      <c r="H180" s="436"/>
      <c r="I180" s="436"/>
      <c r="J180" s="436"/>
      <c r="K180" s="436"/>
    </row>
    <row r="181" spans="1:11" ht="12.75">
      <c r="A181" s="435"/>
      <c r="B181" s="435"/>
      <c r="C181" s="435"/>
      <c r="D181" s="435"/>
      <c r="E181" s="436"/>
      <c r="F181" s="436"/>
      <c r="G181" s="436"/>
      <c r="H181" s="436"/>
      <c r="I181" s="436"/>
      <c r="J181" s="436"/>
      <c r="K181" s="436"/>
    </row>
    <row r="182" spans="1:11" ht="12.75">
      <c r="A182" s="435"/>
      <c r="B182" s="435"/>
      <c r="C182" s="435"/>
      <c r="D182" s="435"/>
      <c r="E182" s="436"/>
      <c r="F182" s="436"/>
      <c r="G182" s="436"/>
      <c r="H182" s="436"/>
      <c r="I182" s="436"/>
      <c r="J182" s="436"/>
      <c r="K182" s="436"/>
    </row>
    <row r="183" spans="1:11" ht="12.75">
      <c r="A183" s="435"/>
      <c r="B183" s="435"/>
      <c r="C183" s="435"/>
      <c r="D183" s="435"/>
      <c r="E183" s="436"/>
      <c r="F183" s="436"/>
      <c r="G183" s="436"/>
      <c r="H183" s="436"/>
      <c r="I183" s="436"/>
      <c r="J183" s="436"/>
      <c r="K183" s="436"/>
    </row>
    <row r="184" spans="1:11" ht="12.75">
      <c r="A184" s="435"/>
      <c r="B184" s="435"/>
      <c r="C184" s="435"/>
      <c r="D184" s="435"/>
      <c r="E184" s="436"/>
      <c r="F184" s="436"/>
      <c r="G184" s="436"/>
      <c r="H184" s="436"/>
      <c r="I184" s="436"/>
      <c r="J184" s="436"/>
      <c r="K184" s="436"/>
    </row>
    <row r="185" spans="1:11" ht="12.75">
      <c r="A185" s="435"/>
      <c r="B185" s="435"/>
      <c r="C185" s="435"/>
      <c r="D185" s="435"/>
      <c r="E185" s="436"/>
      <c r="F185" s="436"/>
      <c r="G185" s="436"/>
      <c r="H185" s="436"/>
      <c r="I185" s="436"/>
      <c r="J185" s="436"/>
      <c r="K185" s="436"/>
    </row>
    <row r="186" spans="1:11" ht="12.75">
      <c r="A186" s="435"/>
      <c r="B186" s="435"/>
      <c r="C186" s="435"/>
      <c r="D186" s="435"/>
      <c r="E186" s="436"/>
      <c r="F186" s="436"/>
      <c r="G186" s="436"/>
      <c r="H186" s="436"/>
      <c r="I186" s="436"/>
      <c r="J186" s="436"/>
      <c r="K186" s="436"/>
    </row>
    <row r="187" spans="1:11" ht="12.75">
      <c r="A187" s="435"/>
      <c r="B187" s="435"/>
      <c r="C187" s="435"/>
      <c r="D187" s="435"/>
      <c r="E187" s="436"/>
      <c r="F187" s="436"/>
      <c r="G187" s="436"/>
      <c r="H187" s="436"/>
      <c r="I187" s="436"/>
      <c r="J187" s="436"/>
      <c r="K187" s="436"/>
    </row>
    <row r="188" spans="1:11" ht="12.75">
      <c r="A188" s="435"/>
      <c r="B188" s="435"/>
      <c r="C188" s="435"/>
      <c r="D188" s="435"/>
      <c r="E188" s="436"/>
      <c r="F188" s="436"/>
      <c r="G188" s="436"/>
      <c r="H188" s="436"/>
      <c r="I188" s="436"/>
      <c r="J188" s="436"/>
      <c r="K188" s="436"/>
    </row>
    <row r="189" spans="1:11" ht="12.75">
      <c r="A189" s="435"/>
      <c r="B189" s="435"/>
      <c r="C189" s="435"/>
      <c r="D189" s="435"/>
      <c r="E189" s="436"/>
      <c r="F189" s="436"/>
      <c r="G189" s="436"/>
      <c r="H189" s="436"/>
      <c r="I189" s="436"/>
      <c r="J189" s="436"/>
      <c r="K189" s="436"/>
    </row>
    <row r="190" spans="1:11" ht="12.75">
      <c r="A190" s="435"/>
      <c r="B190" s="435"/>
      <c r="C190" s="435"/>
      <c r="D190" s="435"/>
      <c r="E190" s="436"/>
      <c r="F190" s="436"/>
      <c r="G190" s="436"/>
      <c r="H190" s="436"/>
      <c r="I190" s="436"/>
      <c r="J190" s="436"/>
      <c r="K190" s="436"/>
    </row>
    <row r="191" spans="1:11" ht="12.75">
      <c r="A191" s="435"/>
      <c r="B191" s="435"/>
      <c r="C191" s="435"/>
      <c r="D191" s="435"/>
      <c r="E191" s="436"/>
      <c r="F191" s="436"/>
      <c r="G191" s="436"/>
      <c r="H191" s="436"/>
      <c r="I191" s="436"/>
      <c r="J191" s="436"/>
      <c r="K191" s="436"/>
    </row>
    <row r="192" spans="1:11" ht="12.75">
      <c r="A192" s="435"/>
      <c r="B192" s="435"/>
      <c r="C192" s="435"/>
      <c r="D192" s="435"/>
      <c r="E192" s="436"/>
      <c r="F192" s="436"/>
      <c r="G192" s="436"/>
      <c r="H192" s="436"/>
      <c r="I192" s="436"/>
      <c r="J192" s="436"/>
      <c r="K192" s="436"/>
    </row>
    <row r="193" spans="1:11" ht="12.75">
      <c r="A193" s="435"/>
      <c r="B193" s="435"/>
      <c r="C193" s="435"/>
      <c r="D193" s="435"/>
      <c r="E193" s="436"/>
      <c r="F193" s="436"/>
      <c r="G193" s="436"/>
      <c r="H193" s="436"/>
      <c r="I193" s="436"/>
      <c r="J193" s="436"/>
      <c r="K193" s="436"/>
    </row>
    <row r="194" spans="1:11" ht="12.75">
      <c r="A194" s="435"/>
      <c r="B194" s="435"/>
      <c r="C194" s="435"/>
      <c r="D194" s="435"/>
      <c r="E194" s="436"/>
      <c r="F194" s="436"/>
      <c r="G194" s="436"/>
      <c r="H194" s="436"/>
      <c r="I194" s="436"/>
      <c r="J194" s="436"/>
      <c r="K194" s="436"/>
    </row>
    <row r="195" spans="1:11" ht="12.75">
      <c r="A195" s="435"/>
      <c r="B195" s="435"/>
      <c r="C195" s="435"/>
      <c r="D195" s="435"/>
      <c r="E195" s="436"/>
      <c r="F195" s="436"/>
      <c r="G195" s="436"/>
      <c r="H195" s="436"/>
      <c r="I195" s="436"/>
      <c r="J195" s="436"/>
      <c r="K195" s="436"/>
    </row>
    <row r="196" spans="1:11" ht="12.75">
      <c r="A196" s="435"/>
      <c r="B196" s="435"/>
      <c r="C196" s="435"/>
      <c r="D196" s="435"/>
      <c r="E196" s="436"/>
      <c r="F196" s="436"/>
      <c r="G196" s="436"/>
      <c r="H196" s="436"/>
      <c r="I196" s="436"/>
      <c r="J196" s="436"/>
      <c r="K196" s="436"/>
    </row>
    <row r="197" spans="1:11" ht="12.75">
      <c r="A197" s="435"/>
      <c r="B197" s="435"/>
      <c r="C197" s="435"/>
      <c r="D197" s="435"/>
      <c r="E197" s="436"/>
      <c r="F197" s="436"/>
      <c r="G197" s="436"/>
      <c r="H197" s="436"/>
      <c r="I197" s="436"/>
      <c r="J197" s="436"/>
      <c r="K197" s="436"/>
    </row>
    <row r="198" spans="1:11" ht="12.75">
      <c r="A198" s="435"/>
      <c r="B198" s="435"/>
      <c r="C198" s="435"/>
      <c r="D198" s="435"/>
      <c r="E198" s="436"/>
      <c r="F198" s="436"/>
      <c r="G198" s="436"/>
      <c r="H198" s="436"/>
      <c r="I198" s="436"/>
      <c r="J198" s="436"/>
      <c r="K198" s="436"/>
    </row>
    <row r="199" spans="1:11" ht="12.75">
      <c r="A199" s="435"/>
      <c r="B199" s="435"/>
      <c r="C199" s="435"/>
      <c r="D199" s="435"/>
      <c r="E199" s="436"/>
      <c r="F199" s="436"/>
      <c r="G199" s="436"/>
      <c r="H199" s="436"/>
      <c r="I199" s="436"/>
      <c r="J199" s="436"/>
      <c r="K199" s="436"/>
    </row>
    <row r="200" spans="1:11" ht="12.75">
      <c r="A200" s="435"/>
      <c r="B200" s="435"/>
      <c r="C200" s="435"/>
      <c r="D200" s="435"/>
      <c r="E200" s="436"/>
      <c r="F200" s="436"/>
      <c r="G200" s="436"/>
      <c r="H200" s="436"/>
      <c r="I200" s="436"/>
      <c r="J200" s="436"/>
      <c r="K200" s="436"/>
    </row>
    <row r="201" spans="1:11" ht="12.75">
      <c r="A201" s="435"/>
      <c r="B201" s="435"/>
      <c r="C201" s="435"/>
      <c r="D201" s="435"/>
      <c r="E201" s="436"/>
      <c r="F201" s="436"/>
      <c r="G201" s="436"/>
      <c r="H201" s="436"/>
      <c r="I201" s="436"/>
      <c r="J201" s="436"/>
      <c r="K201" s="436"/>
    </row>
    <row r="202" spans="1:11" ht="12.75">
      <c r="A202" s="435"/>
      <c r="B202" s="435"/>
      <c r="C202" s="435"/>
      <c r="D202" s="435"/>
      <c r="E202" s="436"/>
      <c r="F202" s="436"/>
      <c r="G202" s="436"/>
      <c r="H202" s="436"/>
      <c r="I202" s="436"/>
      <c r="J202" s="436"/>
      <c r="K202" s="436"/>
    </row>
    <row r="203" spans="1:11" ht="12.75">
      <c r="A203" s="435"/>
      <c r="B203" s="435"/>
      <c r="C203" s="435"/>
      <c r="D203" s="435"/>
      <c r="E203" s="436"/>
      <c r="F203" s="436"/>
      <c r="G203" s="436"/>
      <c r="H203" s="436"/>
      <c r="I203" s="436"/>
      <c r="J203" s="436"/>
      <c r="K203" s="436"/>
    </row>
    <row r="204" spans="1:11" ht="12.75">
      <c r="A204" s="435"/>
      <c r="B204" s="435"/>
      <c r="C204" s="435"/>
      <c r="D204" s="435"/>
      <c r="E204" s="436"/>
      <c r="F204" s="436"/>
      <c r="G204" s="436"/>
      <c r="H204" s="436"/>
      <c r="I204" s="436"/>
      <c r="J204" s="436"/>
      <c r="K204" s="436"/>
    </row>
    <row r="205" spans="1:11" ht="12.75">
      <c r="A205" s="435"/>
      <c r="B205" s="435"/>
      <c r="C205" s="435"/>
      <c r="D205" s="435"/>
      <c r="E205" s="436"/>
      <c r="F205" s="436"/>
      <c r="G205" s="436"/>
      <c r="H205" s="436"/>
      <c r="I205" s="436"/>
      <c r="J205" s="436"/>
      <c r="K205" s="436"/>
    </row>
    <row r="206" spans="1:11" ht="12.75">
      <c r="A206" s="435"/>
      <c r="B206" s="435"/>
      <c r="C206" s="435"/>
      <c r="D206" s="435"/>
      <c r="E206" s="436"/>
      <c r="F206" s="436"/>
      <c r="G206" s="436"/>
      <c r="H206" s="436"/>
      <c r="I206" s="436"/>
      <c r="J206" s="436"/>
      <c r="K206" s="436"/>
    </row>
    <row r="207" spans="1:11" ht="12.75">
      <c r="A207" s="435"/>
      <c r="B207" s="435"/>
      <c r="C207" s="435"/>
      <c r="D207" s="435"/>
      <c r="E207" s="436"/>
      <c r="F207" s="436"/>
      <c r="G207" s="436"/>
      <c r="H207" s="436"/>
      <c r="I207" s="436"/>
      <c r="J207" s="436"/>
      <c r="K207" s="436"/>
    </row>
    <row r="208" spans="1:11" ht="12.75">
      <c r="A208" s="435"/>
      <c r="B208" s="435"/>
      <c r="C208" s="435"/>
      <c r="D208" s="435"/>
      <c r="E208" s="436"/>
      <c r="F208" s="436"/>
      <c r="G208" s="436"/>
      <c r="H208" s="436"/>
      <c r="I208" s="436"/>
      <c r="J208" s="436"/>
      <c r="K208" s="436"/>
    </row>
    <row r="209" spans="1:11" ht="12.75">
      <c r="A209" s="435"/>
      <c r="B209" s="435"/>
      <c r="C209" s="435"/>
      <c r="D209" s="435"/>
      <c r="E209" s="436"/>
      <c r="F209" s="436"/>
      <c r="G209" s="436"/>
      <c r="H209" s="436"/>
      <c r="I209" s="436"/>
      <c r="J209" s="436"/>
      <c r="K209" s="436"/>
    </row>
    <row r="210" spans="1:11" ht="12.75">
      <c r="A210" s="435"/>
      <c r="B210" s="435"/>
      <c r="C210" s="435"/>
      <c r="D210" s="435"/>
      <c r="E210" s="436"/>
      <c r="F210" s="436"/>
      <c r="G210" s="436"/>
      <c r="H210" s="436"/>
      <c r="I210" s="436"/>
      <c r="J210" s="436"/>
      <c r="K210" s="436"/>
    </row>
    <row r="211" spans="1:11" ht="12.75">
      <c r="A211" s="435"/>
      <c r="B211" s="435"/>
      <c r="C211" s="435"/>
      <c r="D211" s="435"/>
      <c r="E211" s="436"/>
      <c r="F211" s="436"/>
      <c r="G211" s="436"/>
      <c r="H211" s="436"/>
      <c r="I211" s="436"/>
      <c r="J211" s="436"/>
      <c r="K211" s="436"/>
    </row>
    <row r="212" spans="1:11" ht="12.75">
      <c r="A212" s="435"/>
      <c r="B212" s="435"/>
      <c r="C212" s="435"/>
      <c r="D212" s="435"/>
      <c r="E212" s="436"/>
      <c r="F212" s="436"/>
      <c r="G212" s="436"/>
      <c r="H212" s="436"/>
      <c r="I212" s="436"/>
      <c r="J212" s="436"/>
      <c r="K212" s="436"/>
    </row>
    <row r="213" spans="1:11" ht="12.75">
      <c r="A213" s="435"/>
      <c r="B213" s="435"/>
      <c r="C213" s="435"/>
      <c r="D213" s="435"/>
      <c r="E213" s="436"/>
      <c r="F213" s="436"/>
      <c r="G213" s="436"/>
      <c r="H213" s="436"/>
      <c r="I213" s="436"/>
      <c r="J213" s="436"/>
      <c r="K213" s="436"/>
    </row>
    <row r="214" spans="1:11" ht="12.75">
      <c r="A214" s="435"/>
      <c r="B214" s="435"/>
      <c r="C214" s="435"/>
      <c r="D214" s="435"/>
      <c r="E214" s="436"/>
      <c r="F214" s="436"/>
      <c r="G214" s="436"/>
      <c r="H214" s="436"/>
      <c r="I214" s="436"/>
      <c r="J214" s="436"/>
      <c r="K214" s="436"/>
    </row>
    <row r="215" spans="1:11" ht="12.75">
      <c r="A215" s="435"/>
      <c r="B215" s="435"/>
      <c r="C215" s="435"/>
      <c r="D215" s="435"/>
      <c r="E215" s="436"/>
      <c r="F215" s="436"/>
      <c r="G215" s="436"/>
      <c r="H215" s="436"/>
      <c r="I215" s="436"/>
      <c r="J215" s="436"/>
      <c r="K215" s="436"/>
    </row>
    <row r="216" spans="1:11" ht="12.75">
      <c r="A216" s="435"/>
      <c r="B216" s="435"/>
      <c r="C216" s="435"/>
      <c r="D216" s="435"/>
      <c r="E216" s="436"/>
      <c r="F216" s="436"/>
      <c r="G216" s="436"/>
      <c r="H216" s="436"/>
      <c r="I216" s="436"/>
      <c r="J216" s="436"/>
      <c r="K216" s="436"/>
    </row>
    <row r="217" spans="1:11" ht="12.75">
      <c r="A217" s="435"/>
      <c r="B217" s="435"/>
      <c r="C217" s="435"/>
      <c r="D217" s="435"/>
      <c r="E217" s="436"/>
      <c r="F217" s="436"/>
      <c r="G217" s="436"/>
      <c r="H217" s="436"/>
      <c r="I217" s="436"/>
      <c r="J217" s="436"/>
      <c r="K217" s="436"/>
    </row>
    <row r="218" spans="1:11" ht="12.75">
      <c r="A218" s="435"/>
      <c r="B218" s="435"/>
      <c r="C218" s="435"/>
      <c r="D218" s="435"/>
      <c r="E218" s="436"/>
      <c r="F218" s="436"/>
      <c r="G218" s="436"/>
      <c r="H218" s="436"/>
      <c r="I218" s="436"/>
      <c r="J218" s="436"/>
      <c r="K218" s="436"/>
    </row>
    <row r="219" spans="1:11" ht="12.75">
      <c r="A219" s="435"/>
      <c r="B219" s="435"/>
      <c r="C219" s="435"/>
      <c r="D219" s="435"/>
      <c r="E219" s="436"/>
      <c r="F219" s="436"/>
      <c r="G219" s="436"/>
      <c r="H219" s="436"/>
      <c r="I219" s="436"/>
      <c r="J219" s="436"/>
      <c r="K219" s="436"/>
    </row>
    <row r="220" spans="1:11" ht="12.75">
      <c r="A220" s="435"/>
      <c r="B220" s="435"/>
      <c r="C220" s="435"/>
      <c r="D220" s="435"/>
      <c r="E220" s="436"/>
      <c r="F220" s="436"/>
      <c r="G220" s="436"/>
      <c r="H220" s="436"/>
      <c r="I220" s="436"/>
      <c r="J220" s="436"/>
      <c r="K220" s="436"/>
    </row>
    <row r="221" spans="1:11" ht="12.75">
      <c r="A221" s="435"/>
      <c r="B221" s="435"/>
      <c r="C221" s="435"/>
      <c r="D221" s="435"/>
      <c r="E221" s="436"/>
      <c r="F221" s="436"/>
      <c r="G221" s="436"/>
      <c r="H221" s="436"/>
      <c r="I221" s="436"/>
      <c r="J221" s="436"/>
      <c r="K221" s="436"/>
    </row>
    <row r="222" spans="1:11" ht="12.75">
      <c r="A222" s="435"/>
      <c r="B222" s="435"/>
      <c r="C222" s="435"/>
      <c r="D222" s="435"/>
      <c r="E222" s="436"/>
      <c r="F222" s="436"/>
      <c r="G222" s="436"/>
      <c r="H222" s="436"/>
      <c r="I222" s="436"/>
      <c r="J222" s="436"/>
      <c r="K222" s="436"/>
    </row>
    <row r="223" spans="1:11" ht="12.75">
      <c r="A223" s="435"/>
      <c r="B223" s="435"/>
      <c r="C223" s="435"/>
      <c r="D223" s="435"/>
      <c r="E223" s="436"/>
      <c r="F223" s="436"/>
      <c r="G223" s="436"/>
      <c r="H223" s="436"/>
      <c r="I223" s="436"/>
      <c r="J223" s="436"/>
      <c r="K223" s="436"/>
    </row>
    <row r="224" spans="1:11" ht="12.75">
      <c r="A224" s="435"/>
      <c r="B224" s="435"/>
      <c r="C224" s="435"/>
      <c r="D224" s="435"/>
      <c r="E224" s="436"/>
      <c r="F224" s="436"/>
      <c r="G224" s="436"/>
      <c r="H224" s="436"/>
      <c r="I224" s="436"/>
      <c r="J224" s="436"/>
      <c r="K224" s="436"/>
    </row>
    <row r="225" spans="1:11" ht="12.75">
      <c r="A225" s="435"/>
      <c r="B225" s="435"/>
      <c r="C225" s="435"/>
      <c r="D225" s="435"/>
      <c r="E225" s="436"/>
      <c r="F225" s="436"/>
      <c r="G225" s="436"/>
      <c r="H225" s="436"/>
      <c r="I225" s="436"/>
      <c r="J225" s="436"/>
      <c r="K225" s="436"/>
    </row>
    <row r="226" spans="1:11" ht="12.75">
      <c r="A226" s="435"/>
      <c r="B226" s="435"/>
      <c r="C226" s="435"/>
      <c r="D226" s="435"/>
      <c r="E226" s="436"/>
      <c r="F226" s="436"/>
      <c r="G226" s="436"/>
      <c r="H226" s="436"/>
      <c r="I226" s="436"/>
      <c r="J226" s="436"/>
      <c r="K226" s="436"/>
    </row>
    <row r="227" spans="1:11" ht="12.75">
      <c r="A227" s="435"/>
      <c r="B227" s="435"/>
      <c r="C227" s="435"/>
      <c r="D227" s="435"/>
      <c r="E227" s="436"/>
      <c r="F227" s="436"/>
      <c r="G227" s="436"/>
      <c r="H227" s="436"/>
      <c r="I227" s="436"/>
      <c r="J227" s="436"/>
      <c r="K227" s="436"/>
    </row>
    <row r="228" spans="1:11" ht="12.75">
      <c r="A228" s="435"/>
      <c r="B228" s="435"/>
      <c r="C228" s="435"/>
      <c r="D228" s="435"/>
      <c r="E228" s="436"/>
      <c r="F228" s="436"/>
      <c r="G228" s="436"/>
      <c r="H228" s="436"/>
      <c r="I228" s="436"/>
      <c r="J228" s="436"/>
      <c r="K228" s="436"/>
    </row>
    <row r="229" spans="1:11" ht="12.75">
      <c r="A229" s="435"/>
      <c r="B229" s="435"/>
      <c r="C229" s="435"/>
      <c r="D229" s="435"/>
      <c r="E229" s="436"/>
      <c r="F229" s="436"/>
      <c r="G229" s="436"/>
      <c r="H229" s="436"/>
      <c r="I229" s="436"/>
      <c r="J229" s="436"/>
      <c r="K229" s="436"/>
    </row>
    <row r="230" spans="1:11" ht="12.75">
      <c r="A230" s="435"/>
      <c r="B230" s="435"/>
      <c r="C230" s="435"/>
      <c r="D230" s="435"/>
      <c r="E230" s="436"/>
      <c r="F230" s="436"/>
      <c r="G230" s="436"/>
      <c r="H230" s="436"/>
      <c r="I230" s="436"/>
      <c r="J230" s="436"/>
      <c r="K230" s="436"/>
    </row>
    <row r="231" spans="1:11" ht="12.75">
      <c r="A231" s="435"/>
      <c r="B231" s="435"/>
      <c r="C231" s="435"/>
      <c r="D231" s="435"/>
      <c r="E231" s="436"/>
      <c r="F231" s="436"/>
      <c r="G231" s="436"/>
      <c r="H231" s="436"/>
      <c r="I231" s="436"/>
      <c r="J231" s="436"/>
      <c r="K231" s="436"/>
    </row>
    <row r="232" spans="1:11" ht="12.75">
      <c r="A232" s="435"/>
      <c r="B232" s="435"/>
      <c r="C232" s="435"/>
      <c r="D232" s="435"/>
      <c r="E232" s="436"/>
      <c r="F232" s="436"/>
      <c r="G232" s="436"/>
      <c r="H232" s="436"/>
      <c r="I232" s="436"/>
      <c r="J232" s="436"/>
      <c r="K232" s="436"/>
    </row>
    <row r="233" spans="1:11" ht="12.75">
      <c r="A233" s="435"/>
      <c r="B233" s="435"/>
      <c r="C233" s="435"/>
      <c r="D233" s="435"/>
      <c r="E233" s="436"/>
      <c r="F233" s="436"/>
      <c r="G233" s="436"/>
      <c r="H233" s="436"/>
      <c r="I233" s="436"/>
      <c r="J233" s="436"/>
      <c r="K233" s="436"/>
    </row>
    <row r="234" spans="1:11" ht="12.75">
      <c r="A234" s="435"/>
      <c r="B234" s="435"/>
      <c r="C234" s="435"/>
      <c r="D234" s="435"/>
      <c r="E234" s="436"/>
      <c r="F234" s="436"/>
      <c r="G234" s="436"/>
      <c r="H234" s="436"/>
      <c r="I234" s="436"/>
      <c r="J234" s="436"/>
      <c r="K234" s="436"/>
    </row>
    <row r="235" spans="1:11" ht="12.75">
      <c r="A235" s="435"/>
      <c r="B235" s="435"/>
      <c r="C235" s="435"/>
      <c r="D235" s="435"/>
      <c r="E235" s="436"/>
      <c r="F235" s="436"/>
      <c r="G235" s="436"/>
      <c r="H235" s="436"/>
      <c r="I235" s="436"/>
      <c r="J235" s="436"/>
      <c r="K235" s="436"/>
    </row>
    <row r="236" spans="1:11" ht="12.75">
      <c r="A236" s="435"/>
      <c r="B236" s="435"/>
      <c r="C236" s="435"/>
      <c r="D236" s="435"/>
      <c r="E236" s="436"/>
      <c r="F236" s="436"/>
      <c r="G236" s="436"/>
      <c r="H236" s="436"/>
      <c r="I236" s="436"/>
      <c r="J236" s="436"/>
      <c r="K236" s="436"/>
    </row>
    <row r="237" spans="1:11" ht="12.75">
      <c r="A237" s="435"/>
      <c r="B237" s="435"/>
      <c r="C237" s="435"/>
      <c r="D237" s="435"/>
      <c r="E237" s="436"/>
      <c r="F237" s="436"/>
      <c r="G237" s="436"/>
      <c r="H237" s="436"/>
      <c r="I237" s="436"/>
      <c r="J237" s="436"/>
      <c r="K237" s="436"/>
    </row>
    <row r="238" spans="1:11" ht="12.75">
      <c r="A238" s="435"/>
      <c r="B238" s="435"/>
      <c r="C238" s="435"/>
      <c r="D238" s="435"/>
      <c r="E238" s="436"/>
      <c r="F238" s="436"/>
      <c r="G238" s="436"/>
      <c r="H238" s="436"/>
      <c r="I238" s="436"/>
      <c r="J238" s="436"/>
      <c r="K238" s="436"/>
    </row>
    <row r="239" spans="1:11" ht="12.75">
      <c r="A239" s="435"/>
      <c r="B239" s="435"/>
      <c r="C239" s="435"/>
      <c r="D239" s="435"/>
      <c r="E239" s="436"/>
      <c r="F239" s="436"/>
      <c r="G239" s="436"/>
      <c r="H239" s="436"/>
      <c r="I239" s="436"/>
      <c r="J239" s="436"/>
      <c r="K239" s="436"/>
    </row>
    <row r="240" spans="1:11" ht="12.75">
      <c r="A240" s="435"/>
      <c r="B240" s="435"/>
      <c r="C240" s="435"/>
      <c r="D240" s="435"/>
      <c r="E240" s="436"/>
      <c r="F240" s="436"/>
      <c r="G240" s="436"/>
      <c r="H240" s="436"/>
      <c r="I240" s="436"/>
      <c r="J240" s="436"/>
      <c r="K240" s="436"/>
    </row>
    <row r="241" spans="1:11" ht="12.75">
      <c r="A241" s="435"/>
      <c r="B241" s="435"/>
      <c r="C241" s="435"/>
      <c r="D241" s="435"/>
      <c r="E241" s="436"/>
      <c r="F241" s="436"/>
      <c r="G241" s="436"/>
      <c r="H241" s="436"/>
      <c r="I241" s="436"/>
      <c r="J241" s="436"/>
      <c r="K241" s="436"/>
    </row>
    <row r="242" spans="1:11" ht="12.75">
      <c r="A242" s="435"/>
      <c r="B242" s="435"/>
      <c r="C242" s="435"/>
      <c r="D242" s="435"/>
      <c r="E242" s="436"/>
      <c r="F242" s="436"/>
      <c r="G242" s="436"/>
      <c r="H242" s="436"/>
      <c r="I242" s="436"/>
      <c r="J242" s="436"/>
      <c r="K242" s="436"/>
    </row>
    <row r="243" spans="1:11" ht="12.75">
      <c r="A243" s="435"/>
      <c r="B243" s="435"/>
      <c r="C243" s="435"/>
      <c r="D243" s="435"/>
      <c r="E243" s="436"/>
      <c r="F243" s="436"/>
      <c r="G243" s="436"/>
      <c r="H243" s="436"/>
      <c r="I243" s="436"/>
      <c r="J243" s="436"/>
      <c r="K243" s="436"/>
    </row>
    <row r="244" spans="1:11" ht="12.75">
      <c r="A244" s="435"/>
      <c r="B244" s="435"/>
      <c r="C244" s="435"/>
      <c r="D244" s="435"/>
      <c r="E244" s="436"/>
      <c r="F244" s="436"/>
      <c r="G244" s="436"/>
      <c r="H244" s="436"/>
      <c r="I244" s="436"/>
      <c r="J244" s="436"/>
      <c r="K244" s="436"/>
    </row>
    <row r="245" spans="1:11" ht="12.75">
      <c r="A245" s="435"/>
      <c r="B245" s="435"/>
      <c r="C245" s="435"/>
      <c r="D245" s="435"/>
      <c r="E245" s="436"/>
      <c r="F245" s="436"/>
      <c r="G245" s="436"/>
      <c r="H245" s="436"/>
      <c r="I245" s="436"/>
      <c r="J245" s="436"/>
      <c r="K245" s="436"/>
    </row>
    <row r="246" spans="1:11" ht="12.75">
      <c r="A246" s="435"/>
      <c r="B246" s="435"/>
      <c r="C246" s="435"/>
      <c r="D246" s="435"/>
      <c r="E246" s="436"/>
      <c r="F246" s="436"/>
      <c r="G246" s="436"/>
      <c r="H246" s="436"/>
      <c r="I246" s="436"/>
      <c r="J246" s="436"/>
      <c r="K246" s="436"/>
    </row>
    <row r="247" spans="1:11" ht="12.75">
      <c r="A247" s="435"/>
      <c r="B247" s="435"/>
      <c r="C247" s="435"/>
      <c r="D247" s="435"/>
      <c r="E247" s="436"/>
      <c r="F247" s="436"/>
      <c r="G247" s="436"/>
      <c r="H247" s="436"/>
      <c r="I247" s="436"/>
      <c r="J247" s="436"/>
      <c r="K247" s="436"/>
    </row>
    <row r="248" spans="1:11" ht="12.75">
      <c r="A248" s="435"/>
      <c r="B248" s="435"/>
      <c r="C248" s="435"/>
      <c r="D248" s="435"/>
      <c r="E248" s="436"/>
      <c r="F248" s="436"/>
      <c r="G248" s="436"/>
      <c r="H248" s="436"/>
      <c r="I248" s="436"/>
      <c r="J248" s="436"/>
      <c r="K248" s="436"/>
    </row>
    <row r="249" spans="1:11" ht="12.75">
      <c r="A249" s="435"/>
      <c r="B249" s="435"/>
      <c r="C249" s="435"/>
      <c r="D249" s="435"/>
      <c r="E249" s="436"/>
      <c r="F249" s="436"/>
      <c r="G249" s="436"/>
      <c r="H249" s="436"/>
      <c r="I249" s="436"/>
      <c r="J249" s="436"/>
      <c r="K249" s="436"/>
    </row>
    <row r="250" spans="1:11" ht="12.75">
      <c r="A250" s="435"/>
      <c r="B250" s="435"/>
      <c r="C250" s="435"/>
      <c r="D250" s="435"/>
      <c r="E250" s="436"/>
      <c r="F250" s="436"/>
      <c r="G250" s="436"/>
      <c r="H250" s="436"/>
      <c r="I250" s="436"/>
      <c r="J250" s="436"/>
      <c r="K250" s="436"/>
    </row>
    <row r="251" spans="1:11" ht="12.75">
      <c r="A251" s="435"/>
      <c r="B251" s="435"/>
      <c r="C251" s="435"/>
      <c r="D251" s="435"/>
      <c r="E251" s="436"/>
      <c r="F251" s="436"/>
      <c r="G251" s="436"/>
      <c r="H251" s="436"/>
      <c r="I251" s="436"/>
      <c r="J251" s="436"/>
      <c r="K251" s="436"/>
    </row>
    <row r="252" spans="1:11" ht="12.75">
      <c r="A252" s="435"/>
      <c r="B252" s="435"/>
      <c r="C252" s="435"/>
      <c r="D252" s="435"/>
      <c r="E252" s="436"/>
      <c r="F252" s="436"/>
      <c r="G252" s="436"/>
      <c r="H252" s="436"/>
      <c r="I252" s="436"/>
      <c r="J252" s="436"/>
      <c r="K252" s="436"/>
    </row>
    <row r="253" spans="1:11" ht="12.75">
      <c r="A253" s="435"/>
      <c r="B253" s="435"/>
      <c r="C253" s="435"/>
      <c r="D253" s="435"/>
      <c r="E253" s="436"/>
      <c r="F253" s="436"/>
      <c r="G253" s="436"/>
      <c r="H253" s="436"/>
      <c r="I253" s="436"/>
      <c r="J253" s="436"/>
      <c r="K253" s="436"/>
    </row>
    <row r="254" spans="1:11" ht="12.75">
      <c r="A254" s="435"/>
      <c r="B254" s="435"/>
      <c r="C254" s="435"/>
      <c r="D254" s="435"/>
      <c r="E254" s="436"/>
      <c r="F254" s="436"/>
      <c r="G254" s="436"/>
      <c r="H254" s="436"/>
      <c r="I254" s="436"/>
      <c r="J254" s="436"/>
      <c r="K254" s="436"/>
    </row>
    <row r="255" spans="1:11" ht="12.75">
      <c r="A255" s="435"/>
      <c r="B255" s="435"/>
      <c r="C255" s="435"/>
      <c r="D255" s="435"/>
      <c r="E255" s="436"/>
      <c r="F255" s="436"/>
      <c r="G255" s="436"/>
      <c r="H255" s="436"/>
      <c r="I255" s="436"/>
      <c r="J255" s="436"/>
      <c r="K255" s="436"/>
    </row>
    <row r="256" spans="1:11" ht="12.75">
      <c r="A256" s="435"/>
      <c r="B256" s="435"/>
      <c r="C256" s="435"/>
      <c r="D256" s="435"/>
      <c r="E256" s="436"/>
      <c r="F256" s="436"/>
      <c r="G256" s="436"/>
      <c r="H256" s="436"/>
      <c r="I256" s="436"/>
      <c r="J256" s="436"/>
      <c r="K256" s="436"/>
    </row>
    <row r="257" spans="1:11" ht="12.75">
      <c r="A257" s="435"/>
      <c r="B257" s="435"/>
      <c r="C257" s="435"/>
      <c r="D257" s="435"/>
      <c r="E257" s="436"/>
      <c r="F257" s="436"/>
      <c r="G257" s="436"/>
      <c r="H257" s="436"/>
      <c r="I257" s="436"/>
      <c r="J257" s="436"/>
      <c r="K257" s="436"/>
    </row>
    <row r="258" spans="1:11" ht="12.75">
      <c r="A258" s="435"/>
      <c r="B258" s="435"/>
      <c r="C258" s="435"/>
      <c r="D258" s="435"/>
      <c r="E258" s="436"/>
      <c r="F258" s="436"/>
      <c r="G258" s="436"/>
      <c r="H258" s="436"/>
      <c r="I258" s="436"/>
      <c r="J258" s="436"/>
      <c r="K258" s="436"/>
    </row>
    <row r="259" spans="1:11" ht="12.75">
      <c r="A259" s="435"/>
      <c r="B259" s="435"/>
      <c r="C259" s="435"/>
      <c r="D259" s="435"/>
      <c r="E259" s="436"/>
      <c r="F259" s="436"/>
      <c r="G259" s="436"/>
      <c r="H259" s="436"/>
      <c r="I259" s="436"/>
      <c r="J259" s="436"/>
      <c r="K259" s="436"/>
    </row>
    <row r="260" spans="1:11" ht="12.75">
      <c r="A260" s="435"/>
      <c r="B260" s="435"/>
      <c r="C260" s="435"/>
      <c r="D260" s="435"/>
      <c r="E260" s="436"/>
      <c r="F260" s="436"/>
      <c r="G260" s="436"/>
      <c r="H260" s="436"/>
      <c r="I260" s="436"/>
      <c r="J260" s="436"/>
      <c r="K260" s="436"/>
    </row>
    <row r="261" spans="1:11" ht="12.75">
      <c r="A261" s="435"/>
      <c r="B261" s="435"/>
      <c r="C261" s="435"/>
      <c r="D261" s="435"/>
      <c r="E261" s="436"/>
      <c r="F261" s="436"/>
      <c r="G261" s="436"/>
      <c r="H261" s="436"/>
      <c r="I261" s="436"/>
      <c r="J261" s="436"/>
      <c r="K261" s="436"/>
    </row>
    <row r="262" spans="1:11" ht="12.75">
      <c r="A262" s="435"/>
      <c r="B262" s="435"/>
      <c r="C262" s="435"/>
      <c r="D262" s="435"/>
      <c r="E262" s="436"/>
      <c r="F262" s="436"/>
      <c r="G262" s="436"/>
      <c r="H262" s="436"/>
      <c r="I262" s="436"/>
      <c r="J262" s="436"/>
      <c r="K262" s="436"/>
    </row>
    <row r="263" spans="1:11" ht="12.75">
      <c r="A263" s="435"/>
      <c r="B263" s="435"/>
      <c r="C263" s="435"/>
      <c r="D263" s="435"/>
      <c r="E263" s="436"/>
      <c r="F263" s="436"/>
      <c r="G263" s="436"/>
      <c r="H263" s="436"/>
      <c r="I263" s="436"/>
      <c r="J263" s="436"/>
      <c r="K263" s="436"/>
    </row>
    <row r="264" spans="1:11" ht="12.75">
      <c r="A264" s="435"/>
      <c r="B264" s="435"/>
      <c r="C264" s="435"/>
      <c r="D264" s="435"/>
      <c r="E264" s="436"/>
      <c r="F264" s="436"/>
      <c r="G264" s="436"/>
      <c r="H264" s="436"/>
      <c r="I264" s="436"/>
      <c r="J264" s="436"/>
      <c r="K264" s="436"/>
    </row>
    <row r="265" spans="1:11" ht="12.75">
      <c r="A265" s="435"/>
      <c r="B265" s="435"/>
      <c r="C265" s="435"/>
      <c r="D265" s="435"/>
      <c r="E265" s="436"/>
      <c r="F265" s="436"/>
      <c r="G265" s="436"/>
      <c r="H265" s="436"/>
      <c r="I265" s="436"/>
      <c r="J265" s="436"/>
      <c r="K265" s="436"/>
    </row>
    <row r="266" spans="1:11" ht="12.75">
      <c r="A266" s="435"/>
      <c r="B266" s="435"/>
      <c r="C266" s="435"/>
      <c r="D266" s="435"/>
      <c r="E266" s="436"/>
      <c r="F266" s="436"/>
      <c r="G266" s="436"/>
      <c r="H266" s="436"/>
      <c r="I266" s="436"/>
      <c r="J266" s="436"/>
      <c r="K266" s="436"/>
    </row>
    <row r="267" spans="1:11" ht="12.75">
      <c r="A267" s="435"/>
      <c r="B267" s="435"/>
      <c r="C267" s="435"/>
      <c r="D267" s="435"/>
      <c r="E267" s="436"/>
      <c r="F267" s="436"/>
      <c r="G267" s="436"/>
      <c r="H267" s="436"/>
      <c r="I267" s="436"/>
      <c r="J267" s="436"/>
      <c r="K267" s="436"/>
    </row>
    <row r="268" spans="1:11" ht="12.75">
      <c r="A268" s="435"/>
      <c r="B268" s="435"/>
      <c r="C268" s="435"/>
      <c r="D268" s="435"/>
      <c r="E268" s="436"/>
      <c r="F268" s="436"/>
      <c r="G268" s="436"/>
      <c r="H268" s="436"/>
      <c r="I268" s="436"/>
      <c r="J268" s="436"/>
      <c r="K268" s="436"/>
    </row>
    <row r="269" spans="1:11" ht="12.75">
      <c r="A269" s="435"/>
      <c r="B269" s="435"/>
      <c r="C269" s="435"/>
      <c r="D269" s="435"/>
      <c r="E269" s="436"/>
      <c r="F269" s="436"/>
      <c r="G269" s="436"/>
      <c r="H269" s="436"/>
      <c r="I269" s="436"/>
      <c r="J269" s="436"/>
      <c r="K269" s="436"/>
    </row>
    <row r="270" spans="1:11" ht="12.75">
      <c r="A270" s="435"/>
      <c r="B270" s="435"/>
      <c r="C270" s="435"/>
      <c r="D270" s="435"/>
      <c r="E270" s="436"/>
      <c r="F270" s="436"/>
      <c r="G270" s="436"/>
      <c r="H270" s="436"/>
      <c r="I270" s="436"/>
      <c r="J270" s="436"/>
      <c r="K270" s="436"/>
    </row>
    <row r="271" spans="1:11" ht="12.75">
      <c r="A271" s="435"/>
      <c r="B271" s="435"/>
      <c r="C271" s="435"/>
      <c r="D271" s="435"/>
      <c r="E271" s="436"/>
      <c r="F271" s="436"/>
      <c r="G271" s="436"/>
      <c r="H271" s="436"/>
      <c r="I271" s="436"/>
      <c r="J271" s="436"/>
      <c r="K271" s="436"/>
    </row>
    <row r="272" spans="1:11" ht="12.75">
      <c r="A272" s="435"/>
      <c r="B272" s="435"/>
      <c r="C272" s="435"/>
      <c r="D272" s="435"/>
      <c r="E272" s="436"/>
      <c r="F272" s="436"/>
      <c r="G272" s="436"/>
      <c r="H272" s="436"/>
      <c r="I272" s="436"/>
      <c r="J272" s="436"/>
      <c r="K272" s="436"/>
    </row>
    <row r="273" spans="1:11" ht="12.75">
      <c r="A273" s="435"/>
      <c r="B273" s="435"/>
      <c r="C273" s="435"/>
      <c r="D273" s="435"/>
      <c r="E273" s="436"/>
      <c r="F273" s="436"/>
      <c r="G273" s="436"/>
      <c r="H273" s="436"/>
      <c r="I273" s="436"/>
      <c r="J273" s="436"/>
      <c r="K273" s="436"/>
    </row>
    <row r="274" spans="1:11" ht="12.75">
      <c r="A274" s="435"/>
      <c r="B274" s="435"/>
      <c r="C274" s="435"/>
      <c r="D274" s="435"/>
      <c r="E274" s="436"/>
      <c r="F274" s="436"/>
      <c r="G274" s="436"/>
      <c r="H274" s="436"/>
      <c r="I274" s="436"/>
      <c r="J274" s="436"/>
      <c r="K274" s="436"/>
    </row>
    <row r="275" spans="1:11" ht="12.75">
      <c r="A275" s="435"/>
      <c r="B275" s="435"/>
      <c r="C275" s="435"/>
      <c r="D275" s="435"/>
      <c r="E275" s="436"/>
      <c r="F275" s="436"/>
      <c r="G275" s="436"/>
      <c r="H275" s="436"/>
      <c r="I275" s="436"/>
      <c r="J275" s="436"/>
      <c r="K275" s="436"/>
    </row>
    <row r="276" spans="1:11" ht="12.75">
      <c r="A276" s="435"/>
      <c r="B276" s="435"/>
      <c r="C276" s="435"/>
      <c r="D276" s="435"/>
      <c r="E276" s="436"/>
      <c r="F276" s="436"/>
      <c r="G276" s="436"/>
      <c r="H276" s="436"/>
      <c r="I276" s="436"/>
      <c r="J276" s="436"/>
      <c r="K276" s="436"/>
    </row>
    <row r="277" spans="1:11" ht="12.75">
      <c r="A277" s="435"/>
      <c r="B277" s="435"/>
      <c r="C277" s="435"/>
      <c r="D277" s="435"/>
      <c r="E277" s="436"/>
      <c r="F277" s="436"/>
      <c r="G277" s="436"/>
      <c r="H277" s="436"/>
      <c r="I277" s="436"/>
      <c r="J277" s="436"/>
      <c r="K277" s="436"/>
    </row>
    <row r="278" spans="1:11" ht="12.75">
      <c r="A278" s="435"/>
      <c r="B278" s="435"/>
      <c r="C278" s="435"/>
      <c r="D278" s="435"/>
      <c r="E278" s="436"/>
      <c r="F278" s="436"/>
      <c r="G278" s="436"/>
      <c r="H278" s="436"/>
      <c r="I278" s="436"/>
      <c r="J278" s="436"/>
      <c r="K278" s="436"/>
    </row>
    <row r="279" spans="1:11" ht="12.75">
      <c r="A279" s="435"/>
      <c r="B279" s="435"/>
      <c r="C279" s="435"/>
      <c r="D279" s="435"/>
      <c r="E279" s="436"/>
      <c r="F279" s="436"/>
      <c r="G279" s="436"/>
      <c r="H279" s="436"/>
      <c r="I279" s="436"/>
      <c r="J279" s="436"/>
      <c r="K279" s="436"/>
    </row>
    <row r="280" spans="1:11" ht="12.75">
      <c r="A280" s="435"/>
      <c r="B280" s="435"/>
      <c r="C280" s="435"/>
      <c r="D280" s="435"/>
      <c r="E280" s="436"/>
      <c r="F280" s="436"/>
      <c r="G280" s="436"/>
      <c r="H280" s="436"/>
      <c r="I280" s="436"/>
      <c r="J280" s="436"/>
      <c r="K280" s="436"/>
    </row>
    <row r="281" spans="1:11" ht="12.75">
      <c r="A281" s="435"/>
      <c r="B281" s="435"/>
      <c r="C281" s="435"/>
      <c r="D281" s="435"/>
      <c r="E281" s="436"/>
      <c r="F281" s="436"/>
      <c r="G281" s="436"/>
      <c r="H281" s="436"/>
      <c r="I281" s="436"/>
      <c r="J281" s="436"/>
      <c r="K281" s="436"/>
    </row>
    <row r="282" spans="1:11" ht="12.75">
      <c r="A282" s="435"/>
      <c r="B282" s="435"/>
      <c r="C282" s="435"/>
      <c r="D282" s="435"/>
      <c r="E282" s="436"/>
      <c r="F282" s="436"/>
      <c r="G282" s="436"/>
      <c r="H282" s="436"/>
      <c r="I282" s="436"/>
      <c r="J282" s="436"/>
      <c r="K282" s="436"/>
    </row>
    <row r="283" spans="1:11" ht="12.75">
      <c r="A283" s="435"/>
      <c r="B283" s="435"/>
      <c r="C283" s="435"/>
      <c r="D283" s="435"/>
      <c r="E283" s="436"/>
      <c r="F283" s="436"/>
      <c r="G283" s="436"/>
      <c r="H283" s="436"/>
      <c r="I283" s="436"/>
      <c r="J283" s="436"/>
      <c r="K283" s="436"/>
    </row>
    <row r="284" spans="1:11" ht="12.75">
      <c r="A284" s="435"/>
      <c r="B284" s="435"/>
      <c r="C284" s="435"/>
      <c r="D284" s="435"/>
      <c r="E284" s="436"/>
      <c r="F284" s="436"/>
      <c r="G284" s="436"/>
      <c r="H284" s="436"/>
      <c r="I284" s="436"/>
      <c r="J284" s="436"/>
      <c r="K284" s="436"/>
    </row>
    <row r="285" spans="1:11" ht="12.75">
      <c r="A285" s="435"/>
      <c r="B285" s="435"/>
      <c r="C285" s="435"/>
      <c r="D285" s="435"/>
      <c r="E285" s="436"/>
      <c r="F285" s="436"/>
      <c r="G285" s="436"/>
      <c r="H285" s="436"/>
      <c r="I285" s="436"/>
      <c r="J285" s="436"/>
      <c r="K285" s="436"/>
    </row>
    <row r="286" spans="1:11" ht="12.75">
      <c r="A286" s="435"/>
      <c r="B286" s="435"/>
      <c r="C286" s="435"/>
      <c r="D286" s="435"/>
      <c r="E286" s="436"/>
      <c r="F286" s="436"/>
      <c r="G286" s="436"/>
      <c r="H286" s="436"/>
      <c r="I286" s="436"/>
      <c r="J286" s="436"/>
      <c r="K286" s="436"/>
    </row>
    <row r="287" spans="1:11" ht="12.75">
      <c r="A287" s="435"/>
      <c r="B287" s="435"/>
      <c r="C287" s="435"/>
      <c r="D287" s="435"/>
      <c r="E287" s="436"/>
      <c r="F287" s="436"/>
      <c r="G287" s="436"/>
      <c r="H287" s="436"/>
      <c r="I287" s="436"/>
      <c r="J287" s="436"/>
      <c r="K287" s="436"/>
    </row>
    <row r="288" spans="1:11" ht="12.75">
      <c r="A288" s="435"/>
      <c r="B288" s="435"/>
      <c r="C288" s="435"/>
      <c r="D288" s="435"/>
      <c r="E288" s="436"/>
      <c r="F288" s="436"/>
      <c r="G288" s="436"/>
      <c r="H288" s="436"/>
      <c r="I288" s="436"/>
      <c r="J288" s="436"/>
      <c r="K288" s="436"/>
    </row>
    <row r="289" spans="1:11" ht="12.75">
      <c r="A289" s="435"/>
      <c r="B289" s="435"/>
      <c r="C289" s="435"/>
      <c r="D289" s="435"/>
      <c r="E289" s="436"/>
      <c r="F289" s="436"/>
      <c r="G289" s="436"/>
      <c r="H289" s="436"/>
      <c r="I289" s="436"/>
      <c r="J289" s="436"/>
      <c r="K289" s="436"/>
    </row>
    <row r="290" spans="1:11" ht="12.75">
      <c r="A290" s="435"/>
      <c r="B290" s="435"/>
      <c r="C290" s="435"/>
      <c r="D290" s="435"/>
      <c r="E290" s="436"/>
      <c r="F290" s="436"/>
      <c r="G290" s="436"/>
      <c r="H290" s="436"/>
      <c r="I290" s="436"/>
      <c r="J290" s="436"/>
      <c r="K290" s="436"/>
    </row>
    <row r="291" spans="1:11" ht="12.75">
      <c r="A291" s="435"/>
      <c r="B291" s="435"/>
      <c r="C291" s="435"/>
      <c r="D291" s="435"/>
      <c r="E291" s="436"/>
      <c r="F291" s="436"/>
      <c r="G291" s="436"/>
      <c r="H291" s="436"/>
      <c r="I291" s="436"/>
      <c r="J291" s="436"/>
      <c r="K291" s="436"/>
    </row>
    <row r="292" spans="1:11" ht="12.75">
      <c r="A292" s="435"/>
      <c r="B292" s="435"/>
      <c r="C292" s="435"/>
      <c r="D292" s="435"/>
      <c r="E292" s="436"/>
      <c r="F292" s="436"/>
      <c r="G292" s="436"/>
      <c r="H292" s="436"/>
      <c r="I292" s="436"/>
      <c r="J292" s="436"/>
      <c r="K292" s="436"/>
    </row>
    <row r="293" spans="1:11" ht="12.75">
      <c r="A293" s="435"/>
      <c r="B293" s="435"/>
      <c r="C293" s="435"/>
      <c r="D293" s="435"/>
      <c r="E293" s="436"/>
      <c r="F293" s="436"/>
      <c r="G293" s="436"/>
      <c r="H293" s="436"/>
      <c r="I293" s="436"/>
      <c r="J293" s="436"/>
      <c r="K293" s="436"/>
    </row>
    <row r="294" spans="1:11" ht="12.75">
      <c r="A294" s="435"/>
      <c r="B294" s="435"/>
      <c r="C294" s="435"/>
      <c r="D294" s="435"/>
      <c r="E294" s="436"/>
      <c r="F294" s="436"/>
      <c r="G294" s="436"/>
      <c r="H294" s="436"/>
      <c r="I294" s="436"/>
      <c r="J294" s="436"/>
      <c r="K294" s="436"/>
    </row>
    <row r="295" spans="1:11" ht="12.75">
      <c r="A295" s="435"/>
      <c r="B295" s="435"/>
      <c r="C295" s="435"/>
      <c r="D295" s="435"/>
      <c r="E295" s="436"/>
      <c r="F295" s="436"/>
      <c r="G295" s="436"/>
      <c r="H295" s="436"/>
      <c r="I295" s="436"/>
      <c r="J295" s="436"/>
      <c r="K295" s="436"/>
    </row>
    <row r="296" spans="1:11" ht="12.75">
      <c r="A296" s="435"/>
      <c r="B296" s="435"/>
      <c r="C296" s="435"/>
      <c r="D296" s="435"/>
      <c r="E296" s="436"/>
      <c r="F296" s="436"/>
      <c r="G296" s="436"/>
      <c r="H296" s="436"/>
      <c r="I296" s="436"/>
      <c r="J296" s="436"/>
      <c r="K296" s="436"/>
    </row>
    <row r="297" spans="1:11" ht="12.75">
      <c r="A297" s="435"/>
      <c r="B297" s="435"/>
      <c r="C297" s="435"/>
      <c r="D297" s="435"/>
      <c r="E297" s="436"/>
      <c r="F297" s="436"/>
      <c r="G297" s="436"/>
      <c r="H297" s="436"/>
      <c r="I297" s="436"/>
      <c r="J297" s="436"/>
      <c r="K297" s="436"/>
    </row>
    <row r="298" spans="1:11" ht="12.75">
      <c r="A298" s="435"/>
      <c r="B298" s="435"/>
      <c r="C298" s="435"/>
      <c r="D298" s="435"/>
      <c r="E298" s="436"/>
      <c r="F298" s="436"/>
      <c r="G298" s="436"/>
      <c r="H298" s="436"/>
      <c r="I298" s="436"/>
      <c r="J298" s="436"/>
      <c r="K298" s="436"/>
    </row>
    <row r="299" spans="1:11" ht="12.75">
      <c r="A299" s="435"/>
      <c r="B299" s="435"/>
      <c r="C299" s="435"/>
      <c r="D299" s="435"/>
      <c r="E299" s="436"/>
      <c r="F299" s="436"/>
      <c r="G299" s="436"/>
      <c r="H299" s="436"/>
      <c r="I299" s="436"/>
      <c r="J299" s="436"/>
      <c r="K299" s="436"/>
    </row>
    <row r="300" spans="1:11" ht="12.75">
      <c r="A300" s="435"/>
      <c r="B300" s="435"/>
      <c r="C300" s="435"/>
      <c r="D300" s="435"/>
      <c r="E300" s="436"/>
      <c r="F300" s="436"/>
      <c r="G300" s="436"/>
      <c r="H300" s="436"/>
      <c r="I300" s="436"/>
      <c r="J300" s="436"/>
      <c r="K300" s="436"/>
    </row>
    <row r="301" spans="1:11" ht="12.75">
      <c r="A301" s="435"/>
      <c r="B301" s="435"/>
      <c r="C301" s="435"/>
      <c r="D301" s="435"/>
      <c r="E301" s="436"/>
      <c r="F301" s="436"/>
      <c r="G301" s="436"/>
      <c r="H301" s="436"/>
      <c r="I301" s="436"/>
      <c r="J301" s="436"/>
      <c r="K301" s="436"/>
    </row>
    <row r="302" spans="1:11" ht="12.75">
      <c r="A302" s="435"/>
      <c r="B302" s="435"/>
      <c r="C302" s="435"/>
      <c r="D302" s="435"/>
      <c r="E302" s="436"/>
      <c r="F302" s="436"/>
      <c r="G302" s="436"/>
      <c r="H302" s="436"/>
      <c r="I302" s="436"/>
      <c r="J302" s="436"/>
      <c r="K302" s="436"/>
    </row>
    <row r="303" spans="1:11" ht="12.75">
      <c r="A303" s="435"/>
      <c r="B303" s="435"/>
      <c r="C303" s="435"/>
      <c r="D303" s="435"/>
      <c r="E303" s="436"/>
      <c r="F303" s="436"/>
      <c r="G303" s="436"/>
      <c r="H303" s="436"/>
      <c r="I303" s="436"/>
      <c r="J303" s="436"/>
      <c r="K303" s="436"/>
    </row>
    <row r="304" spans="1:11" ht="12.75">
      <c r="A304" s="435"/>
      <c r="B304" s="435"/>
      <c r="C304" s="435"/>
      <c r="D304" s="435"/>
      <c r="E304" s="436"/>
      <c r="F304" s="436"/>
      <c r="G304" s="436"/>
      <c r="H304" s="436"/>
      <c r="I304" s="436"/>
      <c r="J304" s="436"/>
      <c r="K304" s="436"/>
    </row>
    <row r="305" spans="1:11" ht="12.75">
      <c r="A305" s="435"/>
      <c r="B305" s="435"/>
      <c r="C305" s="435"/>
      <c r="D305" s="435"/>
      <c r="E305" s="436"/>
      <c r="F305" s="436"/>
      <c r="G305" s="436"/>
      <c r="H305" s="436"/>
      <c r="I305" s="436"/>
      <c r="J305" s="436"/>
      <c r="K305" s="436"/>
    </row>
    <row r="306" spans="1:11" ht="12.75">
      <c r="A306" s="435"/>
      <c r="B306" s="435"/>
      <c r="C306" s="435"/>
      <c r="D306" s="435"/>
      <c r="E306" s="436"/>
      <c r="F306" s="436"/>
      <c r="G306" s="436"/>
      <c r="H306" s="436"/>
      <c r="I306" s="436"/>
      <c r="J306" s="436"/>
      <c r="K306" s="436"/>
    </row>
    <row r="307" spans="1:11" ht="12.75">
      <c r="A307" s="435"/>
      <c r="B307" s="435"/>
      <c r="C307" s="435"/>
      <c r="D307" s="435"/>
      <c r="E307" s="436"/>
      <c r="F307" s="436"/>
      <c r="G307" s="436"/>
      <c r="H307" s="436"/>
      <c r="I307" s="436"/>
      <c r="J307" s="436"/>
      <c r="K307" s="436"/>
    </row>
    <row r="308" spans="1:11" ht="12.75">
      <c r="A308" s="435"/>
      <c r="B308" s="435"/>
      <c r="C308" s="435"/>
      <c r="D308" s="435"/>
      <c r="E308" s="436"/>
      <c r="F308" s="436"/>
      <c r="G308" s="436"/>
      <c r="H308" s="436"/>
      <c r="I308" s="436"/>
      <c r="J308" s="436"/>
      <c r="K308" s="436"/>
    </row>
    <row r="309" spans="1:11" ht="12.75">
      <c r="A309" s="435"/>
      <c r="B309" s="435"/>
      <c r="C309" s="435"/>
      <c r="D309" s="435"/>
      <c r="E309" s="436"/>
      <c r="F309" s="436"/>
      <c r="G309" s="436"/>
      <c r="H309" s="436"/>
      <c r="I309" s="436"/>
      <c r="J309" s="436"/>
      <c r="K309" s="436"/>
    </row>
    <row r="310" spans="1:11" ht="12.75">
      <c r="A310" s="435"/>
      <c r="B310" s="435"/>
      <c r="C310" s="435"/>
      <c r="D310" s="435"/>
      <c r="E310" s="436"/>
      <c r="F310" s="436"/>
      <c r="G310" s="436"/>
      <c r="H310" s="436"/>
      <c r="I310" s="436"/>
      <c r="J310" s="436"/>
      <c r="K310" s="436"/>
    </row>
    <row r="311" spans="1:11" ht="12.75">
      <c r="A311" s="435"/>
      <c r="B311" s="435"/>
      <c r="C311" s="435"/>
      <c r="D311" s="435"/>
      <c r="E311" s="436"/>
      <c r="F311" s="436"/>
      <c r="G311" s="436"/>
      <c r="H311" s="436"/>
      <c r="I311" s="436"/>
      <c r="J311" s="436"/>
      <c r="K311" s="436"/>
    </row>
    <row r="312" spans="1:11" ht="12.75">
      <c r="A312" s="435"/>
      <c r="B312" s="435"/>
      <c r="C312" s="435"/>
      <c r="D312" s="435"/>
      <c r="E312" s="436"/>
      <c r="F312" s="436"/>
      <c r="G312" s="436"/>
      <c r="H312" s="436"/>
      <c r="I312" s="436"/>
      <c r="J312" s="436"/>
      <c r="K312" s="436"/>
    </row>
    <row r="313" spans="1:11" ht="12.75">
      <c r="A313" s="435"/>
      <c r="B313" s="435"/>
      <c r="C313" s="435"/>
      <c r="D313" s="435"/>
      <c r="E313" s="436"/>
      <c r="F313" s="436"/>
      <c r="G313" s="436"/>
      <c r="H313" s="436"/>
      <c r="I313" s="436"/>
      <c r="J313" s="436"/>
      <c r="K313" s="436"/>
    </row>
    <row r="314" spans="1:11" ht="12.75">
      <c r="A314" s="435"/>
      <c r="B314" s="435"/>
      <c r="C314" s="435"/>
      <c r="D314" s="435"/>
      <c r="E314" s="436"/>
      <c r="F314" s="436"/>
      <c r="G314" s="436"/>
      <c r="H314" s="436"/>
      <c r="I314" s="436"/>
      <c r="J314" s="436"/>
      <c r="K314" s="436"/>
    </row>
    <row r="315" spans="1:11" ht="12.75">
      <c r="A315" s="435"/>
      <c r="B315" s="435"/>
      <c r="C315" s="435"/>
      <c r="D315" s="435"/>
      <c r="E315" s="436"/>
      <c r="F315" s="436"/>
      <c r="G315" s="436"/>
      <c r="H315" s="436"/>
      <c r="I315" s="436"/>
      <c r="J315" s="436"/>
      <c r="K315" s="436"/>
    </row>
    <row r="316" spans="1:11" ht="12.75">
      <c r="A316" s="435"/>
      <c r="B316" s="435"/>
      <c r="C316" s="435"/>
      <c r="D316" s="435"/>
      <c r="E316" s="436"/>
      <c r="F316" s="436"/>
      <c r="G316" s="436"/>
      <c r="H316" s="436"/>
      <c r="I316" s="436"/>
      <c r="J316" s="436"/>
      <c r="K316" s="436"/>
    </row>
    <row r="317" spans="1:11" ht="12.75">
      <c r="A317" s="435"/>
      <c r="B317" s="435"/>
      <c r="C317" s="435"/>
      <c r="D317" s="435"/>
      <c r="E317" s="436"/>
      <c r="F317" s="436"/>
      <c r="G317" s="436"/>
      <c r="H317" s="436"/>
      <c r="I317" s="436"/>
      <c r="J317" s="436"/>
      <c r="K317" s="436"/>
    </row>
    <row r="318" spans="1:11" ht="12.75">
      <c r="A318" s="435"/>
      <c r="B318" s="435"/>
      <c r="C318" s="435"/>
      <c r="D318" s="435"/>
      <c r="E318" s="436"/>
      <c r="F318" s="436"/>
      <c r="G318" s="436"/>
      <c r="H318" s="436"/>
      <c r="I318" s="436"/>
      <c r="J318" s="436"/>
      <c r="K318" s="436"/>
    </row>
    <row r="319" spans="1:11" ht="12.75">
      <c r="A319" s="435"/>
      <c r="B319" s="435"/>
      <c r="C319" s="435"/>
      <c r="D319" s="435"/>
      <c r="E319" s="436"/>
      <c r="F319" s="436"/>
      <c r="G319" s="436"/>
      <c r="H319" s="436"/>
      <c r="I319" s="436"/>
      <c r="J319" s="436"/>
      <c r="K319" s="436"/>
    </row>
    <row r="320" spans="1:11" ht="12.75">
      <c r="A320" s="435"/>
      <c r="B320" s="435"/>
      <c r="C320" s="435"/>
      <c r="D320" s="435"/>
      <c r="E320" s="436"/>
      <c r="F320" s="436"/>
      <c r="G320" s="436"/>
      <c r="H320" s="436"/>
      <c r="I320" s="436"/>
      <c r="J320" s="436"/>
      <c r="K320" s="436"/>
    </row>
    <row r="321" spans="1:11" ht="12.75">
      <c r="A321" s="435"/>
      <c r="B321" s="435"/>
      <c r="C321" s="435"/>
      <c r="D321" s="435"/>
      <c r="E321" s="436"/>
      <c r="F321" s="436"/>
      <c r="G321" s="436"/>
      <c r="H321" s="436"/>
      <c r="I321" s="436"/>
      <c r="J321" s="436"/>
      <c r="K321" s="436"/>
    </row>
    <row r="322" spans="1:11" ht="12.75">
      <c r="A322" s="435"/>
      <c r="B322" s="435"/>
      <c r="C322" s="435"/>
      <c r="D322" s="435"/>
      <c r="E322" s="436"/>
      <c r="F322" s="436"/>
      <c r="G322" s="436"/>
      <c r="H322" s="436"/>
      <c r="I322" s="436"/>
      <c r="J322" s="436"/>
      <c r="K322" s="436"/>
    </row>
    <row r="323" spans="1:11" ht="12.75">
      <c r="A323" s="435"/>
      <c r="B323" s="435"/>
      <c r="C323" s="435"/>
      <c r="D323" s="435"/>
      <c r="E323" s="436"/>
      <c r="F323" s="436"/>
      <c r="G323" s="436"/>
      <c r="H323" s="436"/>
      <c r="I323" s="436"/>
      <c r="J323" s="436"/>
      <c r="K323" s="436"/>
    </row>
    <row r="324" spans="1:11" ht="12.75">
      <c r="A324" s="435"/>
      <c r="B324" s="435"/>
      <c r="C324" s="435"/>
      <c r="D324" s="435"/>
      <c r="E324" s="436"/>
      <c r="F324" s="436"/>
      <c r="G324" s="436"/>
      <c r="H324" s="436"/>
      <c r="I324" s="436"/>
      <c r="J324" s="436"/>
      <c r="K324" s="436"/>
    </row>
    <row r="325" spans="1:11" ht="12.75">
      <c r="A325" s="435"/>
      <c r="B325" s="435"/>
      <c r="C325" s="435"/>
      <c r="D325" s="435"/>
      <c r="E325" s="436"/>
      <c r="F325" s="436"/>
      <c r="G325" s="436"/>
      <c r="H325" s="436"/>
      <c r="I325" s="436"/>
      <c r="J325" s="436"/>
      <c r="K325" s="436"/>
    </row>
    <row r="326" spans="1:11" ht="12.75">
      <c r="A326" s="435"/>
      <c r="B326" s="435"/>
      <c r="C326" s="435"/>
      <c r="D326" s="435"/>
      <c r="E326" s="436"/>
      <c r="F326" s="436"/>
      <c r="G326" s="436"/>
      <c r="H326" s="436"/>
      <c r="I326" s="436"/>
      <c r="J326" s="436"/>
      <c r="K326" s="436"/>
    </row>
    <row r="327" spans="1:11" ht="12.75">
      <c r="A327" s="435"/>
      <c r="B327" s="435"/>
      <c r="C327" s="435"/>
      <c r="D327" s="435"/>
      <c r="E327" s="436"/>
      <c r="F327" s="436"/>
      <c r="G327" s="436"/>
      <c r="H327" s="436"/>
      <c r="I327" s="436"/>
      <c r="J327" s="436"/>
      <c r="K327" s="436"/>
    </row>
    <row r="328" spans="1:11" ht="12.75">
      <c r="A328" s="435"/>
      <c r="B328" s="435"/>
      <c r="C328" s="435"/>
      <c r="D328" s="435"/>
      <c r="E328" s="436"/>
      <c r="F328" s="436"/>
      <c r="G328" s="436"/>
      <c r="H328" s="436"/>
      <c r="I328" s="436"/>
      <c r="J328" s="436"/>
      <c r="K328" s="436"/>
    </row>
    <row r="329" spans="1:11" ht="12.75">
      <c r="A329" s="435"/>
      <c r="B329" s="435"/>
      <c r="C329" s="435"/>
      <c r="D329" s="435"/>
      <c r="E329" s="436"/>
      <c r="F329" s="436"/>
      <c r="G329" s="436"/>
      <c r="H329" s="436"/>
      <c r="I329" s="436"/>
      <c r="J329" s="436"/>
      <c r="K329" s="436"/>
    </row>
    <row r="330" spans="1:11" ht="12.75">
      <c r="A330" s="435"/>
      <c r="B330" s="435"/>
      <c r="C330" s="435"/>
      <c r="D330" s="435"/>
      <c r="E330" s="436"/>
      <c r="F330" s="436"/>
      <c r="G330" s="436"/>
      <c r="H330" s="436"/>
      <c r="I330" s="436"/>
      <c r="J330" s="436"/>
      <c r="K330" s="436"/>
    </row>
    <row r="331" spans="1:11" ht="12.75">
      <c r="A331" s="435"/>
      <c r="B331" s="435"/>
      <c r="C331" s="435"/>
      <c r="D331" s="435"/>
      <c r="E331" s="436"/>
      <c r="F331" s="436"/>
      <c r="G331" s="436"/>
      <c r="H331" s="436"/>
      <c r="I331" s="436"/>
      <c r="J331" s="436"/>
      <c r="K331" s="436"/>
    </row>
    <row r="332" spans="1:11" ht="12.75">
      <c r="A332" s="435"/>
      <c r="B332" s="435"/>
      <c r="C332" s="435"/>
      <c r="D332" s="435"/>
      <c r="E332" s="436"/>
      <c r="F332" s="436"/>
      <c r="G332" s="436"/>
      <c r="H332" s="436"/>
      <c r="I332" s="436"/>
      <c r="J332" s="436"/>
      <c r="K332" s="436"/>
    </row>
    <row r="333" spans="1:11" ht="12.75">
      <c r="A333" s="435"/>
      <c r="B333" s="435"/>
      <c r="C333" s="435"/>
      <c r="D333" s="435"/>
      <c r="E333" s="436"/>
      <c r="F333" s="436"/>
      <c r="G333" s="436"/>
      <c r="H333" s="436"/>
      <c r="I333" s="436"/>
      <c r="J333" s="436"/>
      <c r="K333" s="436"/>
    </row>
    <row r="334" spans="1:11" ht="12.75">
      <c r="A334" s="435"/>
      <c r="B334" s="435"/>
      <c r="C334" s="435"/>
      <c r="D334" s="435"/>
      <c r="E334" s="436"/>
      <c r="F334" s="436"/>
      <c r="G334" s="436"/>
      <c r="H334" s="436"/>
      <c r="I334" s="436"/>
      <c r="J334" s="436"/>
      <c r="K334" s="436"/>
    </row>
    <row r="335" spans="1:11" ht="12.75">
      <c r="A335" s="435"/>
      <c r="B335" s="435"/>
      <c r="C335" s="435"/>
      <c r="D335" s="435"/>
      <c r="E335" s="436"/>
      <c r="F335" s="436"/>
      <c r="G335" s="436"/>
      <c r="H335" s="436"/>
      <c r="I335" s="436"/>
      <c r="J335" s="436"/>
      <c r="K335" s="436"/>
    </row>
    <row r="336" spans="1:11" ht="12.75">
      <c r="A336" s="435"/>
      <c r="B336" s="435"/>
      <c r="C336" s="435"/>
      <c r="D336" s="435"/>
      <c r="E336" s="436"/>
      <c r="F336" s="436"/>
      <c r="G336" s="436"/>
      <c r="H336" s="436"/>
      <c r="I336" s="436"/>
      <c r="J336" s="436"/>
      <c r="K336" s="436"/>
    </row>
    <row r="337" spans="1:11" ht="12.75">
      <c r="A337" s="435"/>
      <c r="B337" s="435"/>
      <c r="C337" s="435"/>
      <c r="D337" s="435"/>
      <c r="E337" s="436"/>
      <c r="F337" s="436"/>
      <c r="G337" s="436"/>
      <c r="H337" s="436"/>
      <c r="I337" s="436"/>
      <c r="J337" s="436"/>
      <c r="K337" s="436"/>
    </row>
    <row r="338" spans="1:11" ht="12.75">
      <c r="A338" s="435"/>
      <c r="B338" s="435"/>
      <c r="C338" s="435"/>
      <c r="D338" s="435"/>
      <c r="E338" s="436"/>
      <c r="F338" s="436"/>
      <c r="G338" s="436"/>
      <c r="H338" s="436"/>
      <c r="I338" s="436"/>
      <c r="J338" s="436"/>
      <c r="K338" s="436"/>
    </row>
    <row r="339" spans="1:11" ht="12.75">
      <c r="A339" s="435"/>
      <c r="B339" s="435"/>
      <c r="C339" s="435"/>
      <c r="D339" s="435"/>
      <c r="E339" s="436"/>
      <c r="F339" s="436"/>
      <c r="G339" s="436"/>
      <c r="H339" s="436"/>
      <c r="I339" s="436"/>
      <c r="J339" s="436"/>
      <c r="K339" s="436"/>
    </row>
    <row r="340" spans="1:11" ht="12.75">
      <c r="A340" s="435"/>
      <c r="B340" s="435"/>
      <c r="C340" s="435"/>
      <c r="D340" s="435"/>
      <c r="E340" s="436"/>
      <c r="F340" s="436"/>
      <c r="G340" s="436"/>
      <c r="H340" s="436"/>
      <c r="I340" s="436"/>
      <c r="J340" s="436"/>
      <c r="K340" s="436"/>
    </row>
    <row r="341" spans="1:11" ht="12.75">
      <c r="A341" s="435"/>
      <c r="B341" s="435"/>
      <c r="C341" s="435"/>
      <c r="D341" s="435"/>
      <c r="E341" s="436"/>
      <c r="F341" s="436"/>
      <c r="G341" s="436"/>
      <c r="H341" s="436"/>
      <c r="I341" s="436"/>
      <c r="J341" s="436"/>
      <c r="K341" s="436"/>
    </row>
    <row r="342" spans="1:11" ht="12.75">
      <c r="A342" s="435"/>
      <c r="B342" s="435"/>
      <c r="C342" s="435"/>
      <c r="D342" s="435"/>
      <c r="E342" s="436"/>
      <c r="F342" s="436"/>
      <c r="G342" s="436"/>
      <c r="H342" s="436"/>
      <c r="I342" s="436"/>
      <c r="J342" s="436"/>
      <c r="K342" s="436"/>
    </row>
    <row r="343" spans="1:11" ht="12.75">
      <c r="A343" s="435"/>
      <c r="B343" s="435"/>
      <c r="C343" s="435"/>
      <c r="D343" s="435"/>
      <c r="E343" s="436"/>
      <c r="F343" s="436"/>
      <c r="G343" s="436"/>
      <c r="H343" s="436"/>
      <c r="I343" s="436"/>
      <c r="J343" s="436"/>
      <c r="K343" s="436"/>
    </row>
    <row r="344" spans="1:11" ht="12.75">
      <c r="A344" s="435"/>
      <c r="B344" s="435"/>
      <c r="C344" s="435"/>
      <c r="D344" s="435"/>
      <c r="E344" s="436"/>
      <c r="F344" s="436"/>
      <c r="G344" s="436"/>
      <c r="H344" s="436"/>
      <c r="I344" s="436"/>
      <c r="J344" s="436"/>
      <c r="K344" s="436"/>
    </row>
    <row r="345" spans="1:11" ht="12.75">
      <c r="A345" s="435"/>
      <c r="B345" s="435"/>
      <c r="C345" s="435"/>
      <c r="D345" s="435"/>
      <c r="E345" s="436"/>
      <c r="F345" s="436"/>
      <c r="G345" s="436"/>
      <c r="H345" s="436"/>
      <c r="I345" s="436"/>
      <c r="J345" s="436"/>
      <c r="K345" s="436"/>
    </row>
    <row r="346" spans="1:11" ht="12.75">
      <c r="A346" s="435"/>
      <c r="B346" s="435"/>
      <c r="C346" s="435"/>
      <c r="D346" s="435"/>
      <c r="E346" s="436"/>
      <c r="F346" s="436"/>
      <c r="G346" s="436"/>
      <c r="H346" s="436"/>
      <c r="I346" s="436"/>
      <c r="J346" s="436"/>
      <c r="K346" s="436"/>
    </row>
    <row r="347" spans="1:11" ht="12.75">
      <c r="A347" s="435"/>
      <c r="B347" s="435"/>
      <c r="C347" s="435"/>
      <c r="D347" s="435"/>
      <c r="E347" s="436"/>
      <c r="F347" s="436"/>
      <c r="G347" s="436"/>
      <c r="H347" s="436"/>
      <c r="I347" s="436"/>
      <c r="J347" s="436"/>
      <c r="K347" s="436"/>
    </row>
    <row r="348" spans="1:11" ht="12.75">
      <c r="A348" s="435"/>
      <c r="B348" s="435"/>
      <c r="C348" s="435"/>
      <c r="D348" s="435"/>
      <c r="E348" s="436"/>
      <c r="F348" s="436"/>
      <c r="G348" s="436"/>
      <c r="H348" s="436"/>
      <c r="I348" s="436"/>
      <c r="J348" s="436"/>
      <c r="K348" s="436"/>
    </row>
    <row r="349" spans="1:11" ht="12.75">
      <c r="A349" s="435"/>
      <c r="B349" s="435"/>
      <c r="C349" s="435"/>
      <c r="D349" s="435"/>
      <c r="E349" s="436"/>
      <c r="F349" s="436"/>
      <c r="G349" s="436"/>
      <c r="H349" s="436"/>
      <c r="I349" s="436"/>
      <c r="J349" s="436"/>
      <c r="K349" s="436"/>
    </row>
    <row r="350" spans="1:11" ht="12.75">
      <c r="A350" s="435"/>
      <c r="B350" s="435"/>
      <c r="C350" s="435"/>
      <c r="D350" s="435"/>
      <c r="E350" s="436"/>
      <c r="F350" s="436"/>
      <c r="G350" s="436"/>
      <c r="H350" s="436"/>
      <c r="I350" s="436"/>
      <c r="J350" s="436"/>
      <c r="K350" s="436"/>
    </row>
    <row r="351" spans="1:11" ht="12.75">
      <c r="A351" s="435"/>
      <c r="B351" s="435"/>
      <c r="C351" s="435"/>
      <c r="D351" s="435"/>
      <c r="E351" s="436"/>
      <c r="F351" s="436"/>
      <c r="G351" s="436"/>
      <c r="H351" s="436"/>
      <c r="I351" s="436"/>
      <c r="J351" s="436"/>
      <c r="K351" s="436"/>
    </row>
    <row r="352" spans="1:11" ht="12.75">
      <c r="A352" s="435"/>
      <c r="B352" s="435"/>
      <c r="C352" s="435"/>
      <c r="D352" s="435"/>
      <c r="E352" s="436"/>
      <c r="F352" s="436"/>
      <c r="G352" s="436"/>
      <c r="H352" s="436"/>
      <c r="I352" s="436"/>
      <c r="J352" s="436"/>
      <c r="K352" s="436"/>
    </row>
    <row r="353" spans="1:11" ht="12.75">
      <c r="A353" s="435"/>
      <c r="B353" s="435"/>
      <c r="C353" s="435"/>
      <c r="D353" s="435"/>
      <c r="E353" s="436"/>
      <c r="F353" s="436"/>
      <c r="G353" s="436"/>
      <c r="H353" s="436"/>
      <c r="I353" s="436"/>
      <c r="J353" s="436"/>
      <c r="K353" s="436"/>
    </row>
    <row r="354" spans="1:11" ht="12.75">
      <c r="A354" s="435"/>
      <c r="B354" s="435"/>
      <c r="C354" s="435"/>
      <c r="D354" s="435"/>
      <c r="E354" s="436"/>
      <c r="F354" s="436"/>
      <c r="G354" s="436"/>
      <c r="H354" s="436"/>
      <c r="I354" s="436"/>
      <c r="J354" s="436"/>
      <c r="K354" s="436"/>
    </row>
    <row r="355" spans="1:11" ht="12.75">
      <c r="A355" s="435"/>
      <c r="B355" s="435"/>
      <c r="C355" s="435"/>
      <c r="D355" s="435"/>
      <c r="E355" s="436"/>
      <c r="F355" s="436"/>
      <c r="G355" s="436"/>
      <c r="H355" s="436"/>
      <c r="I355" s="436"/>
      <c r="J355" s="436"/>
      <c r="K355" s="436"/>
    </row>
    <row r="356" spans="1:11" ht="12.75">
      <c r="A356" s="435"/>
      <c r="B356" s="435"/>
      <c r="C356" s="435"/>
      <c r="D356" s="435"/>
      <c r="E356" s="436"/>
      <c r="F356" s="436"/>
      <c r="G356" s="436"/>
      <c r="H356" s="436"/>
      <c r="I356" s="436"/>
      <c r="J356" s="436"/>
      <c r="K356" s="436"/>
    </row>
    <row r="357" spans="1:11" ht="12.75">
      <c r="A357" s="435"/>
      <c r="B357" s="435"/>
      <c r="C357" s="435"/>
      <c r="D357" s="435"/>
      <c r="E357" s="436"/>
      <c r="F357" s="436"/>
      <c r="G357" s="436"/>
      <c r="H357" s="436"/>
      <c r="I357" s="436"/>
      <c r="J357" s="436"/>
      <c r="K357" s="436"/>
    </row>
    <row r="358" spans="1:11" ht="12.75">
      <c r="A358" s="435"/>
      <c r="B358" s="435"/>
      <c r="C358" s="435"/>
      <c r="D358" s="435"/>
      <c r="E358" s="436"/>
      <c r="F358" s="436"/>
      <c r="G358" s="436"/>
      <c r="H358" s="436"/>
      <c r="I358" s="436"/>
      <c r="J358" s="436"/>
      <c r="K358" s="436"/>
    </row>
    <row r="359" spans="1:11" ht="12.75">
      <c r="A359" s="435"/>
      <c r="B359" s="435"/>
      <c r="C359" s="435"/>
      <c r="D359" s="435"/>
      <c r="E359" s="436"/>
      <c r="F359" s="436"/>
      <c r="G359" s="436"/>
      <c r="H359" s="436"/>
      <c r="I359" s="436"/>
      <c r="J359" s="436"/>
      <c r="K359" s="436"/>
    </row>
    <row r="360" spans="1:11" ht="12.75">
      <c r="A360" s="435"/>
      <c r="B360" s="435"/>
      <c r="C360" s="435"/>
      <c r="D360" s="435"/>
      <c r="E360" s="436"/>
      <c r="F360" s="436"/>
      <c r="G360" s="436"/>
      <c r="H360" s="436"/>
      <c r="I360" s="436"/>
      <c r="J360" s="436"/>
      <c r="K360" s="436"/>
    </row>
    <row r="361" spans="1:11" ht="12.75">
      <c r="A361" s="435"/>
      <c r="B361" s="435"/>
      <c r="C361" s="435"/>
      <c r="D361" s="435"/>
      <c r="E361" s="436"/>
      <c r="F361" s="436"/>
      <c r="G361" s="436"/>
      <c r="H361" s="436"/>
      <c r="I361" s="436"/>
      <c r="J361" s="436"/>
      <c r="K361" s="436"/>
    </row>
    <row r="362" spans="1:11" ht="12.75">
      <c r="A362" s="435"/>
      <c r="B362" s="435"/>
      <c r="C362" s="435"/>
      <c r="D362" s="435"/>
      <c r="E362" s="436"/>
      <c r="F362" s="436"/>
      <c r="G362" s="436"/>
      <c r="H362" s="436"/>
      <c r="I362" s="436"/>
      <c r="J362" s="436"/>
      <c r="K362" s="436"/>
    </row>
    <row r="363" spans="1:11" ht="12.75">
      <c r="A363" s="435"/>
      <c r="B363" s="435"/>
      <c r="C363" s="435"/>
      <c r="D363" s="435"/>
      <c r="E363" s="436"/>
      <c r="F363" s="436"/>
      <c r="G363" s="436"/>
      <c r="H363" s="436"/>
      <c r="I363" s="436"/>
      <c r="J363" s="436"/>
      <c r="K363" s="436"/>
    </row>
    <row r="364" spans="1:11" ht="12.75">
      <c r="A364" s="435"/>
      <c r="B364" s="435"/>
      <c r="C364" s="435"/>
      <c r="D364" s="435"/>
      <c r="E364" s="436"/>
      <c r="F364" s="436"/>
      <c r="G364" s="436"/>
      <c r="H364" s="436"/>
      <c r="I364" s="436"/>
      <c r="J364" s="436"/>
      <c r="K364" s="436"/>
    </row>
    <row r="365" spans="1:11" ht="12.75">
      <c r="A365" s="435"/>
      <c r="B365" s="435"/>
      <c r="C365" s="435"/>
      <c r="D365" s="435"/>
      <c r="E365" s="436"/>
      <c r="F365" s="436"/>
      <c r="G365" s="436"/>
      <c r="H365" s="436"/>
      <c r="I365" s="436"/>
      <c r="J365" s="436"/>
      <c r="K365" s="436"/>
    </row>
    <row r="366" spans="1:11" ht="12.75">
      <c r="A366" s="435"/>
      <c r="B366" s="435"/>
      <c r="C366" s="435"/>
      <c r="D366" s="435"/>
      <c r="E366" s="436"/>
      <c r="F366" s="436"/>
      <c r="G366" s="436"/>
      <c r="H366" s="436"/>
      <c r="I366" s="436"/>
      <c r="J366" s="436"/>
      <c r="K366" s="436"/>
    </row>
    <row r="367" spans="1:11" ht="12.75">
      <c r="A367" s="435"/>
      <c r="B367" s="435"/>
      <c r="C367" s="435"/>
      <c r="D367" s="435"/>
      <c r="E367" s="436"/>
      <c r="F367" s="436"/>
      <c r="G367" s="436"/>
      <c r="H367" s="436"/>
      <c r="I367" s="436"/>
      <c r="J367" s="436"/>
      <c r="K367" s="436"/>
    </row>
    <row r="368" spans="1:11" ht="12.75">
      <c r="A368" s="435"/>
      <c r="B368" s="435"/>
      <c r="C368" s="435"/>
      <c r="D368" s="435"/>
      <c r="E368" s="436"/>
      <c r="F368" s="436"/>
      <c r="G368" s="436"/>
      <c r="H368" s="436"/>
      <c r="I368" s="436"/>
      <c r="J368" s="436"/>
      <c r="K368" s="436"/>
    </row>
    <row r="369" spans="1:11" ht="12.75">
      <c r="A369" s="435"/>
      <c r="B369" s="435"/>
      <c r="C369" s="435"/>
      <c r="D369" s="435"/>
      <c r="E369" s="436"/>
      <c r="F369" s="436"/>
      <c r="G369" s="436"/>
      <c r="H369" s="436"/>
      <c r="I369" s="436"/>
      <c r="J369" s="436"/>
      <c r="K369" s="436"/>
    </row>
    <row r="370" spans="1:11" ht="12.75">
      <c r="A370" s="435"/>
      <c r="B370" s="435"/>
      <c r="C370" s="435"/>
      <c r="D370" s="435"/>
      <c r="E370" s="436"/>
      <c r="F370" s="436"/>
      <c r="G370" s="436"/>
      <c r="H370" s="436"/>
      <c r="I370" s="436"/>
      <c r="J370" s="436"/>
      <c r="K370" s="436"/>
    </row>
    <row r="371" spans="1:11" ht="12.75">
      <c r="A371" s="435"/>
      <c r="B371" s="435"/>
      <c r="C371" s="435"/>
      <c r="D371" s="435"/>
      <c r="E371" s="436"/>
      <c r="F371" s="436"/>
      <c r="G371" s="436"/>
      <c r="H371" s="436"/>
      <c r="I371" s="436"/>
      <c r="J371" s="436"/>
      <c r="K371" s="436"/>
    </row>
    <row r="372" spans="1:11" ht="12.75">
      <c r="A372" s="435"/>
      <c r="B372" s="435"/>
      <c r="C372" s="435"/>
      <c r="D372" s="435"/>
      <c r="E372" s="436"/>
      <c r="F372" s="436"/>
      <c r="G372" s="436"/>
      <c r="H372" s="436"/>
      <c r="I372" s="436"/>
      <c r="J372" s="436"/>
      <c r="K372" s="436"/>
    </row>
    <row r="373" spans="1:11" ht="12.75">
      <c r="A373" s="435"/>
      <c r="B373" s="435"/>
      <c r="C373" s="435"/>
      <c r="D373" s="435"/>
      <c r="E373" s="436"/>
      <c r="F373" s="436"/>
      <c r="G373" s="436"/>
      <c r="H373" s="436"/>
      <c r="I373" s="436"/>
      <c r="J373" s="436"/>
      <c r="K373" s="436"/>
    </row>
    <row r="374" spans="1:11" ht="12.75">
      <c r="A374" s="435"/>
      <c r="B374" s="435"/>
      <c r="C374" s="435"/>
      <c r="D374" s="435"/>
      <c r="E374" s="436"/>
      <c r="F374" s="436"/>
      <c r="G374" s="436"/>
      <c r="H374" s="436"/>
      <c r="I374" s="436"/>
      <c r="J374" s="436"/>
      <c r="K374" s="436"/>
    </row>
    <row r="375" spans="1:11" ht="12.75">
      <c r="A375" s="435"/>
      <c r="B375" s="435"/>
      <c r="C375" s="435"/>
      <c r="D375" s="435"/>
      <c r="E375" s="436"/>
      <c r="F375" s="436"/>
      <c r="G375" s="436"/>
      <c r="H375" s="436"/>
      <c r="I375" s="436"/>
      <c r="J375" s="436"/>
      <c r="K375" s="436"/>
    </row>
    <row r="376" spans="1:11" ht="12.75">
      <c r="A376" s="435"/>
      <c r="B376" s="435"/>
      <c r="C376" s="435"/>
      <c r="D376" s="435"/>
      <c r="E376" s="436"/>
      <c r="F376" s="436"/>
      <c r="G376" s="436"/>
      <c r="H376" s="436"/>
      <c r="I376" s="436"/>
      <c r="J376" s="436"/>
      <c r="K376" s="436"/>
    </row>
    <row r="377" spans="1:11" ht="12.75">
      <c r="A377" s="435"/>
      <c r="B377" s="435"/>
      <c r="C377" s="435"/>
      <c r="D377" s="435"/>
      <c r="E377" s="436"/>
      <c r="F377" s="436"/>
      <c r="G377" s="436"/>
      <c r="H377" s="436"/>
      <c r="I377" s="436"/>
      <c r="J377" s="436"/>
      <c r="K377" s="436"/>
    </row>
    <row r="378" spans="1:11" ht="12.75">
      <c r="A378" s="435"/>
      <c r="B378" s="435"/>
      <c r="C378" s="435"/>
      <c r="D378" s="435"/>
      <c r="E378" s="436"/>
      <c r="F378" s="436"/>
      <c r="G378" s="436"/>
      <c r="H378" s="436"/>
      <c r="I378" s="436"/>
      <c r="J378" s="436"/>
      <c r="K378" s="436"/>
    </row>
    <row r="379" spans="1:11" ht="12.75">
      <c r="A379" s="435"/>
      <c r="B379" s="435"/>
      <c r="C379" s="435"/>
      <c r="D379" s="435"/>
      <c r="E379" s="436"/>
      <c r="F379" s="436"/>
      <c r="G379" s="436"/>
      <c r="H379" s="436"/>
      <c r="I379" s="436"/>
      <c r="J379" s="436"/>
      <c r="K379" s="436"/>
    </row>
    <row r="380" spans="1:11" ht="12.75">
      <c r="A380" s="435"/>
      <c r="B380" s="435"/>
      <c r="C380" s="435"/>
      <c r="D380" s="435"/>
      <c r="E380" s="436"/>
      <c r="F380" s="436"/>
      <c r="G380" s="436"/>
      <c r="H380" s="436"/>
      <c r="I380" s="436"/>
      <c r="J380" s="436"/>
      <c r="K380" s="436"/>
    </row>
    <row r="381" spans="1:11" ht="12.75">
      <c r="A381" s="435"/>
      <c r="B381" s="435"/>
      <c r="C381" s="435"/>
      <c r="D381" s="435"/>
      <c r="E381" s="436"/>
      <c r="F381" s="436"/>
      <c r="G381" s="436"/>
      <c r="H381" s="436"/>
      <c r="I381" s="436"/>
      <c r="J381" s="436"/>
      <c r="K381" s="436"/>
    </row>
    <row r="382" spans="1:11" ht="12.75">
      <c r="A382" s="435"/>
      <c r="B382" s="435"/>
      <c r="C382" s="435"/>
      <c r="D382" s="435"/>
      <c r="E382" s="436"/>
      <c r="F382" s="436"/>
      <c r="G382" s="436"/>
      <c r="H382" s="436"/>
      <c r="I382" s="436"/>
      <c r="J382" s="436"/>
      <c r="K382" s="436"/>
    </row>
    <row r="383" spans="1:11" ht="12.75">
      <c r="A383" s="435"/>
      <c r="B383" s="435"/>
      <c r="C383" s="435"/>
      <c r="D383" s="435"/>
      <c r="E383" s="436"/>
      <c r="F383" s="436"/>
      <c r="G383" s="436"/>
      <c r="H383" s="436"/>
      <c r="I383" s="436"/>
      <c r="J383" s="436"/>
      <c r="K383" s="436"/>
    </row>
    <row r="384" spans="1:11" ht="12.75">
      <c r="A384" s="435"/>
      <c r="B384" s="435"/>
      <c r="C384" s="435"/>
      <c r="D384" s="435"/>
      <c r="E384" s="436"/>
      <c r="F384" s="436"/>
      <c r="G384" s="436"/>
      <c r="H384" s="436"/>
      <c r="I384" s="436"/>
      <c r="J384" s="436"/>
      <c r="K384" s="436"/>
    </row>
    <row r="385" spans="1:11" ht="12.75">
      <c r="A385" s="435"/>
      <c r="B385" s="435"/>
      <c r="C385" s="435"/>
      <c r="D385" s="435"/>
      <c r="E385" s="436"/>
      <c r="F385" s="436"/>
      <c r="G385" s="436"/>
      <c r="H385" s="436"/>
      <c r="I385" s="436"/>
      <c r="J385" s="436"/>
      <c r="K385" s="436"/>
    </row>
    <row r="386" spans="1:11" ht="12.75">
      <c r="A386" s="435"/>
      <c r="B386" s="435"/>
      <c r="C386" s="435"/>
      <c r="D386" s="435"/>
      <c r="E386" s="436"/>
      <c r="F386" s="436"/>
      <c r="G386" s="436"/>
      <c r="H386" s="436"/>
      <c r="I386" s="436"/>
      <c r="J386" s="436"/>
      <c r="K386" s="436"/>
    </row>
    <row r="387" spans="1:11" ht="12.75">
      <c r="A387" s="435"/>
      <c r="B387" s="435"/>
      <c r="C387" s="435"/>
      <c r="D387" s="435"/>
      <c r="E387" s="436"/>
      <c r="F387" s="436"/>
      <c r="G387" s="436"/>
      <c r="H387" s="436"/>
      <c r="I387" s="436"/>
      <c r="J387" s="436"/>
      <c r="K387" s="436"/>
    </row>
    <row r="388" spans="1:11" ht="12.75">
      <c r="A388" s="435"/>
      <c r="B388" s="435"/>
      <c r="C388" s="435"/>
      <c r="D388" s="435"/>
      <c r="E388" s="436"/>
      <c r="F388" s="436"/>
      <c r="G388" s="436"/>
      <c r="H388" s="436"/>
      <c r="I388" s="436"/>
      <c r="J388" s="436"/>
      <c r="K388" s="436"/>
    </row>
    <row r="389" spans="1:11" ht="12.75">
      <c r="A389" s="435"/>
      <c r="B389" s="435"/>
      <c r="C389" s="435"/>
      <c r="D389" s="435"/>
      <c r="E389" s="436"/>
      <c r="F389" s="436"/>
      <c r="G389" s="436"/>
      <c r="H389" s="436"/>
      <c r="I389" s="436"/>
      <c r="J389" s="436"/>
      <c r="K389" s="436"/>
    </row>
    <row r="390" spans="1:11" ht="12.75">
      <c r="A390" s="435"/>
      <c r="B390" s="435"/>
      <c r="C390" s="435"/>
      <c r="D390" s="435"/>
      <c r="E390" s="436"/>
      <c r="F390" s="436"/>
      <c r="G390" s="436"/>
      <c r="H390" s="436"/>
      <c r="I390" s="436"/>
      <c r="J390" s="436"/>
      <c r="K390" s="436"/>
    </row>
    <row r="391" spans="1:11" ht="12.75">
      <c r="A391" s="435"/>
      <c r="B391" s="435"/>
      <c r="C391" s="435"/>
      <c r="D391" s="435"/>
      <c r="E391" s="436"/>
      <c r="F391" s="436"/>
      <c r="G391" s="436"/>
      <c r="H391" s="436"/>
      <c r="I391" s="436"/>
      <c r="J391" s="436"/>
      <c r="K391" s="436"/>
    </row>
    <row r="392" spans="1:11" ht="12.75">
      <c r="A392" s="435"/>
      <c r="B392" s="435"/>
      <c r="C392" s="435"/>
      <c r="D392" s="435"/>
      <c r="E392" s="436"/>
      <c r="F392" s="436"/>
      <c r="G392" s="436"/>
      <c r="H392" s="436"/>
      <c r="I392" s="436"/>
      <c r="J392" s="436"/>
      <c r="K392" s="436"/>
    </row>
    <row r="393" spans="1:11" ht="12.75">
      <c r="A393" s="435"/>
      <c r="B393" s="435"/>
      <c r="C393" s="435"/>
      <c r="D393" s="435"/>
      <c r="E393" s="436"/>
      <c r="F393" s="436"/>
      <c r="G393" s="436"/>
      <c r="H393" s="436"/>
      <c r="I393" s="436"/>
      <c r="J393" s="436"/>
      <c r="K393" s="436"/>
    </row>
    <row r="394" spans="1:11" ht="12.75">
      <c r="A394" s="435"/>
      <c r="B394" s="435"/>
      <c r="C394" s="435"/>
      <c r="D394" s="435"/>
      <c r="E394" s="436"/>
      <c r="F394" s="436"/>
      <c r="G394" s="436"/>
      <c r="H394" s="436"/>
      <c r="I394" s="436"/>
      <c r="J394" s="436"/>
      <c r="K394" s="436"/>
    </row>
    <row r="395" spans="1:11" ht="12.75">
      <c r="A395" s="435"/>
      <c r="B395" s="435"/>
      <c r="C395" s="435"/>
      <c r="D395" s="435"/>
      <c r="E395" s="436"/>
      <c r="F395" s="436"/>
      <c r="G395" s="436"/>
      <c r="H395" s="436"/>
      <c r="I395" s="436"/>
      <c r="J395" s="436"/>
      <c r="K395" s="436"/>
    </row>
    <row r="396" spans="1:11" ht="12.75">
      <c r="A396" s="435"/>
      <c r="B396" s="435"/>
      <c r="C396" s="435"/>
      <c r="D396" s="435"/>
      <c r="E396" s="436"/>
      <c r="F396" s="436"/>
      <c r="G396" s="436"/>
      <c r="H396" s="436"/>
      <c r="I396" s="436"/>
      <c r="J396" s="436"/>
      <c r="K396" s="436"/>
    </row>
    <row r="397" spans="1:11" ht="12.75">
      <c r="A397" s="435"/>
      <c r="B397" s="435"/>
      <c r="C397" s="435"/>
      <c r="D397" s="435"/>
      <c r="E397" s="436"/>
      <c r="F397" s="436"/>
      <c r="G397" s="436"/>
      <c r="H397" s="436"/>
      <c r="I397" s="436"/>
      <c r="J397" s="436"/>
      <c r="K397" s="436"/>
    </row>
    <row r="398" spans="1:11" ht="12.75">
      <c r="A398" s="435"/>
      <c r="B398" s="435"/>
      <c r="C398" s="435"/>
      <c r="D398" s="435"/>
      <c r="E398" s="436"/>
      <c r="F398" s="436"/>
      <c r="G398" s="436"/>
      <c r="H398" s="436"/>
      <c r="I398" s="436"/>
      <c r="J398" s="436"/>
      <c r="K398" s="436"/>
    </row>
    <row r="399" spans="1:11" ht="12.75">
      <c r="A399" s="435"/>
      <c r="B399" s="435"/>
      <c r="C399" s="435"/>
      <c r="D399" s="435"/>
      <c r="E399" s="436"/>
      <c r="F399" s="436"/>
      <c r="G399" s="436"/>
      <c r="H399" s="436"/>
      <c r="I399" s="436"/>
      <c r="J399" s="436"/>
      <c r="K399" s="436"/>
    </row>
    <row r="400" spans="1:11" ht="12.75">
      <c r="A400" s="435"/>
      <c r="B400" s="435"/>
      <c r="C400" s="435"/>
      <c r="D400" s="435"/>
      <c r="E400" s="436"/>
      <c r="F400" s="436"/>
      <c r="G400" s="436"/>
      <c r="H400" s="436"/>
      <c r="I400" s="436"/>
      <c r="J400" s="436"/>
      <c r="K400" s="436"/>
    </row>
    <row r="401" spans="1:11" ht="12.75">
      <c r="A401" s="435"/>
      <c r="B401" s="435"/>
      <c r="C401" s="435"/>
      <c r="D401" s="435"/>
      <c r="E401" s="436"/>
      <c r="F401" s="436"/>
      <c r="G401" s="436"/>
      <c r="H401" s="436"/>
      <c r="I401" s="436"/>
      <c r="J401" s="436"/>
      <c r="K401" s="436"/>
    </row>
    <row r="402" spans="1:11" ht="12.75">
      <c r="A402" s="435"/>
      <c r="B402" s="435"/>
      <c r="C402" s="435"/>
      <c r="D402" s="435"/>
      <c r="E402" s="436"/>
      <c r="F402" s="436"/>
      <c r="G402" s="436"/>
      <c r="H402" s="436"/>
      <c r="I402" s="436"/>
      <c r="J402" s="436"/>
      <c r="K402" s="436"/>
    </row>
    <row r="403" spans="1:11" ht="12.75">
      <c r="A403" s="435"/>
      <c r="B403" s="435"/>
      <c r="C403" s="435"/>
      <c r="D403" s="435"/>
      <c r="E403" s="436"/>
      <c r="F403" s="436"/>
      <c r="G403" s="436"/>
      <c r="H403" s="436"/>
      <c r="I403" s="436"/>
      <c r="J403" s="436"/>
      <c r="K403" s="436"/>
    </row>
    <row r="404" spans="1:11" ht="12.75">
      <c r="A404" s="435"/>
      <c r="B404" s="435"/>
      <c r="C404" s="435"/>
      <c r="D404" s="435"/>
      <c r="E404" s="436"/>
      <c r="F404" s="436"/>
      <c r="G404" s="436"/>
      <c r="H404" s="436"/>
      <c r="I404" s="436"/>
      <c r="J404" s="436"/>
      <c r="K404" s="436"/>
    </row>
    <row r="405" spans="1:11" ht="12.75">
      <c r="A405" s="435"/>
      <c r="B405" s="435"/>
      <c r="C405" s="435"/>
      <c r="D405" s="435"/>
      <c r="E405" s="436"/>
      <c r="F405" s="436"/>
      <c r="G405" s="436"/>
      <c r="H405" s="436"/>
      <c r="I405" s="436"/>
      <c r="J405" s="436"/>
      <c r="K405" s="436"/>
    </row>
    <row r="406" spans="1:11" ht="12.75">
      <c r="A406" s="435"/>
      <c r="B406" s="435"/>
      <c r="C406" s="435"/>
      <c r="D406" s="435"/>
      <c r="E406" s="436"/>
      <c r="F406" s="436"/>
      <c r="G406" s="436"/>
      <c r="H406" s="436"/>
      <c r="I406" s="436"/>
      <c r="J406" s="436"/>
      <c r="K406" s="436"/>
    </row>
    <row r="407" spans="1:11" ht="12.75">
      <c r="A407" s="435"/>
      <c r="B407" s="435"/>
      <c r="C407" s="435"/>
      <c r="D407" s="435"/>
      <c r="E407" s="436"/>
      <c r="F407" s="436"/>
      <c r="G407" s="436"/>
      <c r="H407" s="436"/>
      <c r="I407" s="436"/>
      <c r="J407" s="436"/>
      <c r="K407" s="436"/>
    </row>
    <row r="408" spans="1:11" ht="12.75">
      <c r="A408" s="435"/>
      <c r="B408" s="435"/>
      <c r="C408" s="435"/>
      <c r="D408" s="435"/>
      <c r="E408" s="436"/>
      <c r="F408" s="436"/>
      <c r="G408" s="436"/>
      <c r="H408" s="436"/>
      <c r="I408" s="436"/>
      <c r="J408" s="436"/>
      <c r="K408" s="436"/>
    </row>
    <row r="409" spans="1:11" ht="12.75">
      <c r="A409" s="435"/>
      <c r="B409" s="435"/>
      <c r="C409" s="435"/>
      <c r="D409" s="435"/>
      <c r="E409" s="436"/>
      <c r="F409" s="436"/>
      <c r="G409" s="436"/>
      <c r="H409" s="436"/>
      <c r="I409" s="436"/>
      <c r="J409" s="436"/>
      <c r="K409" s="436"/>
    </row>
    <row r="410" spans="1:11" ht="12.75">
      <c r="A410" s="435"/>
      <c r="B410" s="435"/>
      <c r="C410" s="435"/>
      <c r="D410" s="435"/>
      <c r="E410" s="436"/>
      <c r="F410" s="436"/>
      <c r="G410" s="436"/>
      <c r="H410" s="436"/>
      <c r="I410" s="436"/>
      <c r="J410" s="436"/>
      <c r="K410" s="436"/>
    </row>
    <row r="411" spans="1:11" ht="12.75">
      <c r="A411" s="435"/>
      <c r="B411" s="435"/>
      <c r="C411" s="435"/>
      <c r="D411" s="435"/>
      <c r="E411" s="436"/>
      <c r="F411" s="436"/>
      <c r="G411" s="436"/>
      <c r="H411" s="436"/>
      <c r="I411" s="436"/>
      <c r="J411" s="436"/>
      <c r="K411" s="436"/>
    </row>
    <row r="412" spans="1:11" ht="12.75">
      <c r="A412" s="435"/>
      <c r="B412" s="435"/>
      <c r="C412" s="435"/>
      <c r="D412" s="435"/>
      <c r="E412" s="436"/>
      <c r="F412" s="436"/>
      <c r="G412" s="436"/>
      <c r="H412" s="436"/>
      <c r="I412" s="436"/>
      <c r="J412" s="436"/>
      <c r="K412" s="436"/>
    </row>
    <row r="413" spans="1:11" ht="12.75">
      <c r="A413" s="435"/>
      <c r="B413" s="435"/>
      <c r="C413" s="435"/>
      <c r="D413" s="435"/>
      <c r="E413" s="436"/>
      <c r="F413" s="436"/>
      <c r="G413" s="436"/>
      <c r="H413" s="436"/>
      <c r="I413" s="436"/>
      <c r="J413" s="436"/>
      <c r="K413" s="436"/>
    </row>
    <row r="414" spans="1:11" ht="12.75">
      <c r="A414" s="435"/>
      <c r="B414" s="435"/>
      <c r="C414" s="435"/>
      <c r="D414" s="435"/>
      <c r="E414" s="436"/>
      <c r="F414" s="436"/>
      <c r="G414" s="436"/>
      <c r="H414" s="436"/>
      <c r="I414" s="436"/>
      <c r="J414" s="436"/>
      <c r="K414" s="436"/>
    </row>
    <row r="415" spans="1:11" ht="12.75">
      <c r="A415" s="435"/>
      <c r="B415" s="435"/>
      <c r="C415" s="435"/>
      <c r="D415" s="435"/>
      <c r="E415" s="436"/>
      <c r="F415" s="436"/>
      <c r="G415" s="436"/>
      <c r="H415" s="436"/>
      <c r="I415" s="436"/>
      <c r="J415" s="436"/>
      <c r="K415" s="436"/>
    </row>
    <row r="416" spans="1:11" ht="12.75">
      <c r="A416" s="435"/>
      <c r="B416" s="435"/>
      <c r="C416" s="435"/>
      <c r="D416" s="435"/>
      <c r="E416" s="436"/>
      <c r="F416" s="436"/>
      <c r="G416" s="436"/>
      <c r="H416" s="436"/>
      <c r="I416" s="436"/>
      <c r="J416" s="436"/>
      <c r="K416" s="436"/>
    </row>
    <row r="417" spans="1:11" ht="12.75">
      <c r="A417" s="435"/>
      <c r="B417" s="435"/>
      <c r="C417" s="435"/>
      <c r="D417" s="435"/>
      <c r="E417" s="436"/>
      <c r="F417" s="436"/>
      <c r="G417" s="436"/>
      <c r="H417" s="436"/>
      <c r="I417" s="436"/>
      <c r="J417" s="436"/>
      <c r="K417" s="436"/>
    </row>
    <row r="418" spans="1:11" ht="12.75">
      <c r="A418" s="435"/>
      <c r="B418" s="435"/>
      <c r="C418" s="435"/>
      <c r="D418" s="435"/>
      <c r="E418" s="436"/>
      <c r="F418" s="436"/>
      <c r="G418" s="436"/>
      <c r="H418" s="436"/>
      <c r="I418" s="436"/>
      <c r="J418" s="436"/>
      <c r="K418" s="436"/>
    </row>
    <row r="419" spans="1:11" ht="12.75">
      <c r="A419" s="435"/>
      <c r="B419" s="435"/>
      <c r="C419" s="435"/>
      <c r="D419" s="435"/>
      <c r="E419" s="436"/>
      <c r="F419" s="436"/>
      <c r="G419" s="436"/>
      <c r="H419" s="436"/>
      <c r="I419" s="436"/>
      <c r="J419" s="436"/>
      <c r="K419" s="436"/>
    </row>
    <row r="420" spans="1:11" ht="12.75">
      <c r="A420" s="435"/>
      <c r="B420" s="435"/>
      <c r="C420" s="435"/>
      <c r="D420" s="435"/>
      <c r="E420" s="436"/>
      <c r="F420" s="436"/>
      <c r="G420" s="436"/>
      <c r="H420" s="436"/>
      <c r="I420" s="436"/>
      <c r="J420" s="436"/>
      <c r="K420" s="436"/>
    </row>
    <row r="421" spans="1:11" ht="12.75">
      <c r="A421" s="435"/>
      <c r="B421" s="435"/>
      <c r="C421" s="435"/>
      <c r="D421" s="435"/>
      <c r="E421" s="436"/>
      <c r="F421" s="436"/>
      <c r="G421" s="436"/>
      <c r="H421" s="436"/>
      <c r="I421" s="436"/>
      <c r="J421" s="436"/>
      <c r="K421" s="436"/>
    </row>
    <row r="422" spans="1:11" ht="12.75">
      <c r="A422" s="435"/>
      <c r="B422" s="435"/>
      <c r="C422" s="435"/>
      <c r="D422" s="435"/>
      <c r="E422" s="436"/>
      <c r="F422" s="436"/>
      <c r="G422" s="436"/>
      <c r="H422" s="436"/>
      <c r="I422" s="436"/>
      <c r="J422" s="436"/>
      <c r="K422" s="436"/>
    </row>
    <row r="423" spans="1:11" ht="12.75">
      <c r="A423" s="435"/>
      <c r="B423" s="435"/>
      <c r="C423" s="435"/>
      <c r="D423" s="435"/>
      <c r="E423" s="436"/>
      <c r="F423" s="436"/>
      <c r="G423" s="436"/>
      <c r="H423" s="436"/>
      <c r="I423" s="436"/>
      <c r="J423" s="436"/>
      <c r="K423" s="436"/>
    </row>
    <row r="424" spans="1:11" ht="12.75">
      <c r="A424" s="435"/>
      <c r="B424" s="435"/>
      <c r="C424" s="435"/>
      <c r="D424" s="435"/>
      <c r="E424" s="436"/>
      <c r="F424" s="436"/>
      <c r="G424" s="436"/>
      <c r="H424" s="436"/>
      <c r="I424" s="436"/>
      <c r="J424" s="436"/>
      <c r="K424" s="436"/>
    </row>
    <row r="425" spans="1:11" ht="12.75">
      <c r="A425" s="435"/>
      <c r="B425" s="435"/>
      <c r="C425" s="435"/>
      <c r="D425" s="435"/>
      <c r="E425" s="436"/>
      <c r="F425" s="436"/>
      <c r="G425" s="436"/>
      <c r="H425" s="436"/>
      <c r="I425" s="436"/>
      <c r="J425" s="436"/>
      <c r="K425" s="436"/>
    </row>
    <row r="426" spans="1:11" ht="12.75">
      <c r="A426" s="435"/>
      <c r="B426" s="435"/>
      <c r="C426" s="435"/>
      <c r="D426" s="435"/>
      <c r="E426" s="436"/>
      <c r="F426" s="436"/>
      <c r="G426" s="436"/>
      <c r="H426" s="436"/>
      <c r="I426" s="436"/>
      <c r="J426" s="436"/>
      <c r="K426" s="436"/>
    </row>
    <row r="427" spans="1:11" ht="12.75">
      <c r="A427" s="435"/>
      <c r="B427" s="435"/>
      <c r="C427" s="435"/>
      <c r="D427" s="435"/>
      <c r="E427" s="436"/>
      <c r="F427" s="436"/>
      <c r="G427" s="436"/>
      <c r="H427" s="436"/>
      <c r="I427" s="436"/>
      <c r="J427" s="436"/>
      <c r="K427" s="436"/>
    </row>
    <row r="428" spans="1:11" ht="12.75">
      <c r="A428" s="435"/>
      <c r="B428" s="435"/>
      <c r="C428" s="435"/>
      <c r="D428" s="435"/>
      <c r="E428" s="436"/>
      <c r="F428" s="436"/>
      <c r="G428" s="436"/>
      <c r="H428" s="436"/>
      <c r="I428" s="436"/>
      <c r="J428" s="436"/>
      <c r="K428" s="436"/>
    </row>
    <row r="429" spans="1:11" ht="12.75">
      <c r="A429" s="435"/>
      <c r="B429" s="435"/>
      <c r="C429" s="435"/>
      <c r="D429" s="435"/>
      <c r="E429" s="436"/>
      <c r="F429" s="436"/>
      <c r="G429" s="436"/>
      <c r="H429" s="436"/>
      <c r="I429" s="436"/>
      <c r="J429" s="436"/>
      <c r="K429" s="436"/>
    </row>
    <row r="430" spans="1:11" ht="12.75">
      <c r="A430" s="435"/>
      <c r="B430" s="435"/>
      <c r="C430" s="435"/>
      <c r="D430" s="435"/>
      <c r="E430" s="436"/>
      <c r="F430" s="436"/>
      <c r="G430" s="436"/>
      <c r="H430" s="436"/>
      <c r="I430" s="436"/>
      <c r="J430" s="436"/>
      <c r="K430" s="436"/>
    </row>
    <row r="431" spans="1:11" ht="12.75">
      <c r="A431" s="435"/>
      <c r="B431" s="435"/>
      <c r="C431" s="435"/>
      <c r="D431" s="435"/>
      <c r="E431" s="436"/>
      <c r="F431" s="436"/>
      <c r="G431" s="436"/>
      <c r="H431" s="436"/>
      <c r="I431" s="436"/>
      <c r="J431" s="436"/>
      <c r="K431" s="436"/>
    </row>
    <row r="432" spans="1:11" ht="12.75">
      <c r="A432" s="435"/>
      <c r="B432" s="435"/>
      <c r="C432" s="435"/>
      <c r="D432" s="435"/>
      <c r="E432" s="436"/>
      <c r="F432" s="436"/>
      <c r="G432" s="436"/>
      <c r="H432" s="436"/>
      <c r="I432" s="436"/>
      <c r="J432" s="436"/>
      <c r="K432" s="436"/>
    </row>
    <row r="433" spans="1:11" ht="12.75">
      <c r="A433" s="435"/>
      <c r="B433" s="435"/>
      <c r="C433" s="435"/>
      <c r="D433" s="435"/>
      <c r="E433" s="436"/>
      <c r="F433" s="436"/>
      <c r="G433" s="436"/>
      <c r="H433" s="436"/>
      <c r="I433" s="436"/>
      <c r="J433" s="436"/>
      <c r="K433" s="436"/>
    </row>
    <row r="434" spans="1:11" ht="12.75">
      <c r="A434" s="435"/>
      <c r="B434" s="435"/>
      <c r="C434" s="435"/>
      <c r="D434" s="435"/>
      <c r="E434" s="436"/>
      <c r="F434" s="436"/>
      <c r="G434" s="436"/>
      <c r="H434" s="436"/>
      <c r="I434" s="436"/>
      <c r="J434" s="436"/>
      <c r="K434" s="436"/>
    </row>
    <row r="435" spans="1:11" ht="12.75">
      <c r="A435" s="435"/>
      <c r="B435" s="435"/>
      <c r="C435" s="435"/>
      <c r="D435" s="435"/>
      <c r="E435" s="436"/>
      <c r="F435" s="436"/>
      <c r="G435" s="436"/>
      <c r="H435" s="436"/>
      <c r="I435" s="436"/>
      <c r="J435" s="436"/>
      <c r="K435" s="436"/>
    </row>
    <row r="436" spans="1:11" ht="12.75">
      <c r="A436" s="435"/>
      <c r="B436" s="435"/>
      <c r="C436" s="435"/>
      <c r="D436" s="435"/>
      <c r="E436" s="436"/>
      <c r="F436" s="436"/>
      <c r="G436" s="436"/>
      <c r="H436" s="436"/>
      <c r="I436" s="436"/>
      <c r="J436" s="436"/>
      <c r="K436" s="436"/>
    </row>
    <row r="437" spans="1:11" ht="12.75">
      <c r="A437" s="435"/>
      <c r="B437" s="435"/>
      <c r="C437" s="435"/>
      <c r="D437" s="435"/>
      <c r="E437" s="436"/>
      <c r="F437" s="436"/>
      <c r="G437" s="436"/>
      <c r="H437" s="436"/>
      <c r="I437" s="436"/>
      <c r="J437" s="436"/>
      <c r="K437" s="436"/>
    </row>
    <row r="438" spans="1:11" ht="12.75">
      <c r="A438" s="435"/>
      <c r="B438" s="435"/>
      <c r="C438" s="435"/>
      <c r="D438" s="435"/>
      <c r="E438" s="436"/>
      <c r="F438" s="436"/>
      <c r="G438" s="436"/>
      <c r="H438" s="436"/>
      <c r="I438" s="436"/>
      <c r="J438" s="436"/>
      <c r="K438" s="436"/>
    </row>
    <row r="439" spans="1:11" ht="12.75">
      <c r="A439" s="435"/>
      <c r="B439" s="435"/>
      <c r="C439" s="435"/>
      <c r="D439" s="435"/>
      <c r="E439" s="436"/>
      <c r="F439" s="436"/>
      <c r="G439" s="436"/>
      <c r="H439" s="436"/>
      <c r="I439" s="436"/>
      <c r="J439" s="436"/>
      <c r="K439" s="436"/>
    </row>
    <row r="440" spans="1:11" ht="12.75">
      <c r="A440" s="435"/>
      <c r="B440" s="435"/>
      <c r="C440" s="435"/>
      <c r="D440" s="435"/>
      <c r="E440" s="436"/>
      <c r="F440" s="436"/>
      <c r="G440" s="436"/>
      <c r="H440" s="436"/>
      <c r="I440" s="436"/>
      <c r="J440" s="436"/>
      <c r="K440" s="436"/>
    </row>
    <row r="441" spans="1:11" ht="12.75">
      <c r="A441" s="435"/>
      <c r="B441" s="435"/>
      <c r="C441" s="435"/>
      <c r="D441" s="435"/>
      <c r="E441" s="436"/>
      <c r="F441" s="436"/>
      <c r="G441" s="436"/>
      <c r="H441" s="436"/>
      <c r="I441" s="436"/>
      <c r="J441" s="436"/>
      <c r="K441" s="436"/>
    </row>
    <row r="442" spans="1:11" ht="12.75">
      <c r="A442" s="435"/>
      <c r="B442" s="435"/>
      <c r="C442" s="435"/>
      <c r="D442" s="435"/>
      <c r="E442" s="436"/>
      <c r="F442" s="436"/>
      <c r="G442" s="436"/>
      <c r="H442" s="436"/>
      <c r="I442" s="436"/>
      <c r="J442" s="436"/>
      <c r="K442" s="436"/>
    </row>
    <row r="443" spans="1:11" ht="12.75">
      <c r="A443" s="435"/>
      <c r="B443" s="435"/>
      <c r="C443" s="435"/>
      <c r="D443" s="435"/>
      <c r="E443" s="436"/>
      <c r="F443" s="436"/>
      <c r="G443" s="436"/>
      <c r="H443" s="436"/>
      <c r="I443" s="436"/>
      <c r="J443" s="436"/>
      <c r="K443" s="436"/>
    </row>
    <row r="444" spans="1:11" ht="12.75">
      <c r="A444" s="435"/>
      <c r="B444" s="435"/>
      <c r="C444" s="435"/>
      <c r="D444" s="435"/>
      <c r="E444" s="436"/>
      <c r="F444" s="436"/>
      <c r="G444" s="436"/>
      <c r="H444" s="436"/>
      <c r="I444" s="436"/>
      <c r="J444" s="436"/>
      <c r="K444" s="436"/>
    </row>
    <row r="445" spans="1:11" ht="12.75">
      <c r="A445" s="435"/>
      <c r="B445" s="435"/>
      <c r="C445" s="435"/>
      <c r="D445" s="435"/>
      <c r="E445" s="436"/>
      <c r="F445" s="436"/>
      <c r="G445" s="436"/>
      <c r="H445" s="436"/>
      <c r="I445" s="436"/>
      <c r="J445" s="436"/>
      <c r="K445" s="436"/>
    </row>
    <row r="446" spans="1:11" ht="12.75">
      <c r="A446" s="435"/>
      <c r="B446" s="435"/>
      <c r="C446" s="435"/>
      <c r="D446" s="435"/>
      <c r="E446" s="436"/>
      <c r="F446" s="436"/>
      <c r="G446" s="436"/>
      <c r="H446" s="436"/>
      <c r="I446" s="436"/>
      <c r="J446" s="436"/>
      <c r="K446" s="436"/>
    </row>
    <row r="447" spans="1:11" ht="12.75">
      <c r="A447" s="435"/>
      <c r="B447" s="435"/>
      <c r="C447" s="435"/>
      <c r="D447" s="435"/>
      <c r="E447" s="436"/>
      <c r="F447" s="436"/>
      <c r="G447" s="436"/>
      <c r="H447" s="436"/>
      <c r="I447" s="436"/>
      <c r="J447" s="436"/>
      <c r="K447" s="436"/>
    </row>
    <row r="448" spans="1:11" ht="12.75">
      <c r="A448" s="435"/>
      <c r="B448" s="435"/>
      <c r="C448" s="435"/>
      <c r="D448" s="435"/>
      <c r="E448" s="436"/>
      <c r="F448" s="436"/>
      <c r="G448" s="436"/>
      <c r="H448" s="436"/>
      <c r="I448" s="436"/>
      <c r="J448" s="436"/>
      <c r="K448" s="436"/>
    </row>
    <row r="449" spans="1:11" ht="12.75">
      <c r="A449" s="435"/>
      <c r="B449" s="435"/>
      <c r="C449" s="435"/>
      <c r="D449" s="435"/>
      <c r="E449" s="436"/>
      <c r="F449" s="436"/>
      <c r="G449" s="436"/>
      <c r="H449" s="436"/>
      <c r="I449" s="436"/>
      <c r="J449" s="436"/>
      <c r="K449" s="436"/>
    </row>
    <row r="450" spans="1:11" ht="12.75">
      <c r="A450" s="435"/>
      <c r="B450" s="435"/>
      <c r="C450" s="435"/>
      <c r="D450" s="435"/>
      <c r="E450" s="436"/>
      <c r="F450" s="436"/>
      <c r="G450" s="436"/>
      <c r="H450" s="436"/>
      <c r="I450" s="436"/>
      <c r="J450" s="436"/>
      <c r="K450" s="436"/>
    </row>
    <row r="451" spans="1:11" ht="12.75">
      <c r="A451" s="435"/>
      <c r="B451" s="435"/>
      <c r="C451" s="435"/>
      <c r="D451" s="435"/>
      <c r="E451" s="436"/>
      <c r="F451" s="436"/>
      <c r="G451" s="436"/>
      <c r="H451" s="436"/>
      <c r="I451" s="436"/>
      <c r="J451" s="436"/>
      <c r="K451" s="436"/>
    </row>
    <row r="452" spans="1:11" ht="12.75">
      <c r="A452" s="435"/>
      <c r="B452" s="435"/>
      <c r="C452" s="435"/>
      <c r="D452" s="435"/>
      <c r="E452" s="436"/>
      <c r="F452" s="436"/>
      <c r="G452" s="436"/>
      <c r="H452" s="436"/>
      <c r="I452" s="436"/>
      <c r="J452" s="436"/>
      <c r="K452" s="436"/>
    </row>
    <row r="453" spans="1:11" ht="12.75">
      <c r="A453" s="435"/>
      <c r="B453" s="435"/>
      <c r="C453" s="435"/>
      <c r="D453" s="435"/>
      <c r="E453" s="436"/>
      <c r="F453" s="436"/>
      <c r="G453" s="436"/>
      <c r="H453" s="436"/>
      <c r="I453" s="436"/>
      <c r="J453" s="436"/>
      <c r="K453" s="436"/>
    </row>
    <row r="454" spans="1:11" ht="12.75">
      <c r="A454" s="435"/>
      <c r="B454" s="435"/>
      <c r="C454" s="435"/>
      <c r="D454" s="435"/>
      <c r="E454" s="436"/>
      <c r="F454" s="436"/>
      <c r="G454" s="436"/>
      <c r="H454" s="436"/>
      <c r="I454" s="436"/>
      <c r="J454" s="436"/>
      <c r="K454" s="436"/>
    </row>
    <row r="455" spans="1:11" ht="12.75">
      <c r="A455" s="435"/>
      <c r="B455" s="435"/>
      <c r="C455" s="435"/>
      <c r="D455" s="435"/>
      <c r="E455" s="436"/>
      <c r="F455" s="436"/>
      <c r="G455" s="436"/>
      <c r="H455" s="436"/>
      <c r="I455" s="436"/>
      <c r="J455" s="436"/>
      <c r="K455" s="436"/>
    </row>
    <row r="456" spans="1:11" ht="12.75">
      <c r="A456" s="435"/>
      <c r="B456" s="435"/>
      <c r="C456" s="435"/>
      <c r="D456" s="435"/>
      <c r="E456" s="436"/>
      <c r="F456" s="436"/>
      <c r="G456" s="436"/>
      <c r="H456" s="436"/>
      <c r="I456" s="436"/>
      <c r="J456" s="436"/>
      <c r="K456" s="436"/>
    </row>
    <row r="457" spans="1:11" ht="12.75">
      <c r="A457" s="435"/>
      <c r="B457" s="435"/>
      <c r="C457" s="435"/>
      <c r="D457" s="435"/>
      <c r="E457" s="436"/>
      <c r="F457" s="436"/>
      <c r="G457" s="436"/>
      <c r="H457" s="436"/>
      <c r="I457" s="436"/>
      <c r="J457" s="436"/>
      <c r="K457" s="436"/>
    </row>
    <row r="458" spans="1:11" ht="12.75">
      <c r="A458" s="435"/>
      <c r="B458" s="435"/>
      <c r="C458" s="435"/>
      <c r="D458" s="435"/>
      <c r="E458" s="436"/>
      <c r="F458" s="436"/>
      <c r="G458" s="436"/>
      <c r="H458" s="436"/>
      <c r="I458" s="436"/>
      <c r="J458" s="436"/>
      <c r="K458" s="436"/>
    </row>
    <row r="459" spans="1:11" ht="12.75">
      <c r="A459" s="435"/>
      <c r="B459" s="435"/>
      <c r="C459" s="435"/>
      <c r="D459" s="435"/>
      <c r="E459" s="436"/>
      <c r="F459" s="436"/>
      <c r="G459" s="436"/>
      <c r="H459" s="436"/>
      <c r="I459" s="436"/>
      <c r="J459" s="436"/>
      <c r="K459" s="436"/>
    </row>
    <row r="460" spans="1:11" ht="12.75">
      <c r="A460" s="435"/>
      <c r="B460" s="435"/>
      <c r="C460" s="435"/>
      <c r="D460" s="435"/>
      <c r="E460" s="436"/>
      <c r="F460" s="436"/>
      <c r="G460" s="436"/>
      <c r="H460" s="436"/>
      <c r="I460" s="436"/>
      <c r="J460" s="436"/>
      <c r="K460" s="436"/>
    </row>
    <row r="461" spans="1:11" ht="12.75">
      <c r="A461" s="435"/>
      <c r="B461" s="435"/>
      <c r="C461" s="435"/>
      <c r="D461" s="435"/>
      <c r="E461" s="436"/>
      <c r="F461" s="436"/>
      <c r="G461" s="436"/>
      <c r="H461" s="436"/>
      <c r="I461" s="436"/>
      <c r="J461" s="436"/>
      <c r="K461" s="436"/>
    </row>
    <row r="462" spans="1:11" ht="12.75">
      <c r="A462" s="435"/>
      <c r="B462" s="435"/>
      <c r="C462" s="435"/>
      <c r="D462" s="435"/>
      <c r="E462" s="436"/>
      <c r="F462" s="436"/>
      <c r="G462" s="436"/>
      <c r="H462" s="436"/>
      <c r="I462" s="436"/>
      <c r="J462" s="436"/>
      <c r="K462" s="436"/>
    </row>
    <row r="463" spans="1:11" ht="12.75">
      <c r="A463" s="435"/>
      <c r="B463" s="435"/>
      <c r="C463" s="435"/>
      <c r="D463" s="435"/>
      <c r="E463" s="436"/>
      <c r="F463" s="436"/>
      <c r="G463" s="436"/>
      <c r="H463" s="436"/>
      <c r="I463" s="436"/>
      <c r="J463" s="436"/>
      <c r="K463" s="436"/>
    </row>
    <row r="464" spans="1:11" ht="12.75">
      <c r="A464" s="435"/>
      <c r="B464" s="435"/>
      <c r="C464" s="435"/>
      <c r="D464" s="435"/>
      <c r="E464" s="436"/>
      <c r="F464" s="436"/>
      <c r="G464" s="436"/>
      <c r="H464" s="436"/>
      <c r="I464" s="436"/>
      <c r="J464" s="436"/>
      <c r="K464" s="436"/>
    </row>
    <row r="465" spans="1:11" ht="12.75">
      <c r="A465" s="435"/>
      <c r="B465" s="435"/>
      <c r="C465" s="435"/>
      <c r="D465" s="435"/>
      <c r="E465" s="436"/>
      <c r="F465" s="436"/>
      <c r="G465" s="436"/>
      <c r="H465" s="436"/>
      <c r="I465" s="436"/>
      <c r="J465" s="436"/>
      <c r="K465" s="436"/>
    </row>
    <row r="466" spans="1:11" ht="12.75">
      <c r="A466" s="435"/>
      <c r="B466" s="435"/>
      <c r="C466" s="435"/>
      <c r="D466" s="435"/>
      <c r="E466" s="436"/>
      <c r="F466" s="436"/>
      <c r="G466" s="436"/>
      <c r="H466" s="436"/>
      <c r="I466" s="436"/>
      <c r="J466" s="436"/>
      <c r="K466" s="436"/>
    </row>
    <row r="467" spans="1:11" ht="12.75">
      <c r="A467" s="435"/>
      <c r="B467" s="435"/>
      <c r="C467" s="435"/>
      <c r="D467" s="435"/>
      <c r="E467" s="436"/>
      <c r="F467" s="436"/>
      <c r="G467" s="436"/>
      <c r="H467" s="436"/>
      <c r="I467" s="436"/>
      <c r="J467" s="436"/>
      <c r="K467" s="436"/>
    </row>
    <row r="468" spans="1:11" ht="12.75">
      <c r="A468" s="435"/>
      <c r="B468" s="435"/>
      <c r="C468" s="435"/>
      <c r="D468" s="435"/>
      <c r="E468" s="436"/>
      <c r="F468" s="436"/>
      <c r="G468" s="436"/>
      <c r="H468" s="436"/>
      <c r="I468" s="436"/>
      <c r="J468" s="436"/>
      <c r="K468" s="436"/>
    </row>
    <row r="469" spans="1:11" ht="12.75">
      <c r="A469" s="435"/>
      <c r="B469" s="435"/>
      <c r="C469" s="435"/>
      <c r="D469" s="435"/>
      <c r="E469" s="436"/>
      <c r="F469" s="436"/>
      <c r="G469" s="436"/>
      <c r="H469" s="436"/>
      <c r="I469" s="436"/>
      <c r="J469" s="436"/>
      <c r="K469" s="436"/>
    </row>
    <row r="470" spans="1:11" ht="12.75">
      <c r="A470" s="435"/>
      <c r="B470" s="435"/>
      <c r="C470" s="435"/>
      <c r="D470" s="435"/>
      <c r="E470" s="436"/>
      <c r="F470" s="436"/>
      <c r="G470" s="436"/>
      <c r="H470" s="436"/>
      <c r="I470" s="436"/>
      <c r="J470" s="436"/>
      <c r="K470" s="436"/>
    </row>
    <row r="471" spans="1:11" ht="12.75">
      <c r="A471" s="435"/>
      <c r="B471" s="435"/>
      <c r="C471" s="435"/>
      <c r="D471" s="435"/>
      <c r="E471" s="436"/>
      <c r="F471" s="436"/>
      <c r="G471" s="436"/>
      <c r="H471" s="436"/>
      <c r="I471" s="436"/>
      <c r="J471" s="436"/>
      <c r="K471" s="436"/>
    </row>
    <row r="472" spans="1:11" ht="12.75">
      <c r="A472" s="435"/>
      <c r="B472" s="435"/>
      <c r="C472" s="435"/>
      <c r="D472" s="435"/>
      <c r="E472" s="436"/>
      <c r="F472" s="436"/>
      <c r="G472" s="436"/>
      <c r="H472" s="436"/>
      <c r="I472" s="436"/>
      <c r="J472" s="436"/>
      <c r="K472" s="436"/>
    </row>
    <row r="473" spans="1:11" ht="12.75">
      <c r="A473" s="435"/>
      <c r="B473" s="435"/>
      <c r="C473" s="435"/>
      <c r="D473" s="435"/>
      <c r="E473" s="436"/>
      <c r="F473" s="436"/>
      <c r="G473" s="436"/>
      <c r="H473" s="436"/>
      <c r="I473" s="436"/>
      <c r="J473" s="436"/>
      <c r="K473" s="436"/>
    </row>
    <row r="474" spans="1:11" ht="12.75">
      <c r="A474" s="435"/>
      <c r="B474" s="435"/>
      <c r="C474" s="435"/>
      <c r="D474" s="435"/>
      <c r="E474" s="436"/>
      <c r="F474" s="436"/>
      <c r="G474" s="436"/>
      <c r="H474" s="436"/>
      <c r="I474" s="436"/>
      <c r="J474" s="436"/>
      <c r="K474" s="436"/>
    </row>
    <row r="475" spans="1:11" ht="12.75">
      <c r="A475" s="435"/>
      <c r="B475" s="435"/>
      <c r="C475" s="435"/>
      <c r="D475" s="435"/>
      <c r="E475" s="436"/>
      <c r="F475" s="436"/>
      <c r="G475" s="436"/>
      <c r="H475" s="436"/>
      <c r="I475" s="436"/>
      <c r="J475" s="436"/>
      <c r="K475" s="436"/>
    </row>
    <row r="476" spans="1:11" ht="12.75">
      <c r="A476" s="435"/>
      <c r="B476" s="435"/>
      <c r="C476" s="435"/>
      <c r="D476" s="435"/>
      <c r="E476" s="436"/>
      <c r="F476" s="436"/>
      <c r="G476" s="436"/>
      <c r="H476" s="436"/>
      <c r="I476" s="436"/>
      <c r="J476" s="436"/>
      <c r="K476" s="436"/>
    </row>
    <row r="477" spans="1:11" ht="12.75">
      <c r="A477" s="435"/>
      <c r="B477" s="435"/>
      <c r="C477" s="435"/>
      <c r="D477" s="435"/>
      <c r="E477" s="436"/>
      <c r="F477" s="436"/>
      <c r="G477" s="436"/>
      <c r="H477" s="436"/>
      <c r="I477" s="436"/>
      <c r="J477" s="436"/>
      <c r="K477" s="436"/>
    </row>
    <row r="478" spans="1:11" ht="12.75">
      <c r="A478" s="435"/>
      <c r="B478" s="435"/>
      <c r="C478" s="435"/>
      <c r="D478" s="435"/>
      <c r="E478" s="436"/>
      <c r="F478" s="436"/>
      <c r="G478" s="436"/>
      <c r="H478" s="436"/>
      <c r="I478" s="436"/>
      <c r="J478" s="436"/>
      <c r="K478" s="436"/>
    </row>
    <row r="479" spans="1:11" ht="12.75">
      <c r="A479" s="435"/>
      <c r="B479" s="435"/>
      <c r="C479" s="435"/>
      <c r="D479" s="435"/>
      <c r="E479" s="436"/>
      <c r="F479" s="436"/>
      <c r="G479" s="436"/>
      <c r="H479" s="436"/>
      <c r="I479" s="436"/>
      <c r="J479" s="436"/>
      <c r="K479" s="436"/>
    </row>
    <row r="480" spans="1:11" ht="12.75">
      <c r="A480" s="435"/>
      <c r="B480" s="435"/>
      <c r="C480" s="435"/>
      <c r="D480" s="435"/>
      <c r="E480" s="436"/>
      <c r="F480" s="436"/>
      <c r="G480" s="436"/>
      <c r="H480" s="436"/>
      <c r="I480" s="436"/>
      <c r="J480" s="436"/>
      <c r="K480" s="436"/>
    </row>
    <row r="481" spans="1:11" ht="12.75">
      <c r="A481" s="435"/>
      <c r="B481" s="435"/>
      <c r="C481" s="435"/>
      <c r="D481" s="435"/>
      <c r="E481" s="436"/>
      <c r="F481" s="436"/>
      <c r="G481" s="436"/>
      <c r="H481" s="436"/>
      <c r="I481" s="436"/>
      <c r="J481" s="436"/>
      <c r="K481" s="436"/>
    </row>
    <row r="482" spans="1:11" ht="12.75">
      <c r="A482" s="435"/>
      <c r="B482" s="435"/>
      <c r="C482" s="435"/>
      <c r="D482" s="435"/>
      <c r="E482" s="436"/>
      <c r="F482" s="436"/>
      <c r="G482" s="436"/>
      <c r="H482" s="436"/>
      <c r="I482" s="436"/>
      <c r="J482" s="436"/>
      <c r="K482" s="436"/>
    </row>
    <row r="483" spans="1:11" ht="12.75">
      <c r="A483" s="435"/>
      <c r="B483" s="435"/>
      <c r="C483" s="435"/>
      <c r="D483" s="435"/>
      <c r="E483" s="436"/>
      <c r="F483" s="436"/>
      <c r="G483" s="436"/>
      <c r="H483" s="436"/>
      <c r="I483" s="436"/>
      <c r="J483" s="436"/>
      <c r="K483" s="436"/>
    </row>
    <row r="484" spans="1:11" ht="12.75">
      <c r="A484" s="435"/>
      <c r="B484" s="435"/>
      <c r="C484" s="435"/>
      <c r="D484" s="435"/>
      <c r="E484" s="436"/>
      <c r="F484" s="436"/>
      <c r="G484" s="436"/>
      <c r="H484" s="436"/>
      <c r="I484" s="436"/>
      <c r="J484" s="436"/>
      <c r="K484" s="436"/>
    </row>
    <row r="485" spans="1:11" ht="12.75">
      <c r="A485" s="435"/>
      <c r="B485" s="435"/>
      <c r="C485" s="435"/>
      <c r="D485" s="435"/>
      <c r="E485" s="436"/>
      <c r="F485" s="436"/>
      <c r="G485" s="436"/>
      <c r="H485" s="436"/>
      <c r="I485" s="436"/>
      <c r="J485" s="436"/>
      <c r="K485" s="436"/>
    </row>
    <row r="486" spans="1:11" ht="12.75">
      <c r="A486" s="435"/>
      <c r="B486" s="435"/>
      <c r="C486" s="435"/>
      <c r="D486" s="435"/>
      <c r="E486" s="436"/>
      <c r="F486" s="436"/>
      <c r="G486" s="436"/>
      <c r="H486" s="436"/>
      <c r="I486" s="436"/>
      <c r="J486" s="436"/>
      <c r="K486" s="436"/>
    </row>
    <row r="487" spans="1:11" ht="12.75">
      <c r="A487" s="435"/>
      <c r="B487" s="435"/>
      <c r="C487" s="435"/>
      <c r="D487" s="435"/>
      <c r="E487" s="436"/>
      <c r="F487" s="436"/>
      <c r="G487" s="436"/>
      <c r="H487" s="436"/>
      <c r="I487" s="436"/>
      <c r="J487" s="436"/>
      <c r="K487" s="436"/>
    </row>
    <row r="488" spans="1:11" ht="12.75">
      <c r="A488" s="435"/>
      <c r="B488" s="435"/>
      <c r="C488" s="435"/>
      <c r="D488" s="435"/>
      <c r="E488" s="436"/>
      <c r="F488" s="436"/>
      <c r="G488" s="436"/>
      <c r="H488" s="436"/>
      <c r="I488" s="436"/>
      <c r="J488" s="436"/>
      <c r="K488" s="436"/>
    </row>
    <row r="489" spans="1:11" ht="12.75">
      <c r="A489" s="435"/>
      <c r="B489" s="435"/>
      <c r="C489" s="435"/>
      <c r="D489" s="435"/>
      <c r="E489" s="436"/>
      <c r="F489" s="436"/>
      <c r="G489" s="436"/>
      <c r="H489" s="436"/>
      <c r="I489" s="436"/>
      <c r="J489" s="436"/>
      <c r="K489" s="436"/>
    </row>
    <row r="490" spans="1:11" ht="12.75">
      <c r="A490" s="435"/>
      <c r="B490" s="435"/>
      <c r="C490" s="435"/>
      <c r="D490" s="435"/>
      <c r="E490" s="436"/>
      <c r="F490" s="436"/>
      <c r="G490" s="436"/>
      <c r="H490" s="436"/>
      <c r="I490" s="436"/>
      <c r="J490" s="436"/>
      <c r="K490" s="436"/>
    </row>
    <row r="491" spans="1:11" ht="12.75">
      <c r="A491" s="435"/>
      <c r="B491" s="435"/>
      <c r="C491" s="435"/>
      <c r="D491" s="435"/>
      <c r="E491" s="436"/>
      <c r="F491" s="436"/>
      <c r="G491" s="436"/>
      <c r="H491" s="436"/>
      <c r="I491" s="436"/>
      <c r="J491" s="436"/>
      <c r="K491" s="436"/>
    </row>
    <row r="492" spans="1:11" ht="12.75">
      <c r="A492" s="435"/>
      <c r="B492" s="435"/>
      <c r="C492" s="435"/>
      <c r="D492" s="435"/>
      <c r="E492" s="436"/>
      <c r="F492" s="436"/>
      <c r="G492" s="436"/>
      <c r="H492" s="436"/>
      <c r="I492" s="436"/>
      <c r="J492" s="436"/>
      <c r="K492" s="436"/>
    </row>
    <row r="493" spans="1:11" ht="12.75">
      <c r="A493" s="435"/>
      <c r="B493" s="435"/>
      <c r="C493" s="435"/>
      <c r="D493" s="435"/>
      <c r="E493" s="436"/>
      <c r="F493" s="436"/>
      <c r="G493" s="436"/>
      <c r="H493" s="436"/>
      <c r="I493" s="436"/>
      <c r="J493" s="436"/>
      <c r="K493" s="436"/>
    </row>
    <row r="494" spans="1:11" ht="12.75">
      <c r="A494" s="435"/>
      <c r="B494" s="435"/>
      <c r="C494" s="435"/>
      <c r="D494" s="435"/>
      <c r="E494" s="436"/>
      <c r="F494" s="436"/>
      <c r="G494" s="436"/>
      <c r="H494" s="436"/>
      <c r="I494" s="436"/>
      <c r="J494" s="436"/>
      <c r="K494" s="436"/>
    </row>
    <row r="495" spans="1:11" ht="12.75">
      <c r="A495" s="435"/>
      <c r="B495" s="435"/>
      <c r="C495" s="435"/>
      <c r="D495" s="435"/>
      <c r="E495" s="436"/>
      <c r="F495" s="436"/>
      <c r="G495" s="436"/>
      <c r="H495" s="436"/>
      <c r="I495" s="436"/>
      <c r="J495" s="436"/>
      <c r="K495" s="436"/>
    </row>
    <row r="496" spans="1:11" ht="12.75">
      <c r="A496" s="435"/>
      <c r="B496" s="435"/>
      <c r="C496" s="435"/>
      <c r="D496" s="435"/>
      <c r="E496" s="436"/>
      <c r="F496" s="436"/>
      <c r="G496" s="436"/>
      <c r="H496" s="436"/>
      <c r="I496" s="436"/>
      <c r="J496" s="436"/>
      <c r="K496" s="436"/>
    </row>
    <row r="497" spans="1:11" ht="12.75">
      <c r="A497" s="435"/>
      <c r="B497" s="435"/>
      <c r="C497" s="435"/>
      <c r="D497" s="435"/>
      <c r="E497" s="436"/>
      <c r="F497" s="436"/>
      <c r="G497" s="436"/>
      <c r="H497" s="436"/>
      <c r="I497" s="436"/>
      <c r="J497" s="436"/>
      <c r="K497" s="436"/>
    </row>
    <row r="498" spans="1:11" ht="12.75">
      <c r="A498" s="435"/>
      <c r="B498" s="435"/>
      <c r="C498" s="435"/>
      <c r="D498" s="435"/>
      <c r="E498" s="436"/>
      <c r="F498" s="436"/>
      <c r="G498" s="436"/>
      <c r="H498" s="436"/>
      <c r="I498" s="436"/>
      <c r="J498" s="436"/>
      <c r="K498" s="436"/>
    </row>
    <row r="499" spans="1:11" ht="12.75">
      <c r="A499" s="435"/>
      <c r="B499" s="435"/>
      <c r="C499" s="435"/>
      <c r="D499" s="435"/>
      <c r="E499" s="436"/>
      <c r="F499" s="436"/>
      <c r="G499" s="436"/>
      <c r="H499" s="436"/>
      <c r="I499" s="436"/>
      <c r="J499" s="436"/>
      <c r="K499" s="436"/>
    </row>
    <row r="500" spans="1:11" ht="12.75">
      <c r="A500" s="435"/>
      <c r="B500" s="435"/>
      <c r="C500" s="435"/>
      <c r="D500" s="435"/>
      <c r="E500" s="436"/>
      <c r="F500" s="436"/>
      <c r="G500" s="436"/>
      <c r="H500" s="436"/>
      <c r="I500" s="436"/>
      <c r="J500" s="436"/>
      <c r="K500" s="436"/>
    </row>
    <row r="501" spans="1:11" ht="12.75">
      <c r="A501" s="435"/>
      <c r="B501" s="435"/>
      <c r="C501" s="435"/>
      <c r="D501" s="435"/>
      <c r="E501" s="436"/>
      <c r="F501" s="436"/>
      <c r="G501" s="436"/>
      <c r="H501" s="436"/>
      <c r="I501" s="436"/>
      <c r="J501" s="436"/>
      <c r="K501" s="436"/>
    </row>
    <row r="502" spans="1:11" ht="12.75">
      <c r="A502" s="435"/>
      <c r="B502" s="435"/>
      <c r="C502" s="435"/>
      <c r="D502" s="435"/>
      <c r="E502" s="436"/>
      <c r="F502" s="436"/>
      <c r="G502" s="436"/>
      <c r="H502" s="436"/>
      <c r="I502" s="436"/>
      <c r="J502" s="436"/>
      <c r="K502" s="436"/>
    </row>
    <row r="503" spans="1:11" ht="12.75">
      <c r="A503" s="435"/>
      <c r="B503" s="435"/>
      <c r="C503" s="435"/>
      <c r="D503" s="435"/>
      <c r="E503" s="436"/>
      <c r="F503" s="436"/>
      <c r="G503" s="436"/>
      <c r="H503" s="436"/>
      <c r="I503" s="436"/>
      <c r="J503" s="436"/>
      <c r="K503" s="436"/>
    </row>
    <row r="504" spans="1:11" ht="12.75">
      <c r="A504" s="435"/>
      <c r="B504" s="435"/>
      <c r="C504" s="435"/>
      <c r="D504" s="435"/>
      <c r="E504" s="436"/>
      <c r="F504" s="436"/>
      <c r="G504" s="436"/>
      <c r="H504" s="436"/>
      <c r="I504" s="436"/>
      <c r="J504" s="436"/>
      <c r="K504" s="436"/>
    </row>
    <row r="505" spans="1:11" ht="12.75">
      <c r="A505" s="435"/>
      <c r="B505" s="435"/>
      <c r="C505" s="435"/>
      <c r="D505" s="435"/>
      <c r="E505" s="436"/>
      <c r="F505" s="436"/>
      <c r="G505" s="436"/>
      <c r="H505" s="436"/>
      <c r="I505" s="436"/>
      <c r="J505" s="436"/>
      <c r="K505" s="436"/>
    </row>
    <row r="506" spans="1:11" ht="12.75">
      <c r="A506" s="435"/>
      <c r="B506" s="435"/>
      <c r="C506" s="435"/>
      <c r="D506" s="435"/>
      <c r="E506" s="436"/>
      <c r="F506" s="436"/>
      <c r="G506" s="436"/>
      <c r="H506" s="436"/>
      <c r="I506" s="436"/>
      <c r="J506" s="436"/>
      <c r="K506" s="436"/>
    </row>
    <row r="507" spans="1:11" ht="12.75">
      <c r="A507" s="435"/>
      <c r="B507" s="435"/>
      <c r="C507" s="435"/>
      <c r="D507" s="435"/>
      <c r="E507" s="436"/>
      <c r="F507" s="436"/>
      <c r="G507" s="436"/>
      <c r="H507" s="436"/>
      <c r="I507" s="436"/>
      <c r="J507" s="436"/>
      <c r="K507" s="436"/>
    </row>
    <row r="508" spans="1:11" ht="12.75">
      <c r="A508" s="435"/>
      <c r="B508" s="435"/>
      <c r="C508" s="435"/>
      <c r="D508" s="435"/>
      <c r="E508" s="436"/>
      <c r="F508" s="436"/>
      <c r="G508" s="436"/>
      <c r="H508" s="436"/>
      <c r="I508" s="436"/>
      <c r="J508" s="436"/>
      <c r="K508" s="436"/>
    </row>
    <row r="509" spans="1:11" ht="12.75">
      <c r="A509" s="435"/>
      <c r="B509" s="435"/>
      <c r="C509" s="435"/>
      <c r="D509" s="435"/>
      <c r="E509" s="436"/>
      <c r="F509" s="436"/>
      <c r="G509" s="436"/>
      <c r="H509" s="436"/>
      <c r="I509" s="436"/>
      <c r="J509" s="436"/>
      <c r="K509" s="436"/>
    </row>
    <row r="510" spans="1:11" ht="12.75">
      <c r="A510" s="435"/>
      <c r="B510" s="435"/>
      <c r="C510" s="435"/>
      <c r="D510" s="435"/>
      <c r="E510" s="436"/>
      <c r="F510" s="436"/>
      <c r="G510" s="436"/>
      <c r="H510" s="436"/>
      <c r="I510" s="436"/>
      <c r="J510" s="436"/>
      <c r="K510" s="436"/>
    </row>
    <row r="511" spans="1:11" ht="12.75">
      <c r="A511" s="435"/>
      <c r="B511" s="435"/>
      <c r="C511" s="435"/>
      <c r="D511" s="435"/>
      <c r="E511" s="436"/>
      <c r="F511" s="436"/>
      <c r="G511" s="436"/>
      <c r="H511" s="436"/>
      <c r="I511" s="436"/>
      <c r="J511" s="436"/>
      <c r="K511" s="436"/>
    </row>
    <row r="512" spans="1:11" ht="12.75">
      <c r="A512" s="435"/>
      <c r="B512" s="435"/>
      <c r="C512" s="435"/>
      <c r="D512" s="435"/>
      <c r="E512" s="436"/>
      <c r="F512" s="436"/>
      <c r="G512" s="436"/>
      <c r="H512" s="436"/>
      <c r="I512" s="436"/>
      <c r="J512" s="436"/>
      <c r="K512" s="436"/>
    </row>
    <row r="513" spans="1:11" ht="12.75">
      <c r="A513" s="435"/>
      <c r="B513" s="435"/>
      <c r="C513" s="435"/>
      <c r="D513" s="435"/>
      <c r="E513" s="436"/>
      <c r="F513" s="436"/>
      <c r="G513" s="436"/>
      <c r="H513" s="436"/>
      <c r="I513" s="436"/>
      <c r="J513" s="436"/>
      <c r="K513" s="436"/>
    </row>
    <row r="514" spans="1:11" ht="12.75">
      <c r="A514" s="435"/>
      <c r="B514" s="435"/>
      <c r="C514" s="435"/>
      <c r="D514" s="435"/>
      <c r="E514" s="436"/>
      <c r="F514" s="436"/>
      <c r="G514" s="436"/>
      <c r="H514" s="436"/>
      <c r="I514" s="436"/>
      <c r="J514" s="436"/>
      <c r="K514" s="436"/>
    </row>
    <row r="515" spans="1:11" ht="12.75">
      <c r="A515" s="435"/>
      <c r="B515" s="435"/>
      <c r="C515" s="435"/>
      <c r="D515" s="435"/>
      <c r="E515" s="436"/>
      <c r="F515" s="436"/>
      <c r="G515" s="436"/>
      <c r="H515" s="436"/>
      <c r="I515" s="436"/>
      <c r="J515" s="436"/>
      <c r="K515" s="436"/>
    </row>
    <row r="516" spans="1:11" ht="12.75">
      <c r="A516" s="435"/>
      <c r="B516" s="435"/>
      <c r="C516" s="435"/>
      <c r="D516" s="435"/>
      <c r="E516" s="436"/>
      <c r="F516" s="436"/>
      <c r="G516" s="436"/>
      <c r="H516" s="436"/>
      <c r="I516" s="436"/>
      <c r="J516" s="436"/>
      <c r="K516" s="436"/>
    </row>
    <row r="517" spans="1:11" ht="12.75">
      <c r="A517" s="435"/>
      <c r="B517" s="435"/>
      <c r="C517" s="435"/>
      <c r="D517" s="435"/>
      <c r="E517" s="436"/>
      <c r="F517" s="436"/>
      <c r="G517" s="436"/>
      <c r="H517" s="436"/>
      <c r="I517" s="436"/>
      <c r="J517" s="436"/>
      <c r="K517" s="436"/>
    </row>
    <row r="518" spans="1:11" ht="12.75">
      <c r="A518" s="435"/>
      <c r="B518" s="435"/>
      <c r="C518" s="435"/>
      <c r="D518" s="435"/>
      <c r="E518" s="436"/>
      <c r="F518" s="436"/>
      <c r="G518" s="436"/>
      <c r="H518" s="436"/>
      <c r="I518" s="436"/>
      <c r="J518" s="436"/>
      <c r="K518" s="436"/>
    </row>
    <row r="519" spans="1:11" ht="12.75">
      <c r="A519" s="435"/>
      <c r="B519" s="435"/>
      <c r="C519" s="435"/>
      <c r="D519" s="435"/>
      <c r="E519" s="436"/>
      <c r="F519" s="436"/>
      <c r="G519" s="436"/>
      <c r="H519" s="436"/>
      <c r="I519" s="436"/>
      <c r="J519" s="436"/>
      <c r="K519" s="436"/>
    </row>
    <row r="520" spans="1:11" ht="12.75">
      <c r="A520" s="435"/>
      <c r="B520" s="435"/>
      <c r="C520" s="435"/>
      <c r="D520" s="435"/>
      <c r="E520" s="436"/>
      <c r="F520" s="436"/>
      <c r="G520" s="436"/>
      <c r="H520" s="436"/>
      <c r="I520" s="436"/>
      <c r="J520" s="436"/>
      <c r="K520" s="436"/>
    </row>
    <row r="521" spans="1:11" ht="12.75">
      <c r="A521" s="435"/>
      <c r="B521" s="435"/>
      <c r="C521" s="435"/>
      <c r="D521" s="435"/>
      <c r="E521" s="436"/>
      <c r="F521" s="436"/>
      <c r="G521" s="436"/>
      <c r="H521" s="436"/>
      <c r="I521" s="436"/>
      <c r="J521" s="436"/>
      <c r="K521" s="436"/>
    </row>
    <row r="522" spans="1:11" ht="12.75">
      <c r="A522" s="435"/>
      <c r="B522" s="435"/>
      <c r="C522" s="435"/>
      <c r="D522" s="435"/>
      <c r="E522" s="436"/>
      <c r="F522" s="436"/>
      <c r="G522" s="436"/>
      <c r="H522" s="436"/>
      <c r="I522" s="436"/>
      <c r="J522" s="436"/>
      <c r="K522" s="436"/>
    </row>
    <row r="523" spans="1:11" ht="12.75">
      <c r="A523" s="435"/>
      <c r="B523" s="435"/>
      <c r="C523" s="435"/>
      <c r="D523" s="435"/>
      <c r="E523" s="436"/>
      <c r="F523" s="436"/>
      <c r="G523" s="436"/>
      <c r="H523" s="436"/>
      <c r="I523" s="436"/>
      <c r="J523" s="436"/>
      <c r="K523" s="436"/>
    </row>
    <row r="524" spans="1:11" ht="12.75">
      <c r="A524" s="435"/>
      <c r="B524" s="435"/>
      <c r="C524" s="435"/>
      <c r="D524" s="435"/>
      <c r="E524" s="436"/>
      <c r="F524" s="436"/>
      <c r="G524" s="436"/>
      <c r="H524" s="436"/>
      <c r="I524" s="436"/>
      <c r="J524" s="436"/>
      <c r="K524" s="436"/>
    </row>
    <row r="525" spans="1:11" ht="12.75">
      <c r="A525" s="435"/>
      <c r="B525" s="435"/>
      <c r="C525" s="435"/>
      <c r="D525" s="435"/>
      <c r="E525" s="436"/>
      <c r="F525" s="436"/>
      <c r="G525" s="436"/>
      <c r="H525" s="436"/>
      <c r="I525" s="436"/>
      <c r="J525" s="436"/>
      <c r="K525" s="436"/>
    </row>
    <row r="526" spans="1:11" ht="12.75">
      <c r="A526" s="435"/>
      <c r="B526" s="435"/>
      <c r="C526" s="435"/>
      <c r="D526" s="435"/>
      <c r="E526" s="436"/>
      <c r="F526" s="436"/>
      <c r="G526" s="436"/>
      <c r="H526" s="436"/>
      <c r="I526" s="436"/>
      <c r="J526" s="436"/>
      <c r="K526" s="436"/>
    </row>
    <row r="527" spans="1:11" ht="12.75">
      <c r="A527" s="435"/>
      <c r="B527" s="435"/>
      <c r="C527" s="435"/>
      <c r="D527" s="435"/>
      <c r="E527" s="436"/>
      <c r="F527" s="436"/>
      <c r="G527" s="436"/>
      <c r="H527" s="436"/>
      <c r="I527" s="436"/>
      <c r="J527" s="436"/>
      <c r="K527" s="436"/>
    </row>
    <row r="528" spans="1:11" ht="12.75">
      <c r="A528" s="435"/>
      <c r="B528" s="435"/>
      <c r="C528" s="435"/>
      <c r="D528" s="435"/>
      <c r="E528" s="436"/>
      <c r="F528" s="436"/>
      <c r="G528" s="436"/>
      <c r="H528" s="436"/>
      <c r="I528" s="436"/>
      <c r="J528" s="436"/>
      <c r="K528" s="436"/>
    </row>
    <row r="529" spans="1:11" ht="12.75">
      <c r="A529" s="435"/>
      <c r="B529" s="435"/>
      <c r="C529" s="435"/>
      <c r="D529" s="435"/>
      <c r="E529" s="436"/>
      <c r="F529" s="436"/>
      <c r="G529" s="436"/>
      <c r="H529" s="436"/>
      <c r="I529" s="436"/>
      <c r="J529" s="436"/>
      <c r="K529" s="436"/>
    </row>
    <row r="530" spans="1:11" ht="12.75">
      <c r="A530" s="435"/>
      <c r="B530" s="435"/>
      <c r="C530" s="435"/>
      <c r="D530" s="435"/>
      <c r="E530" s="436"/>
      <c r="F530" s="436"/>
      <c r="G530" s="436"/>
      <c r="H530" s="436"/>
      <c r="I530" s="436"/>
      <c r="J530" s="436"/>
      <c r="K530" s="436"/>
    </row>
    <row r="531" spans="1:11" ht="12.75">
      <c r="A531" s="435"/>
      <c r="B531" s="435"/>
      <c r="C531" s="435"/>
      <c r="D531" s="435"/>
      <c r="E531" s="436"/>
      <c r="F531" s="436"/>
      <c r="G531" s="436"/>
      <c r="H531" s="436"/>
      <c r="I531" s="436"/>
      <c r="J531" s="436"/>
      <c r="K531" s="436"/>
    </row>
    <row r="532" spans="1:11" ht="12.75">
      <c r="A532" s="435"/>
      <c r="B532" s="435"/>
      <c r="C532" s="435"/>
      <c r="D532" s="435"/>
      <c r="E532" s="436"/>
      <c r="F532" s="436"/>
      <c r="G532" s="436"/>
      <c r="H532" s="436"/>
      <c r="I532" s="436"/>
      <c r="J532" s="436"/>
      <c r="K532" s="436"/>
    </row>
    <row r="533" spans="1:11" ht="12.75">
      <c r="A533" s="435"/>
      <c r="B533" s="435"/>
      <c r="C533" s="435"/>
      <c r="D533" s="435"/>
      <c r="E533" s="436"/>
      <c r="F533" s="436"/>
      <c r="G533" s="436"/>
      <c r="H533" s="436"/>
      <c r="I533" s="436"/>
      <c r="J533" s="436"/>
      <c r="K533" s="436"/>
    </row>
    <row r="534" spans="1:11" ht="12.75">
      <c r="A534" s="435"/>
      <c r="B534" s="435"/>
      <c r="C534" s="435"/>
      <c r="D534" s="435"/>
      <c r="E534" s="436"/>
      <c r="F534" s="436"/>
      <c r="G534" s="436"/>
      <c r="H534" s="436"/>
      <c r="I534" s="436"/>
      <c r="J534" s="436"/>
      <c r="K534" s="436"/>
    </row>
    <row r="535" spans="1:11" ht="12.75">
      <c r="A535" s="435"/>
      <c r="B535" s="435"/>
      <c r="C535" s="435"/>
      <c r="D535" s="435"/>
      <c r="E535" s="436"/>
      <c r="F535" s="436"/>
      <c r="G535" s="436"/>
      <c r="H535" s="436"/>
      <c r="I535" s="436"/>
      <c r="J535" s="436"/>
      <c r="K535" s="436"/>
    </row>
    <row r="536" spans="1:11" ht="12.75">
      <c r="A536" s="435"/>
      <c r="B536" s="435"/>
      <c r="C536" s="435"/>
      <c r="D536" s="435"/>
      <c r="E536" s="436"/>
      <c r="F536" s="436"/>
      <c r="G536" s="436"/>
      <c r="H536" s="436"/>
      <c r="I536" s="436"/>
      <c r="J536" s="436"/>
      <c r="K536" s="436"/>
    </row>
    <row r="537" spans="1:11" ht="12.75">
      <c r="A537" s="435"/>
      <c r="B537" s="435"/>
      <c r="C537" s="435"/>
      <c r="D537" s="435"/>
      <c r="E537" s="436"/>
      <c r="F537" s="436"/>
      <c r="G537" s="436"/>
      <c r="H537" s="436"/>
      <c r="I537" s="436"/>
      <c r="J537" s="436"/>
      <c r="K537" s="436"/>
    </row>
    <row r="538" spans="1:11" ht="12.75">
      <c r="A538" s="435"/>
      <c r="B538" s="435"/>
      <c r="C538" s="435"/>
      <c r="D538" s="435"/>
      <c r="E538" s="436"/>
      <c r="F538" s="436"/>
      <c r="G538" s="436"/>
      <c r="H538" s="436"/>
      <c r="I538" s="436"/>
      <c r="J538" s="436"/>
      <c r="K538" s="436"/>
    </row>
    <row r="539" spans="1:11" ht="12.75">
      <c r="A539" s="435"/>
      <c r="B539" s="435"/>
      <c r="C539" s="435"/>
      <c r="D539" s="435"/>
      <c r="E539" s="436"/>
      <c r="F539" s="436"/>
      <c r="G539" s="436"/>
      <c r="H539" s="436"/>
      <c r="I539" s="436"/>
      <c r="J539" s="436"/>
      <c r="K539" s="436"/>
    </row>
    <row r="540" spans="1:11" ht="12.75">
      <c r="A540" s="435"/>
      <c r="B540" s="435"/>
      <c r="C540" s="435"/>
      <c r="D540" s="435"/>
      <c r="E540" s="436"/>
      <c r="F540" s="436"/>
      <c r="G540" s="436"/>
      <c r="H540" s="436"/>
      <c r="I540" s="436"/>
      <c r="J540" s="436"/>
      <c r="K540" s="436"/>
    </row>
    <row r="541" spans="1:11" ht="12.75">
      <c r="A541" s="435"/>
      <c r="B541" s="435"/>
      <c r="C541" s="435"/>
      <c r="D541" s="435"/>
      <c r="E541" s="436"/>
      <c r="F541" s="436"/>
      <c r="G541" s="436"/>
      <c r="H541" s="436"/>
      <c r="I541" s="436"/>
      <c r="J541" s="436"/>
      <c r="K541" s="436"/>
    </row>
    <row r="542" spans="1:11" ht="12.75">
      <c r="A542" s="435"/>
      <c r="B542" s="435"/>
      <c r="C542" s="435"/>
      <c r="D542" s="435"/>
      <c r="E542" s="436"/>
      <c r="F542" s="436"/>
      <c r="G542" s="436"/>
      <c r="H542" s="436"/>
      <c r="I542" s="436"/>
      <c r="J542" s="436"/>
      <c r="K542" s="436"/>
    </row>
    <row r="543" spans="1:11" ht="12.75">
      <c r="A543" s="435"/>
      <c r="B543" s="435"/>
      <c r="C543" s="435"/>
      <c r="D543" s="435"/>
      <c r="E543" s="436"/>
      <c r="F543" s="436"/>
      <c r="G543" s="436"/>
      <c r="H543" s="436"/>
      <c r="I543" s="436"/>
      <c r="J543" s="436"/>
      <c r="K543" s="436"/>
    </row>
    <row r="544" spans="1:11" ht="12.75">
      <c r="A544" s="435"/>
      <c r="B544" s="435"/>
      <c r="C544" s="435"/>
      <c r="D544" s="435"/>
      <c r="E544" s="436"/>
      <c r="F544" s="436"/>
      <c r="G544" s="436"/>
      <c r="H544" s="436"/>
      <c r="I544" s="436"/>
      <c r="J544" s="436"/>
      <c r="K544" s="436"/>
    </row>
    <row r="545" spans="1:11" ht="12.75">
      <c r="A545" s="435"/>
      <c r="B545" s="435"/>
      <c r="C545" s="435"/>
      <c r="D545" s="435"/>
      <c r="E545" s="436"/>
      <c r="F545" s="436"/>
      <c r="G545" s="436"/>
      <c r="H545" s="436"/>
      <c r="I545" s="436"/>
      <c r="J545" s="436"/>
      <c r="K545" s="436"/>
    </row>
    <row r="546" spans="1:11" ht="12.75">
      <c r="A546" s="435"/>
      <c r="B546" s="435"/>
      <c r="C546" s="435"/>
      <c r="D546" s="435"/>
      <c r="E546" s="436"/>
      <c r="F546" s="436"/>
      <c r="G546" s="436"/>
      <c r="H546" s="436"/>
      <c r="I546" s="436"/>
      <c r="J546" s="436"/>
      <c r="K546" s="436"/>
    </row>
    <row r="547" spans="1:11" ht="12.75">
      <c r="A547" s="435"/>
      <c r="B547" s="435"/>
      <c r="C547" s="435"/>
      <c r="D547" s="435"/>
      <c r="E547" s="436"/>
      <c r="F547" s="436"/>
      <c r="G547" s="436"/>
      <c r="H547" s="436"/>
      <c r="I547" s="436"/>
      <c r="J547" s="436"/>
      <c r="K547" s="436"/>
    </row>
    <row r="548" spans="1:11" ht="12.75">
      <c r="A548" s="435"/>
      <c r="B548" s="435"/>
      <c r="C548" s="435"/>
      <c r="D548" s="435"/>
      <c r="E548" s="436"/>
      <c r="F548" s="436"/>
      <c r="G548" s="436"/>
      <c r="H548" s="436"/>
      <c r="I548" s="436"/>
      <c r="J548" s="436"/>
      <c r="K548" s="436"/>
    </row>
    <row r="549" spans="1:11" ht="12.75">
      <c r="A549" s="435"/>
      <c r="B549" s="435"/>
      <c r="C549" s="435"/>
      <c r="D549" s="435"/>
      <c r="E549" s="436"/>
      <c r="F549" s="436"/>
      <c r="G549" s="436"/>
      <c r="H549" s="436"/>
      <c r="I549" s="436"/>
      <c r="J549" s="436"/>
      <c r="K549" s="436"/>
    </row>
    <row r="550" spans="1:11" ht="12.75">
      <c r="A550" s="435"/>
      <c r="B550" s="435"/>
      <c r="C550" s="435"/>
      <c r="D550" s="435"/>
      <c r="E550" s="436"/>
      <c r="F550" s="436"/>
      <c r="G550" s="436"/>
      <c r="H550" s="436"/>
      <c r="I550" s="436"/>
      <c r="J550" s="436"/>
      <c r="K550" s="436"/>
    </row>
    <row r="551" spans="1:11" ht="12.75">
      <c r="A551" s="435"/>
      <c r="B551" s="435"/>
      <c r="C551" s="435"/>
      <c r="D551" s="435"/>
      <c r="E551" s="436"/>
      <c r="F551" s="436"/>
      <c r="G551" s="436"/>
      <c r="H551" s="436"/>
      <c r="I551" s="436"/>
      <c r="J551" s="436"/>
      <c r="K551" s="436"/>
    </row>
    <row r="552" spans="1:11" ht="12.75">
      <c r="A552" s="435"/>
      <c r="B552" s="435"/>
      <c r="C552" s="435"/>
      <c r="D552" s="435"/>
      <c r="E552" s="436"/>
      <c r="F552" s="436"/>
      <c r="G552" s="436"/>
      <c r="H552" s="436"/>
      <c r="I552" s="436"/>
      <c r="J552" s="436"/>
      <c r="K552" s="436"/>
    </row>
    <row r="553" spans="1:11" ht="12.75">
      <c r="A553" s="435"/>
      <c r="B553" s="435"/>
      <c r="C553" s="435"/>
      <c r="D553" s="435"/>
      <c r="E553" s="436"/>
      <c r="F553" s="436"/>
      <c r="G553" s="436"/>
      <c r="H553" s="436"/>
      <c r="I553" s="436"/>
      <c r="J553" s="436"/>
      <c r="K553" s="436"/>
    </row>
    <row r="554" spans="1:11" ht="12.75">
      <c r="A554" s="435"/>
      <c r="B554" s="435"/>
      <c r="C554" s="435"/>
      <c r="D554" s="435"/>
      <c r="E554" s="436"/>
      <c r="F554" s="436"/>
      <c r="G554" s="436"/>
      <c r="H554" s="436"/>
      <c r="I554" s="436"/>
      <c r="J554" s="436"/>
      <c r="K554" s="436"/>
    </row>
    <row r="555" spans="1:11" ht="12.75">
      <c r="A555" s="435"/>
      <c r="B555" s="435"/>
      <c r="C555" s="435"/>
      <c r="D555" s="435"/>
      <c r="E555" s="436"/>
      <c r="F555" s="436"/>
      <c r="G555" s="436"/>
      <c r="H555" s="436"/>
      <c r="I555" s="436"/>
      <c r="J555" s="436"/>
      <c r="K555" s="436"/>
    </row>
    <row r="556" spans="1:11" ht="12.75">
      <c r="A556" s="435"/>
      <c r="B556" s="435"/>
      <c r="C556" s="435"/>
      <c r="D556" s="435"/>
      <c r="E556" s="436"/>
      <c r="F556" s="436"/>
      <c r="G556" s="436"/>
      <c r="H556" s="436"/>
      <c r="I556" s="436"/>
      <c r="J556" s="436"/>
      <c r="K556" s="436"/>
    </row>
    <row r="557" spans="1:11" ht="12.75">
      <c r="A557" s="435"/>
      <c r="B557" s="435"/>
      <c r="C557" s="435"/>
      <c r="D557" s="435"/>
      <c r="E557" s="436"/>
      <c r="F557" s="436"/>
      <c r="G557" s="436"/>
      <c r="H557" s="436"/>
      <c r="I557" s="436"/>
      <c r="J557" s="436"/>
      <c r="K557" s="436"/>
    </row>
    <row r="558" spans="1:11" ht="12.75">
      <c r="A558" s="435"/>
      <c r="B558" s="435"/>
      <c r="C558" s="435"/>
      <c r="D558" s="435"/>
      <c r="E558" s="436"/>
      <c r="F558" s="436"/>
      <c r="G558" s="436"/>
      <c r="H558" s="436"/>
      <c r="I558" s="436"/>
      <c r="J558" s="436"/>
      <c r="K558" s="436"/>
    </row>
    <row r="559" spans="1:11" ht="12.75">
      <c r="A559" s="435"/>
      <c r="B559" s="435"/>
      <c r="C559" s="435"/>
      <c r="D559" s="435"/>
      <c r="E559" s="436"/>
      <c r="F559" s="436"/>
      <c r="G559" s="436"/>
      <c r="H559" s="436"/>
      <c r="I559" s="436"/>
      <c r="J559" s="436"/>
      <c r="K559" s="436"/>
    </row>
    <row r="560" spans="1:11" ht="12.75">
      <c r="A560" s="435"/>
      <c r="B560" s="435"/>
      <c r="C560" s="435"/>
      <c r="D560" s="435"/>
      <c r="E560" s="436"/>
      <c r="F560" s="436"/>
      <c r="G560" s="436"/>
      <c r="H560" s="436"/>
      <c r="I560" s="436"/>
      <c r="J560" s="436"/>
      <c r="K560" s="436"/>
    </row>
    <row r="561" spans="1:11" ht="12.75">
      <c r="A561" s="435"/>
      <c r="B561" s="435"/>
      <c r="C561" s="435"/>
      <c r="D561" s="435"/>
      <c r="E561" s="436"/>
      <c r="F561" s="436"/>
      <c r="G561" s="436"/>
      <c r="H561" s="436"/>
      <c r="I561" s="436"/>
      <c r="J561" s="436"/>
      <c r="K561" s="436"/>
    </row>
    <row r="562" spans="1:11" ht="12.75">
      <c r="A562" s="435"/>
      <c r="B562" s="435"/>
      <c r="C562" s="435"/>
      <c r="D562" s="435"/>
      <c r="E562" s="436"/>
      <c r="F562" s="436"/>
      <c r="G562" s="436"/>
      <c r="H562" s="436"/>
      <c r="I562" s="436"/>
      <c r="J562" s="436"/>
      <c r="K562" s="436"/>
    </row>
    <row r="563" spans="1:11" ht="12.75">
      <c r="A563" s="435"/>
      <c r="B563" s="435"/>
      <c r="C563" s="435"/>
      <c r="D563" s="435"/>
      <c r="E563" s="436"/>
      <c r="F563" s="436"/>
      <c r="G563" s="436"/>
      <c r="H563" s="436"/>
      <c r="I563" s="436"/>
      <c r="J563" s="436"/>
      <c r="K563" s="436"/>
    </row>
    <row r="564" spans="1:11" ht="12.75">
      <c r="A564" s="435"/>
      <c r="B564" s="435"/>
      <c r="C564" s="435"/>
      <c r="D564" s="435"/>
      <c r="E564" s="436"/>
      <c r="F564" s="436"/>
      <c r="G564" s="436"/>
      <c r="H564" s="436"/>
      <c r="I564" s="436"/>
      <c r="J564" s="436"/>
      <c r="K564" s="436"/>
    </row>
    <row r="565" spans="1:11" ht="12.75">
      <c r="A565" s="435"/>
      <c r="B565" s="435"/>
      <c r="C565" s="435"/>
      <c r="D565" s="435"/>
      <c r="E565" s="436"/>
      <c r="F565" s="436"/>
      <c r="G565" s="436"/>
      <c r="H565" s="436"/>
      <c r="I565" s="436"/>
      <c r="J565" s="436"/>
      <c r="K565" s="436"/>
    </row>
    <row r="566" spans="1:11" ht="12.75">
      <c r="A566" s="435"/>
      <c r="B566" s="435"/>
      <c r="C566" s="435"/>
      <c r="D566" s="435"/>
      <c r="E566" s="436"/>
      <c r="F566" s="436"/>
      <c r="G566" s="436"/>
      <c r="H566" s="436"/>
      <c r="I566" s="436"/>
      <c r="J566" s="436"/>
      <c r="K566" s="436"/>
    </row>
    <row r="567" spans="1:11" ht="12.75">
      <c r="A567" s="435"/>
      <c r="B567" s="435"/>
      <c r="C567" s="435"/>
      <c r="D567" s="435"/>
      <c r="E567" s="436"/>
      <c r="F567" s="436"/>
      <c r="G567" s="436"/>
      <c r="H567" s="436"/>
      <c r="I567" s="436"/>
      <c r="J567" s="436"/>
      <c r="K567" s="436"/>
    </row>
    <row r="568" spans="1:11" ht="12.75">
      <c r="A568" s="435"/>
      <c r="B568" s="435"/>
      <c r="C568" s="435"/>
      <c r="D568" s="435"/>
      <c r="E568" s="436"/>
      <c r="F568" s="436"/>
      <c r="G568" s="436"/>
      <c r="H568" s="436"/>
      <c r="I568" s="436"/>
      <c r="J568" s="436"/>
      <c r="K568" s="436"/>
    </row>
    <row r="569" spans="1:11" ht="12.75">
      <c r="A569" s="435"/>
      <c r="B569" s="435"/>
      <c r="C569" s="435"/>
      <c r="D569" s="435"/>
      <c r="E569" s="436"/>
      <c r="F569" s="436"/>
      <c r="G569" s="436"/>
      <c r="H569" s="436"/>
      <c r="I569" s="436"/>
      <c r="J569" s="436"/>
      <c r="K569" s="436"/>
    </row>
    <row r="570" spans="1:11" ht="12.75">
      <c r="A570" s="435"/>
      <c r="B570" s="435"/>
      <c r="C570" s="435"/>
      <c r="D570" s="435"/>
      <c r="E570" s="436"/>
      <c r="F570" s="436"/>
      <c r="G570" s="436"/>
      <c r="H570" s="436"/>
      <c r="I570" s="436"/>
      <c r="J570" s="436"/>
      <c r="K570" s="436"/>
    </row>
    <row r="571" spans="1:11" ht="12.75">
      <c r="A571" s="435"/>
      <c r="B571" s="435"/>
      <c r="C571" s="435"/>
      <c r="D571" s="435"/>
      <c r="E571" s="436"/>
      <c r="F571" s="436"/>
      <c r="G571" s="436"/>
      <c r="H571" s="436"/>
      <c r="I571" s="436"/>
      <c r="J571" s="436"/>
      <c r="K571" s="436"/>
    </row>
    <row r="572" spans="1:11" ht="12.75">
      <c r="A572" s="435"/>
      <c r="B572" s="435"/>
      <c r="C572" s="435"/>
      <c r="D572" s="435"/>
      <c r="E572" s="436"/>
      <c r="F572" s="436"/>
      <c r="G572" s="436"/>
      <c r="H572" s="436"/>
      <c r="I572" s="436"/>
      <c r="J572" s="436"/>
      <c r="K572" s="436"/>
    </row>
    <row r="573" spans="1:11" ht="12.75">
      <c r="A573" s="435"/>
      <c r="B573" s="435"/>
      <c r="C573" s="435"/>
      <c r="D573" s="435"/>
      <c r="E573" s="436"/>
      <c r="F573" s="436"/>
      <c r="G573" s="436"/>
      <c r="H573" s="436"/>
      <c r="I573" s="436"/>
      <c r="J573" s="436"/>
      <c r="K573" s="436"/>
    </row>
    <row r="574" spans="1:11" ht="12.75">
      <c r="A574" s="435"/>
      <c r="B574" s="435"/>
      <c r="C574" s="435"/>
      <c r="D574" s="435"/>
      <c r="E574" s="436"/>
      <c r="F574" s="436"/>
      <c r="G574" s="436"/>
      <c r="H574" s="436"/>
      <c r="I574" s="436"/>
      <c r="J574" s="436"/>
      <c r="K574" s="436"/>
    </row>
    <row r="575" spans="1:11" ht="12.75">
      <c r="A575" s="435"/>
      <c r="B575" s="435"/>
      <c r="C575" s="435"/>
      <c r="D575" s="435"/>
      <c r="E575" s="436"/>
      <c r="F575" s="436"/>
      <c r="G575" s="436"/>
      <c r="H575" s="436"/>
      <c r="I575" s="436"/>
      <c r="J575" s="436"/>
      <c r="K575" s="436"/>
    </row>
    <row r="576" spans="1:11" ht="12.75">
      <c r="A576" s="435"/>
      <c r="B576" s="435"/>
      <c r="C576" s="435"/>
      <c r="D576" s="435"/>
      <c r="E576" s="436"/>
      <c r="F576" s="436"/>
      <c r="G576" s="436"/>
      <c r="H576" s="436"/>
      <c r="I576" s="436"/>
      <c r="J576" s="436"/>
      <c r="K576" s="436"/>
    </row>
    <row r="577" spans="1:11" ht="12.75">
      <c r="A577" s="435"/>
      <c r="B577" s="435"/>
      <c r="C577" s="435"/>
      <c r="D577" s="435"/>
      <c r="E577" s="436"/>
      <c r="F577" s="436"/>
      <c r="G577" s="436"/>
      <c r="H577" s="436"/>
      <c r="I577" s="436"/>
      <c r="J577" s="436"/>
      <c r="K577" s="436"/>
    </row>
    <row r="578" spans="1:11" ht="12.75">
      <c r="A578" s="435"/>
      <c r="B578" s="435"/>
      <c r="C578" s="435"/>
      <c r="D578" s="435"/>
      <c r="E578" s="436"/>
      <c r="F578" s="436"/>
      <c r="G578" s="436"/>
      <c r="H578" s="436"/>
      <c r="I578" s="436"/>
      <c r="J578" s="436"/>
      <c r="K578" s="436"/>
    </row>
    <row r="579" spans="1:11" ht="12.75">
      <c r="A579" s="435"/>
      <c r="B579" s="435"/>
      <c r="C579" s="435"/>
      <c r="D579" s="435"/>
      <c r="E579" s="436"/>
      <c r="F579" s="436"/>
      <c r="G579" s="436"/>
      <c r="H579" s="436"/>
      <c r="I579" s="436"/>
      <c r="J579" s="436"/>
      <c r="K579" s="436"/>
    </row>
    <row r="580" spans="1:11" ht="12.75">
      <c r="A580" s="435"/>
      <c r="B580" s="435"/>
      <c r="C580" s="435"/>
      <c r="D580" s="435"/>
      <c r="E580" s="436"/>
      <c r="F580" s="436"/>
      <c r="G580" s="436"/>
      <c r="H580" s="436"/>
      <c r="I580" s="436"/>
      <c r="J580" s="436"/>
      <c r="K580" s="436"/>
    </row>
    <row r="581" spans="1:11" ht="12.75">
      <c r="A581" s="435"/>
      <c r="B581" s="435"/>
      <c r="C581" s="435"/>
      <c r="D581" s="435"/>
      <c r="E581" s="436"/>
      <c r="F581" s="436"/>
      <c r="G581" s="436"/>
      <c r="H581" s="436"/>
      <c r="I581" s="436"/>
      <c r="J581" s="436"/>
      <c r="K581" s="436"/>
    </row>
    <row r="582" spans="1:11" ht="12.75">
      <c r="A582" s="435"/>
      <c r="B582" s="435"/>
      <c r="C582" s="435"/>
      <c r="D582" s="435"/>
      <c r="E582" s="436"/>
      <c r="F582" s="436"/>
      <c r="G582" s="436"/>
      <c r="H582" s="436"/>
      <c r="I582" s="436"/>
      <c r="J582" s="436"/>
      <c r="K582" s="436"/>
    </row>
    <row r="583" spans="1:11" ht="12.75">
      <c r="A583" s="435"/>
      <c r="B583" s="435"/>
      <c r="C583" s="435"/>
      <c r="D583" s="435"/>
      <c r="E583" s="436"/>
      <c r="F583" s="436"/>
      <c r="G583" s="436"/>
      <c r="H583" s="436"/>
      <c r="I583" s="436"/>
      <c r="J583" s="436"/>
      <c r="K583" s="436"/>
    </row>
  </sheetData>
  <customSheetViews>
    <customSheetView guid="{756794A7-03D9-494C-B627-B880EEDC940D}">
      <selection activeCell="E30" sqref="E30:K30"/>
      <pageMargins left="0.7" right="0.7" top="0.75" bottom="0.75" header="0.3" footer="0.3"/>
      <pageSetup orientation="portrait" r:id="rId1"/>
    </customSheetView>
    <customSheetView guid="{37F917DD-8552-46CB-8DE6-15AA9047997E}">
      <selection activeCell="E34" sqref="E34:K34"/>
      <pageMargins left="0.7" right="0.7" top="0.75" bottom="0.75" header="0.3" footer="0.3"/>
      <pageSetup orientation="portrait" r:id="rId2"/>
    </customSheetView>
    <customSheetView guid="{A3EBC9DE-7CB9-459B-B992-627ACE6A4E0D}" topLeftCell="A10">
      <selection activeCell="L16" sqref="L16"/>
      <pageMargins left="0.7" right="0.7" top="0.75" bottom="0.75" header="0.3" footer="0.3"/>
      <pageSetup orientation="portrait" r:id="rId3"/>
    </customSheetView>
    <customSheetView guid="{566B62D0-0D74-4555-8704-8EDC6194F6D6}">
      <selection activeCell="E34" sqref="E34:K34"/>
      <pageMargins left="0.7" right="0.7" top="0.75" bottom="0.75" header="0.3" footer="0.3"/>
      <pageSetup orientation="portrait" r:id="rId4"/>
    </customSheetView>
    <customSheetView guid="{F62E6F20-ADC4-4058-9882-7F9403B4DBDC}">
      <selection activeCell="A15" sqref="A15:D15"/>
      <pageMargins left="0.7" right="0.7" top="0.75" bottom="0.75" header="0.3" footer="0.3"/>
      <pageSetup orientation="portrait" r:id="rId5"/>
    </customSheetView>
    <customSheetView guid="{26A42C55-A95A-432C-811E-E12F0DDEEB89}">
      <selection activeCell="E34" sqref="E34:K34"/>
      <pageMargins left="0.7" right="0.7" top="0.75" bottom="0.75" header="0.3" footer="0.3"/>
      <pageSetup orientation="portrait" r:id="rId6"/>
    </customSheetView>
    <customSheetView guid="{EC6B35CF-983D-41C8-9CE6-62336FE07FCE}">
      <selection activeCell="E34" sqref="E34:K34"/>
      <pageMargins left="0.7" right="0.7" top="0.75" bottom="0.75" header="0.3" footer="0.3"/>
      <pageSetup orientation="portrait" r:id="rId7"/>
    </customSheetView>
    <customSheetView guid="{B0CF0D7C-A60C-459D-8538-D382A197E2BB}">
      <selection activeCell="E34" sqref="E34:K34"/>
      <pageMargins left="0.7" right="0.7" top="0.75" bottom="0.75" header="0.3" footer="0.3"/>
      <pageSetup orientation="portrait" r:id="rId8"/>
    </customSheetView>
    <customSheetView guid="{1413C5AC-09E0-483B-B969-F831C0B11C9A}">
      <selection activeCell="E34" sqref="E34:K34"/>
      <pageMargins left="0.7" right="0.7" top="0.75" bottom="0.75" header="0.3" footer="0.3"/>
      <pageSetup orientation="portrait" r:id="rId9"/>
    </customSheetView>
    <customSheetView guid="{744997F3-D7F3-447A-950E-25CCDE0ACA75}">
      <selection activeCell="E34" sqref="E34:K34"/>
      <pageMargins left="0.7" right="0.7" top="0.75" bottom="0.75" header="0.3" footer="0.3"/>
      <pageSetup orientation="portrait" r:id="rId10"/>
    </customSheetView>
    <customSheetView guid="{83F0B8C3-AA7F-4E84-82F6-6AD96ADA2003}">
      <selection activeCell="L24" sqref="L24"/>
      <pageMargins left="0.7" right="0.7" top="0.75" bottom="0.75" header="0.3" footer="0.3"/>
      <pageSetup orientation="portrait" r:id="rId11"/>
    </customSheetView>
  </customSheetViews>
  <mergeCells count="1130">
    <mergeCell ref="A22:D22"/>
    <mergeCell ref="E22:K22"/>
    <mergeCell ref="A23:D23"/>
    <mergeCell ref="E23:K23"/>
    <mergeCell ref="A24:D24"/>
    <mergeCell ref="E24:K24"/>
    <mergeCell ref="A19:D19"/>
    <mergeCell ref="E19:K19"/>
    <mergeCell ref="A20:D20"/>
    <mergeCell ref="E20:K20"/>
    <mergeCell ref="A21:D21"/>
    <mergeCell ref="E21:K21"/>
    <mergeCell ref="A31:D31"/>
    <mergeCell ref="E31:K31"/>
    <mergeCell ref="A32:D32"/>
    <mergeCell ref="E32:K32"/>
    <mergeCell ref="A33:D33"/>
    <mergeCell ref="E33:K33"/>
    <mergeCell ref="A28:D28"/>
    <mergeCell ref="E28:K28"/>
    <mergeCell ref="A29:D29"/>
    <mergeCell ref="E29:K29"/>
    <mergeCell ref="A30:D30"/>
    <mergeCell ref="E30:K30"/>
    <mergeCell ref="A25:D25"/>
    <mergeCell ref="E25:K25"/>
    <mergeCell ref="A26:D26"/>
    <mergeCell ref="E26:K26"/>
    <mergeCell ref="A27:D27"/>
    <mergeCell ref="E27:K27"/>
    <mergeCell ref="A40:D40"/>
    <mergeCell ref="E40:K40"/>
    <mergeCell ref="A41:D41"/>
    <mergeCell ref="E41:K41"/>
    <mergeCell ref="A42:D42"/>
    <mergeCell ref="E42:K42"/>
    <mergeCell ref="A37:D37"/>
    <mergeCell ref="E37:K37"/>
    <mergeCell ref="A38:D38"/>
    <mergeCell ref="E38:K38"/>
    <mergeCell ref="A39:D39"/>
    <mergeCell ref="E39:K39"/>
    <mergeCell ref="A34:D34"/>
    <mergeCell ref="E34:K34"/>
    <mergeCell ref="A35:D35"/>
    <mergeCell ref="E35:K35"/>
    <mergeCell ref="A36:D36"/>
    <mergeCell ref="E36:K36"/>
    <mergeCell ref="A49:D49"/>
    <mergeCell ref="E49:K49"/>
    <mergeCell ref="A50:D50"/>
    <mergeCell ref="E50:K50"/>
    <mergeCell ref="A51:D51"/>
    <mergeCell ref="E51:K51"/>
    <mergeCell ref="A46:D46"/>
    <mergeCell ref="E46:K46"/>
    <mergeCell ref="A47:D47"/>
    <mergeCell ref="E47:K47"/>
    <mergeCell ref="A48:D48"/>
    <mergeCell ref="E48:K48"/>
    <mergeCell ref="A43:D43"/>
    <mergeCell ref="E43:K43"/>
    <mergeCell ref="A44:D44"/>
    <mergeCell ref="E44:K44"/>
    <mergeCell ref="A45:D45"/>
    <mergeCell ref="E45:K45"/>
    <mergeCell ref="A58:D58"/>
    <mergeCell ref="E58:K58"/>
    <mergeCell ref="A59:D59"/>
    <mergeCell ref="E59:K59"/>
    <mergeCell ref="A60:D60"/>
    <mergeCell ref="E60:K60"/>
    <mergeCell ref="A55:D55"/>
    <mergeCell ref="E55:K55"/>
    <mergeCell ref="A56:D56"/>
    <mergeCell ref="E56:K56"/>
    <mergeCell ref="A57:D57"/>
    <mergeCell ref="E57:K57"/>
    <mergeCell ref="A52:D52"/>
    <mergeCell ref="E52:K52"/>
    <mergeCell ref="A53:D53"/>
    <mergeCell ref="E53:K53"/>
    <mergeCell ref="A54:D54"/>
    <mergeCell ref="E54:K54"/>
    <mergeCell ref="A67:D67"/>
    <mergeCell ref="E67:K67"/>
    <mergeCell ref="A68:D68"/>
    <mergeCell ref="E68:K68"/>
    <mergeCell ref="A69:D69"/>
    <mergeCell ref="E69:K69"/>
    <mergeCell ref="A64:D64"/>
    <mergeCell ref="E64:K64"/>
    <mergeCell ref="A65:D65"/>
    <mergeCell ref="E65:K65"/>
    <mergeCell ref="A66:D66"/>
    <mergeCell ref="E66:K66"/>
    <mergeCell ref="A61:D61"/>
    <mergeCell ref="E61:K61"/>
    <mergeCell ref="A62:D62"/>
    <mergeCell ref="E62:K62"/>
    <mergeCell ref="A63:D63"/>
    <mergeCell ref="E63:K63"/>
    <mergeCell ref="A76:D76"/>
    <mergeCell ref="E76:K76"/>
    <mergeCell ref="A77:D77"/>
    <mergeCell ref="E77:K77"/>
    <mergeCell ref="A78:D78"/>
    <mergeCell ref="E78:K78"/>
    <mergeCell ref="A73:D73"/>
    <mergeCell ref="E73:K73"/>
    <mergeCell ref="A74:D74"/>
    <mergeCell ref="E74:K74"/>
    <mergeCell ref="A75:D75"/>
    <mergeCell ref="E75:K75"/>
    <mergeCell ref="A70:D70"/>
    <mergeCell ref="E70:K70"/>
    <mergeCell ref="A71:D71"/>
    <mergeCell ref="E71:K71"/>
    <mergeCell ref="A72:D72"/>
    <mergeCell ref="E72:K72"/>
    <mergeCell ref="A85:D85"/>
    <mergeCell ref="E85:K85"/>
    <mergeCell ref="A86:D86"/>
    <mergeCell ref="E86:K86"/>
    <mergeCell ref="A87:D87"/>
    <mergeCell ref="E87:K87"/>
    <mergeCell ref="A82:D82"/>
    <mergeCell ref="E82:K82"/>
    <mergeCell ref="A83:D83"/>
    <mergeCell ref="E83:K83"/>
    <mergeCell ref="A84:D84"/>
    <mergeCell ref="E84:K84"/>
    <mergeCell ref="A79:D79"/>
    <mergeCell ref="E79:K79"/>
    <mergeCell ref="A80:D80"/>
    <mergeCell ref="E80:K80"/>
    <mergeCell ref="A81:D81"/>
    <mergeCell ref="E81:K81"/>
    <mergeCell ref="A94:D94"/>
    <mergeCell ref="E94:K94"/>
    <mergeCell ref="A95:D95"/>
    <mergeCell ref="E95:K95"/>
    <mergeCell ref="A96:D96"/>
    <mergeCell ref="E96:K96"/>
    <mergeCell ref="A91:D91"/>
    <mergeCell ref="E91:K91"/>
    <mergeCell ref="A92:D92"/>
    <mergeCell ref="E92:K92"/>
    <mergeCell ref="A93:D93"/>
    <mergeCell ref="E93:K93"/>
    <mergeCell ref="A88:D88"/>
    <mergeCell ref="E88:K88"/>
    <mergeCell ref="A89:D89"/>
    <mergeCell ref="E89:K89"/>
    <mergeCell ref="A90:D90"/>
    <mergeCell ref="E90:K90"/>
    <mergeCell ref="A103:D103"/>
    <mergeCell ref="E103:K103"/>
    <mergeCell ref="A104:D104"/>
    <mergeCell ref="E104:K104"/>
    <mergeCell ref="A105:D105"/>
    <mergeCell ref="E105:K105"/>
    <mergeCell ref="A100:D100"/>
    <mergeCell ref="E100:K100"/>
    <mergeCell ref="A101:D101"/>
    <mergeCell ref="E101:K101"/>
    <mergeCell ref="A102:D102"/>
    <mergeCell ref="E102:K102"/>
    <mergeCell ref="A97:D97"/>
    <mergeCell ref="E97:K97"/>
    <mergeCell ref="A98:D98"/>
    <mergeCell ref="E98:K98"/>
    <mergeCell ref="A99:D99"/>
    <mergeCell ref="E99:K99"/>
    <mergeCell ref="A112:D112"/>
    <mergeCell ref="E112:K112"/>
    <mergeCell ref="A113:D113"/>
    <mergeCell ref="E113:K113"/>
    <mergeCell ref="A114:D114"/>
    <mergeCell ref="E114:K114"/>
    <mergeCell ref="A109:D109"/>
    <mergeCell ref="E109:K109"/>
    <mergeCell ref="A110:D110"/>
    <mergeCell ref="E110:K110"/>
    <mergeCell ref="A111:D111"/>
    <mergeCell ref="E111:K111"/>
    <mergeCell ref="A106:D106"/>
    <mergeCell ref="E106:K106"/>
    <mergeCell ref="A107:D107"/>
    <mergeCell ref="E107:K107"/>
    <mergeCell ref="A108:D108"/>
    <mergeCell ref="E108:K108"/>
    <mergeCell ref="A121:D121"/>
    <mergeCell ref="E121:K121"/>
    <mergeCell ref="A122:D122"/>
    <mergeCell ref="E122:K122"/>
    <mergeCell ref="A123:D123"/>
    <mergeCell ref="E123:K123"/>
    <mergeCell ref="A118:D118"/>
    <mergeCell ref="E118:K118"/>
    <mergeCell ref="A119:D119"/>
    <mergeCell ref="E119:K119"/>
    <mergeCell ref="A120:D120"/>
    <mergeCell ref="E120:K120"/>
    <mergeCell ref="A115:D115"/>
    <mergeCell ref="E115:K115"/>
    <mergeCell ref="A116:D116"/>
    <mergeCell ref="E116:K116"/>
    <mergeCell ref="A117:D117"/>
    <mergeCell ref="E117:K117"/>
    <mergeCell ref="A130:D130"/>
    <mergeCell ref="E130:K130"/>
    <mergeCell ref="A131:D131"/>
    <mergeCell ref="E131:K131"/>
    <mergeCell ref="A132:D132"/>
    <mergeCell ref="E132:K132"/>
    <mergeCell ref="A127:D127"/>
    <mergeCell ref="E127:K127"/>
    <mergeCell ref="A128:D128"/>
    <mergeCell ref="E128:K128"/>
    <mergeCell ref="A129:D129"/>
    <mergeCell ref="E129:K129"/>
    <mergeCell ref="A124:D124"/>
    <mergeCell ref="E124:K124"/>
    <mergeCell ref="A125:D125"/>
    <mergeCell ref="E125:K125"/>
    <mergeCell ref="A126:D126"/>
    <mergeCell ref="E126:K126"/>
    <mergeCell ref="A139:D139"/>
    <mergeCell ref="E139:K139"/>
    <mergeCell ref="A140:D140"/>
    <mergeCell ref="E140:K140"/>
    <mergeCell ref="A141:D141"/>
    <mergeCell ref="E141:K141"/>
    <mergeCell ref="A136:D136"/>
    <mergeCell ref="E136:K136"/>
    <mergeCell ref="A137:D137"/>
    <mergeCell ref="E137:K137"/>
    <mergeCell ref="A138:D138"/>
    <mergeCell ref="E138:K138"/>
    <mergeCell ref="A133:D133"/>
    <mergeCell ref="E133:K133"/>
    <mergeCell ref="A134:D134"/>
    <mergeCell ref="E134:K134"/>
    <mergeCell ref="A135:D135"/>
    <mergeCell ref="E135:K135"/>
    <mergeCell ref="A148:D148"/>
    <mergeCell ref="E148:K148"/>
    <mergeCell ref="A149:D149"/>
    <mergeCell ref="E149:K149"/>
    <mergeCell ref="A150:D150"/>
    <mergeCell ref="E150:K150"/>
    <mergeCell ref="A145:D145"/>
    <mergeCell ref="E145:K145"/>
    <mergeCell ref="A146:D146"/>
    <mergeCell ref="E146:K146"/>
    <mergeCell ref="A147:D147"/>
    <mergeCell ref="E147:K147"/>
    <mergeCell ref="A142:D142"/>
    <mergeCell ref="E142:K142"/>
    <mergeCell ref="A143:D143"/>
    <mergeCell ref="E143:K143"/>
    <mergeCell ref="A144:D144"/>
    <mergeCell ref="E144:K144"/>
    <mergeCell ref="A157:D157"/>
    <mergeCell ref="E157:K157"/>
    <mergeCell ref="A158:D158"/>
    <mergeCell ref="E158:K158"/>
    <mergeCell ref="A159:D159"/>
    <mergeCell ref="E159:K159"/>
    <mergeCell ref="A154:D154"/>
    <mergeCell ref="E154:K154"/>
    <mergeCell ref="A155:D155"/>
    <mergeCell ref="E155:K155"/>
    <mergeCell ref="A156:D156"/>
    <mergeCell ref="E156:K156"/>
    <mergeCell ref="A151:D151"/>
    <mergeCell ref="E151:K151"/>
    <mergeCell ref="A152:D152"/>
    <mergeCell ref="E152:K152"/>
    <mergeCell ref="A153:D153"/>
    <mergeCell ref="E153:K153"/>
    <mergeCell ref="A166:D166"/>
    <mergeCell ref="E166:K166"/>
    <mergeCell ref="A167:D167"/>
    <mergeCell ref="E167:K167"/>
    <mergeCell ref="A168:D168"/>
    <mergeCell ref="E168:K168"/>
    <mergeCell ref="A163:D163"/>
    <mergeCell ref="E163:K163"/>
    <mergeCell ref="A164:D164"/>
    <mergeCell ref="E164:K164"/>
    <mergeCell ref="A165:D165"/>
    <mergeCell ref="E165:K165"/>
    <mergeCell ref="A160:D160"/>
    <mergeCell ref="E160:K160"/>
    <mergeCell ref="A161:D161"/>
    <mergeCell ref="E161:K161"/>
    <mergeCell ref="A162:D162"/>
    <mergeCell ref="E162:K162"/>
    <mergeCell ref="A175:D175"/>
    <mergeCell ref="E175:K175"/>
    <mergeCell ref="A176:D176"/>
    <mergeCell ref="E176:K176"/>
    <mergeCell ref="A177:D177"/>
    <mergeCell ref="E177:K177"/>
    <mergeCell ref="A172:D172"/>
    <mergeCell ref="E172:K172"/>
    <mergeCell ref="A173:D173"/>
    <mergeCell ref="E173:K173"/>
    <mergeCell ref="A174:D174"/>
    <mergeCell ref="E174:K174"/>
    <mergeCell ref="A169:D169"/>
    <mergeCell ref="E169:K169"/>
    <mergeCell ref="A170:D170"/>
    <mergeCell ref="E170:K170"/>
    <mergeCell ref="A171:D171"/>
    <mergeCell ref="E171:K171"/>
    <mergeCell ref="A184:D184"/>
    <mergeCell ref="E184:K184"/>
    <mergeCell ref="A185:D185"/>
    <mergeCell ref="E185:K185"/>
    <mergeCell ref="A186:D186"/>
    <mergeCell ref="E186:K186"/>
    <mergeCell ref="A181:D181"/>
    <mergeCell ref="E181:K181"/>
    <mergeCell ref="A182:D182"/>
    <mergeCell ref="E182:K182"/>
    <mergeCell ref="A183:D183"/>
    <mergeCell ref="E183:K183"/>
    <mergeCell ref="A178:D178"/>
    <mergeCell ref="E178:K178"/>
    <mergeCell ref="A179:D179"/>
    <mergeCell ref="E179:K179"/>
    <mergeCell ref="A180:D180"/>
    <mergeCell ref="E180:K180"/>
    <mergeCell ref="A193:D193"/>
    <mergeCell ref="E193:K193"/>
    <mergeCell ref="A194:D194"/>
    <mergeCell ref="E194:K194"/>
    <mergeCell ref="A195:D195"/>
    <mergeCell ref="E195:K195"/>
    <mergeCell ref="A190:D190"/>
    <mergeCell ref="E190:K190"/>
    <mergeCell ref="A191:D191"/>
    <mergeCell ref="E191:K191"/>
    <mergeCell ref="A192:D192"/>
    <mergeCell ref="E192:K192"/>
    <mergeCell ref="A187:D187"/>
    <mergeCell ref="E187:K187"/>
    <mergeCell ref="A188:D188"/>
    <mergeCell ref="E188:K188"/>
    <mergeCell ref="A189:D189"/>
    <mergeCell ref="E189:K189"/>
    <mergeCell ref="A202:D202"/>
    <mergeCell ref="E202:K202"/>
    <mergeCell ref="A203:D203"/>
    <mergeCell ref="E203:K203"/>
    <mergeCell ref="A204:D204"/>
    <mergeCell ref="E204:K204"/>
    <mergeCell ref="A199:D199"/>
    <mergeCell ref="E199:K199"/>
    <mergeCell ref="A200:D200"/>
    <mergeCell ref="E200:K200"/>
    <mergeCell ref="A201:D201"/>
    <mergeCell ref="E201:K201"/>
    <mergeCell ref="A196:D196"/>
    <mergeCell ref="E196:K196"/>
    <mergeCell ref="A197:D197"/>
    <mergeCell ref="E197:K197"/>
    <mergeCell ref="A198:D198"/>
    <mergeCell ref="E198:K198"/>
    <mergeCell ref="A211:D211"/>
    <mergeCell ref="E211:K211"/>
    <mergeCell ref="A212:D212"/>
    <mergeCell ref="E212:K212"/>
    <mergeCell ref="A213:D213"/>
    <mergeCell ref="E213:K213"/>
    <mergeCell ref="A208:D208"/>
    <mergeCell ref="E208:K208"/>
    <mergeCell ref="A209:D209"/>
    <mergeCell ref="E209:K209"/>
    <mergeCell ref="A210:D210"/>
    <mergeCell ref="E210:K210"/>
    <mergeCell ref="A205:D205"/>
    <mergeCell ref="E205:K205"/>
    <mergeCell ref="A206:D206"/>
    <mergeCell ref="E206:K206"/>
    <mergeCell ref="A207:D207"/>
    <mergeCell ref="E207:K207"/>
    <mergeCell ref="A220:D220"/>
    <mergeCell ref="E220:K220"/>
    <mergeCell ref="A221:D221"/>
    <mergeCell ref="E221:K221"/>
    <mergeCell ref="A222:D222"/>
    <mergeCell ref="E222:K222"/>
    <mergeCell ref="A217:D217"/>
    <mergeCell ref="E217:K217"/>
    <mergeCell ref="A218:D218"/>
    <mergeCell ref="E218:K218"/>
    <mergeCell ref="A219:D219"/>
    <mergeCell ref="E219:K219"/>
    <mergeCell ref="A214:D214"/>
    <mergeCell ref="E214:K214"/>
    <mergeCell ref="A215:D215"/>
    <mergeCell ref="E215:K215"/>
    <mergeCell ref="A216:D216"/>
    <mergeCell ref="E216:K216"/>
    <mergeCell ref="A229:D229"/>
    <mergeCell ref="E229:K229"/>
    <mergeCell ref="A230:D230"/>
    <mergeCell ref="E230:K230"/>
    <mergeCell ref="A231:D231"/>
    <mergeCell ref="E231:K231"/>
    <mergeCell ref="A226:D226"/>
    <mergeCell ref="E226:K226"/>
    <mergeCell ref="A227:D227"/>
    <mergeCell ref="E227:K227"/>
    <mergeCell ref="A228:D228"/>
    <mergeCell ref="E228:K228"/>
    <mergeCell ref="A223:D223"/>
    <mergeCell ref="E223:K223"/>
    <mergeCell ref="A224:D224"/>
    <mergeCell ref="E224:K224"/>
    <mergeCell ref="A225:D225"/>
    <mergeCell ref="E225:K225"/>
    <mergeCell ref="A238:D238"/>
    <mergeCell ref="E238:K238"/>
    <mergeCell ref="A239:D239"/>
    <mergeCell ref="E239:K239"/>
    <mergeCell ref="A240:D240"/>
    <mergeCell ref="E240:K240"/>
    <mergeCell ref="A235:D235"/>
    <mergeCell ref="E235:K235"/>
    <mergeCell ref="A236:D236"/>
    <mergeCell ref="E236:K236"/>
    <mergeCell ref="A237:D237"/>
    <mergeCell ref="E237:K237"/>
    <mergeCell ref="A232:D232"/>
    <mergeCell ref="E232:K232"/>
    <mergeCell ref="A233:D233"/>
    <mergeCell ref="E233:K233"/>
    <mergeCell ref="A234:D234"/>
    <mergeCell ref="E234:K234"/>
    <mergeCell ref="A247:D247"/>
    <mergeCell ref="E247:K247"/>
    <mergeCell ref="A248:D248"/>
    <mergeCell ref="E248:K248"/>
    <mergeCell ref="A249:D249"/>
    <mergeCell ref="E249:K249"/>
    <mergeCell ref="A244:D244"/>
    <mergeCell ref="E244:K244"/>
    <mergeCell ref="A245:D245"/>
    <mergeCell ref="E245:K245"/>
    <mergeCell ref="A246:D246"/>
    <mergeCell ref="E246:K246"/>
    <mergeCell ref="A241:D241"/>
    <mergeCell ref="E241:K241"/>
    <mergeCell ref="A242:D242"/>
    <mergeCell ref="E242:K242"/>
    <mergeCell ref="A243:D243"/>
    <mergeCell ref="E243:K243"/>
    <mergeCell ref="A256:D256"/>
    <mergeCell ref="E256:K256"/>
    <mergeCell ref="A257:D257"/>
    <mergeCell ref="E257:K257"/>
    <mergeCell ref="A258:D258"/>
    <mergeCell ref="E258:K258"/>
    <mergeCell ref="A253:D253"/>
    <mergeCell ref="E253:K253"/>
    <mergeCell ref="A254:D254"/>
    <mergeCell ref="E254:K254"/>
    <mergeCell ref="A255:D255"/>
    <mergeCell ref="E255:K255"/>
    <mergeCell ref="A250:D250"/>
    <mergeCell ref="E250:K250"/>
    <mergeCell ref="A251:D251"/>
    <mergeCell ref="E251:K251"/>
    <mergeCell ref="A252:D252"/>
    <mergeCell ref="E252:K252"/>
    <mergeCell ref="A265:D265"/>
    <mergeCell ref="E265:K265"/>
    <mergeCell ref="A266:D266"/>
    <mergeCell ref="E266:K266"/>
    <mergeCell ref="A267:D267"/>
    <mergeCell ref="E267:K267"/>
    <mergeCell ref="A262:D262"/>
    <mergeCell ref="E262:K262"/>
    <mergeCell ref="A263:D263"/>
    <mergeCell ref="E263:K263"/>
    <mergeCell ref="A264:D264"/>
    <mergeCell ref="E264:K264"/>
    <mergeCell ref="A259:D259"/>
    <mergeCell ref="E259:K259"/>
    <mergeCell ref="A260:D260"/>
    <mergeCell ref="E260:K260"/>
    <mergeCell ref="A261:D261"/>
    <mergeCell ref="E261:K261"/>
    <mergeCell ref="A274:D274"/>
    <mergeCell ref="E274:K274"/>
    <mergeCell ref="A275:D275"/>
    <mergeCell ref="E275:K275"/>
    <mergeCell ref="A276:D276"/>
    <mergeCell ref="E276:K276"/>
    <mergeCell ref="A271:D271"/>
    <mergeCell ref="E271:K271"/>
    <mergeCell ref="A272:D272"/>
    <mergeCell ref="E272:K272"/>
    <mergeCell ref="A273:D273"/>
    <mergeCell ref="E273:K273"/>
    <mergeCell ref="A268:D268"/>
    <mergeCell ref="E268:K268"/>
    <mergeCell ref="A269:D269"/>
    <mergeCell ref="E269:K269"/>
    <mergeCell ref="A270:D270"/>
    <mergeCell ref="E270:K270"/>
    <mergeCell ref="A283:D283"/>
    <mergeCell ref="E283:K283"/>
    <mergeCell ref="A284:D284"/>
    <mergeCell ref="E284:K284"/>
    <mergeCell ref="A285:D285"/>
    <mergeCell ref="E285:K285"/>
    <mergeCell ref="A280:D280"/>
    <mergeCell ref="E280:K280"/>
    <mergeCell ref="A281:D281"/>
    <mergeCell ref="E281:K281"/>
    <mergeCell ref="A282:D282"/>
    <mergeCell ref="E282:K282"/>
    <mergeCell ref="A277:D277"/>
    <mergeCell ref="E277:K277"/>
    <mergeCell ref="A278:D278"/>
    <mergeCell ref="E278:K278"/>
    <mergeCell ref="A279:D279"/>
    <mergeCell ref="E279:K279"/>
    <mergeCell ref="A292:D292"/>
    <mergeCell ref="E292:K292"/>
    <mergeCell ref="A293:D293"/>
    <mergeCell ref="E293:K293"/>
    <mergeCell ref="A294:D294"/>
    <mergeCell ref="E294:K294"/>
    <mergeCell ref="A289:D289"/>
    <mergeCell ref="E289:K289"/>
    <mergeCell ref="A290:D290"/>
    <mergeCell ref="E290:K290"/>
    <mergeCell ref="A291:D291"/>
    <mergeCell ref="E291:K291"/>
    <mergeCell ref="A286:D286"/>
    <mergeCell ref="E286:K286"/>
    <mergeCell ref="A287:D287"/>
    <mergeCell ref="E287:K287"/>
    <mergeCell ref="A288:D288"/>
    <mergeCell ref="E288:K288"/>
    <mergeCell ref="A301:D301"/>
    <mergeCell ref="E301:K301"/>
    <mergeCell ref="A302:D302"/>
    <mergeCell ref="E302:K302"/>
    <mergeCell ref="A303:D303"/>
    <mergeCell ref="E303:K303"/>
    <mergeCell ref="A298:D298"/>
    <mergeCell ref="E298:K298"/>
    <mergeCell ref="A299:D299"/>
    <mergeCell ref="E299:K299"/>
    <mergeCell ref="A300:D300"/>
    <mergeCell ref="E300:K300"/>
    <mergeCell ref="A295:D295"/>
    <mergeCell ref="E295:K295"/>
    <mergeCell ref="A296:D296"/>
    <mergeCell ref="E296:K296"/>
    <mergeCell ref="A297:D297"/>
    <mergeCell ref="E297:K297"/>
    <mergeCell ref="A310:D310"/>
    <mergeCell ref="E310:K310"/>
    <mergeCell ref="A311:D311"/>
    <mergeCell ref="E311:K311"/>
    <mergeCell ref="A312:D312"/>
    <mergeCell ref="E312:K312"/>
    <mergeCell ref="A307:D307"/>
    <mergeCell ref="E307:K307"/>
    <mergeCell ref="A308:D308"/>
    <mergeCell ref="E308:K308"/>
    <mergeCell ref="A309:D309"/>
    <mergeCell ref="E309:K309"/>
    <mergeCell ref="A304:D304"/>
    <mergeCell ref="E304:K304"/>
    <mergeCell ref="A305:D305"/>
    <mergeCell ref="E305:K305"/>
    <mergeCell ref="A306:D306"/>
    <mergeCell ref="E306:K306"/>
    <mergeCell ref="A319:D319"/>
    <mergeCell ref="E319:K319"/>
    <mergeCell ref="A320:D320"/>
    <mergeCell ref="E320:K320"/>
    <mergeCell ref="A321:D321"/>
    <mergeCell ref="E321:K321"/>
    <mergeCell ref="A316:D316"/>
    <mergeCell ref="E316:K316"/>
    <mergeCell ref="A317:D317"/>
    <mergeCell ref="E317:K317"/>
    <mergeCell ref="A318:D318"/>
    <mergeCell ref="E318:K318"/>
    <mergeCell ref="A313:D313"/>
    <mergeCell ref="E313:K313"/>
    <mergeCell ref="A314:D314"/>
    <mergeCell ref="E314:K314"/>
    <mergeCell ref="A315:D315"/>
    <mergeCell ref="E315:K315"/>
    <mergeCell ref="A328:D328"/>
    <mergeCell ref="E328:K328"/>
    <mergeCell ref="A329:D329"/>
    <mergeCell ref="E329:K329"/>
    <mergeCell ref="A330:D330"/>
    <mergeCell ref="E330:K330"/>
    <mergeCell ref="A325:D325"/>
    <mergeCell ref="E325:K325"/>
    <mergeCell ref="A326:D326"/>
    <mergeCell ref="E326:K326"/>
    <mergeCell ref="A327:D327"/>
    <mergeCell ref="E327:K327"/>
    <mergeCell ref="A322:D322"/>
    <mergeCell ref="E322:K322"/>
    <mergeCell ref="A323:D323"/>
    <mergeCell ref="E323:K323"/>
    <mergeCell ref="A324:D324"/>
    <mergeCell ref="E324:K324"/>
    <mergeCell ref="A337:D337"/>
    <mergeCell ref="E337:K337"/>
    <mergeCell ref="A338:D338"/>
    <mergeCell ref="E338:K338"/>
    <mergeCell ref="A339:D339"/>
    <mergeCell ref="E339:K339"/>
    <mergeCell ref="A334:D334"/>
    <mergeCell ref="E334:K334"/>
    <mergeCell ref="A335:D335"/>
    <mergeCell ref="E335:K335"/>
    <mergeCell ref="A336:D336"/>
    <mergeCell ref="E336:K336"/>
    <mergeCell ref="A331:D331"/>
    <mergeCell ref="E331:K331"/>
    <mergeCell ref="A332:D332"/>
    <mergeCell ref="E332:K332"/>
    <mergeCell ref="A333:D333"/>
    <mergeCell ref="E333:K333"/>
    <mergeCell ref="A346:D346"/>
    <mergeCell ref="E346:K346"/>
    <mergeCell ref="A347:D347"/>
    <mergeCell ref="E347:K347"/>
    <mergeCell ref="A348:D348"/>
    <mergeCell ref="E348:K348"/>
    <mergeCell ref="A343:D343"/>
    <mergeCell ref="E343:K343"/>
    <mergeCell ref="A344:D344"/>
    <mergeCell ref="E344:K344"/>
    <mergeCell ref="A345:D345"/>
    <mergeCell ref="E345:K345"/>
    <mergeCell ref="A340:D340"/>
    <mergeCell ref="E340:K340"/>
    <mergeCell ref="A341:D341"/>
    <mergeCell ref="E341:K341"/>
    <mergeCell ref="A342:D342"/>
    <mergeCell ref="E342:K342"/>
    <mergeCell ref="A355:D355"/>
    <mergeCell ref="E355:K355"/>
    <mergeCell ref="A356:D356"/>
    <mergeCell ref="E356:K356"/>
    <mergeCell ref="A357:D357"/>
    <mergeCell ref="E357:K357"/>
    <mergeCell ref="A352:D352"/>
    <mergeCell ref="E352:K352"/>
    <mergeCell ref="A353:D353"/>
    <mergeCell ref="E353:K353"/>
    <mergeCell ref="A354:D354"/>
    <mergeCell ref="E354:K354"/>
    <mergeCell ref="A349:D349"/>
    <mergeCell ref="E349:K349"/>
    <mergeCell ref="A350:D350"/>
    <mergeCell ref="E350:K350"/>
    <mergeCell ref="A351:D351"/>
    <mergeCell ref="E351:K351"/>
    <mergeCell ref="A364:D364"/>
    <mergeCell ref="E364:K364"/>
    <mergeCell ref="A365:D365"/>
    <mergeCell ref="E365:K365"/>
    <mergeCell ref="A366:D366"/>
    <mergeCell ref="E366:K366"/>
    <mergeCell ref="A361:D361"/>
    <mergeCell ref="E361:K361"/>
    <mergeCell ref="A362:D362"/>
    <mergeCell ref="E362:K362"/>
    <mergeCell ref="A363:D363"/>
    <mergeCell ref="E363:K363"/>
    <mergeCell ref="A358:D358"/>
    <mergeCell ref="E358:K358"/>
    <mergeCell ref="A359:D359"/>
    <mergeCell ref="E359:K359"/>
    <mergeCell ref="A360:D360"/>
    <mergeCell ref="E360:K360"/>
    <mergeCell ref="A373:D373"/>
    <mergeCell ref="E373:K373"/>
    <mergeCell ref="A374:D374"/>
    <mergeCell ref="E374:K374"/>
    <mergeCell ref="A375:D375"/>
    <mergeCell ref="E375:K375"/>
    <mergeCell ref="A370:D370"/>
    <mergeCell ref="E370:K370"/>
    <mergeCell ref="A371:D371"/>
    <mergeCell ref="E371:K371"/>
    <mergeCell ref="A372:D372"/>
    <mergeCell ref="E372:K372"/>
    <mergeCell ref="A367:D367"/>
    <mergeCell ref="E367:K367"/>
    <mergeCell ref="A368:D368"/>
    <mergeCell ref="E368:K368"/>
    <mergeCell ref="A369:D369"/>
    <mergeCell ref="E369:K369"/>
    <mergeCell ref="A382:D382"/>
    <mergeCell ref="E382:K382"/>
    <mergeCell ref="A383:D383"/>
    <mergeCell ref="E383:K383"/>
    <mergeCell ref="A384:D384"/>
    <mergeCell ref="E384:K384"/>
    <mergeCell ref="A379:D379"/>
    <mergeCell ref="E379:K379"/>
    <mergeCell ref="A380:D380"/>
    <mergeCell ref="E380:K380"/>
    <mergeCell ref="A381:D381"/>
    <mergeCell ref="E381:K381"/>
    <mergeCell ref="A376:D376"/>
    <mergeCell ref="E376:K376"/>
    <mergeCell ref="A377:D377"/>
    <mergeCell ref="E377:K377"/>
    <mergeCell ref="A378:D378"/>
    <mergeCell ref="E378:K378"/>
    <mergeCell ref="A391:D391"/>
    <mergeCell ref="E391:K391"/>
    <mergeCell ref="A392:D392"/>
    <mergeCell ref="E392:K392"/>
    <mergeCell ref="A393:D393"/>
    <mergeCell ref="E393:K393"/>
    <mergeCell ref="A388:D388"/>
    <mergeCell ref="E388:K388"/>
    <mergeCell ref="A389:D389"/>
    <mergeCell ref="E389:K389"/>
    <mergeCell ref="A390:D390"/>
    <mergeCell ref="E390:K390"/>
    <mergeCell ref="A385:D385"/>
    <mergeCell ref="E385:K385"/>
    <mergeCell ref="A386:D386"/>
    <mergeCell ref="E386:K386"/>
    <mergeCell ref="A387:D387"/>
    <mergeCell ref="E387:K387"/>
    <mergeCell ref="A400:D400"/>
    <mergeCell ref="E400:K400"/>
    <mergeCell ref="A401:D401"/>
    <mergeCell ref="E401:K401"/>
    <mergeCell ref="A402:D402"/>
    <mergeCell ref="E402:K402"/>
    <mergeCell ref="A397:D397"/>
    <mergeCell ref="E397:K397"/>
    <mergeCell ref="A398:D398"/>
    <mergeCell ref="E398:K398"/>
    <mergeCell ref="A399:D399"/>
    <mergeCell ref="E399:K399"/>
    <mergeCell ref="A394:D394"/>
    <mergeCell ref="E394:K394"/>
    <mergeCell ref="A395:D395"/>
    <mergeCell ref="E395:K395"/>
    <mergeCell ref="A396:D396"/>
    <mergeCell ref="E396:K396"/>
    <mergeCell ref="A409:D409"/>
    <mergeCell ref="E409:K409"/>
    <mergeCell ref="A410:D410"/>
    <mergeCell ref="E410:K410"/>
    <mergeCell ref="A411:D411"/>
    <mergeCell ref="E411:K411"/>
    <mergeCell ref="A406:D406"/>
    <mergeCell ref="E406:K406"/>
    <mergeCell ref="A407:D407"/>
    <mergeCell ref="E407:K407"/>
    <mergeCell ref="A408:D408"/>
    <mergeCell ref="E408:K408"/>
    <mergeCell ref="A403:D403"/>
    <mergeCell ref="E403:K403"/>
    <mergeCell ref="A404:D404"/>
    <mergeCell ref="E404:K404"/>
    <mergeCell ref="A405:D405"/>
    <mergeCell ref="E405:K405"/>
    <mergeCell ref="A418:D418"/>
    <mergeCell ref="E418:K418"/>
    <mergeCell ref="A419:D419"/>
    <mergeCell ref="E419:K419"/>
    <mergeCell ref="A420:D420"/>
    <mergeCell ref="E420:K420"/>
    <mergeCell ref="A415:D415"/>
    <mergeCell ref="E415:K415"/>
    <mergeCell ref="A416:D416"/>
    <mergeCell ref="E416:K416"/>
    <mergeCell ref="A417:D417"/>
    <mergeCell ref="E417:K417"/>
    <mergeCell ref="A412:D412"/>
    <mergeCell ref="E412:K412"/>
    <mergeCell ref="A413:D413"/>
    <mergeCell ref="E413:K413"/>
    <mergeCell ref="A414:D414"/>
    <mergeCell ref="E414:K414"/>
    <mergeCell ref="A427:D427"/>
    <mergeCell ref="E427:K427"/>
    <mergeCell ref="A428:D428"/>
    <mergeCell ref="E428:K428"/>
    <mergeCell ref="A429:D429"/>
    <mergeCell ref="E429:K429"/>
    <mergeCell ref="A424:D424"/>
    <mergeCell ref="E424:K424"/>
    <mergeCell ref="A425:D425"/>
    <mergeCell ref="E425:K425"/>
    <mergeCell ref="A426:D426"/>
    <mergeCell ref="E426:K426"/>
    <mergeCell ref="A421:D421"/>
    <mergeCell ref="E421:K421"/>
    <mergeCell ref="A422:D422"/>
    <mergeCell ref="E422:K422"/>
    <mergeCell ref="A423:D423"/>
    <mergeCell ref="E423:K423"/>
    <mergeCell ref="A436:D436"/>
    <mergeCell ref="E436:K436"/>
    <mergeCell ref="A437:D437"/>
    <mergeCell ref="E437:K437"/>
    <mergeCell ref="A438:D438"/>
    <mergeCell ref="E438:K438"/>
    <mergeCell ref="A433:D433"/>
    <mergeCell ref="E433:K433"/>
    <mergeCell ref="A434:D434"/>
    <mergeCell ref="E434:K434"/>
    <mergeCell ref="A435:D435"/>
    <mergeCell ref="E435:K435"/>
    <mergeCell ref="A430:D430"/>
    <mergeCell ref="E430:K430"/>
    <mergeCell ref="A431:D431"/>
    <mergeCell ref="E431:K431"/>
    <mergeCell ref="A432:D432"/>
    <mergeCell ref="E432:K432"/>
    <mergeCell ref="A445:D445"/>
    <mergeCell ref="E445:K445"/>
    <mergeCell ref="A446:D446"/>
    <mergeCell ref="E446:K446"/>
    <mergeCell ref="A447:D447"/>
    <mergeCell ref="E447:K447"/>
    <mergeCell ref="A442:D442"/>
    <mergeCell ref="E442:K442"/>
    <mergeCell ref="A443:D443"/>
    <mergeCell ref="E443:K443"/>
    <mergeCell ref="A444:D444"/>
    <mergeCell ref="E444:K444"/>
    <mergeCell ref="A439:D439"/>
    <mergeCell ref="E439:K439"/>
    <mergeCell ref="A440:D440"/>
    <mergeCell ref="E440:K440"/>
    <mergeCell ref="A441:D441"/>
    <mergeCell ref="E441:K441"/>
    <mergeCell ref="A454:D454"/>
    <mergeCell ref="E454:K454"/>
    <mergeCell ref="A455:D455"/>
    <mergeCell ref="E455:K455"/>
    <mergeCell ref="A456:D456"/>
    <mergeCell ref="E456:K456"/>
    <mergeCell ref="A451:D451"/>
    <mergeCell ref="E451:K451"/>
    <mergeCell ref="A452:D452"/>
    <mergeCell ref="E452:K452"/>
    <mergeCell ref="A453:D453"/>
    <mergeCell ref="E453:K453"/>
    <mergeCell ref="A448:D448"/>
    <mergeCell ref="E448:K448"/>
    <mergeCell ref="A449:D449"/>
    <mergeCell ref="E449:K449"/>
    <mergeCell ref="A450:D450"/>
    <mergeCell ref="E450:K450"/>
    <mergeCell ref="A463:D463"/>
    <mergeCell ref="E463:K463"/>
    <mergeCell ref="A464:D464"/>
    <mergeCell ref="E464:K464"/>
    <mergeCell ref="A465:D465"/>
    <mergeCell ref="E465:K465"/>
    <mergeCell ref="A460:D460"/>
    <mergeCell ref="E460:K460"/>
    <mergeCell ref="A461:D461"/>
    <mergeCell ref="E461:K461"/>
    <mergeCell ref="A462:D462"/>
    <mergeCell ref="E462:K462"/>
    <mergeCell ref="A457:D457"/>
    <mergeCell ref="E457:K457"/>
    <mergeCell ref="A458:D458"/>
    <mergeCell ref="E458:K458"/>
    <mergeCell ref="A459:D459"/>
    <mergeCell ref="E459:K459"/>
    <mergeCell ref="A472:D472"/>
    <mergeCell ref="E472:K472"/>
    <mergeCell ref="A473:D473"/>
    <mergeCell ref="E473:K473"/>
    <mergeCell ref="A474:D474"/>
    <mergeCell ref="E474:K474"/>
    <mergeCell ref="A469:D469"/>
    <mergeCell ref="E469:K469"/>
    <mergeCell ref="A470:D470"/>
    <mergeCell ref="E470:K470"/>
    <mergeCell ref="A471:D471"/>
    <mergeCell ref="E471:K471"/>
    <mergeCell ref="A466:D466"/>
    <mergeCell ref="E466:K466"/>
    <mergeCell ref="A467:D467"/>
    <mergeCell ref="E467:K467"/>
    <mergeCell ref="A468:D468"/>
    <mergeCell ref="E468:K468"/>
    <mergeCell ref="A481:D481"/>
    <mergeCell ref="E481:K481"/>
    <mergeCell ref="A482:D482"/>
    <mergeCell ref="E482:K482"/>
    <mergeCell ref="A483:D483"/>
    <mergeCell ref="E483:K483"/>
    <mergeCell ref="A478:D478"/>
    <mergeCell ref="E478:K478"/>
    <mergeCell ref="A479:D479"/>
    <mergeCell ref="E479:K479"/>
    <mergeCell ref="A480:D480"/>
    <mergeCell ref="E480:K480"/>
    <mergeCell ref="A475:D475"/>
    <mergeCell ref="E475:K475"/>
    <mergeCell ref="A476:D476"/>
    <mergeCell ref="E476:K476"/>
    <mergeCell ref="A477:D477"/>
    <mergeCell ref="E477:K477"/>
    <mergeCell ref="A490:D490"/>
    <mergeCell ref="E490:K490"/>
    <mergeCell ref="A491:D491"/>
    <mergeCell ref="E491:K491"/>
    <mergeCell ref="A492:D492"/>
    <mergeCell ref="E492:K492"/>
    <mergeCell ref="A487:D487"/>
    <mergeCell ref="E487:K487"/>
    <mergeCell ref="A488:D488"/>
    <mergeCell ref="E488:K488"/>
    <mergeCell ref="A489:D489"/>
    <mergeCell ref="E489:K489"/>
    <mergeCell ref="A484:D484"/>
    <mergeCell ref="E484:K484"/>
    <mergeCell ref="A485:D485"/>
    <mergeCell ref="E485:K485"/>
    <mergeCell ref="A486:D486"/>
    <mergeCell ref="E486:K486"/>
    <mergeCell ref="A499:D499"/>
    <mergeCell ref="E499:K499"/>
    <mergeCell ref="A500:D500"/>
    <mergeCell ref="E500:K500"/>
    <mergeCell ref="A501:D501"/>
    <mergeCell ref="E501:K501"/>
    <mergeCell ref="A496:D496"/>
    <mergeCell ref="E496:K496"/>
    <mergeCell ref="A497:D497"/>
    <mergeCell ref="E497:K497"/>
    <mergeCell ref="A498:D498"/>
    <mergeCell ref="E498:K498"/>
    <mergeCell ref="A493:D493"/>
    <mergeCell ref="E493:K493"/>
    <mergeCell ref="A494:D494"/>
    <mergeCell ref="E494:K494"/>
    <mergeCell ref="A495:D495"/>
    <mergeCell ref="E495:K495"/>
    <mergeCell ref="A508:D508"/>
    <mergeCell ref="E508:K508"/>
    <mergeCell ref="A509:D509"/>
    <mergeCell ref="E509:K509"/>
    <mergeCell ref="A510:D510"/>
    <mergeCell ref="E510:K510"/>
    <mergeCell ref="A505:D505"/>
    <mergeCell ref="E505:K505"/>
    <mergeCell ref="A506:D506"/>
    <mergeCell ref="E506:K506"/>
    <mergeCell ref="A507:D507"/>
    <mergeCell ref="E507:K507"/>
    <mergeCell ref="A502:D502"/>
    <mergeCell ref="E502:K502"/>
    <mergeCell ref="A503:D503"/>
    <mergeCell ref="E503:K503"/>
    <mergeCell ref="A504:D504"/>
    <mergeCell ref="E504:K504"/>
    <mergeCell ref="A517:D517"/>
    <mergeCell ref="E517:K517"/>
    <mergeCell ref="A518:D518"/>
    <mergeCell ref="E518:K518"/>
    <mergeCell ref="A519:D519"/>
    <mergeCell ref="E519:K519"/>
    <mergeCell ref="A514:D514"/>
    <mergeCell ref="E514:K514"/>
    <mergeCell ref="A515:D515"/>
    <mergeCell ref="E515:K515"/>
    <mergeCell ref="A516:D516"/>
    <mergeCell ref="E516:K516"/>
    <mergeCell ref="A511:D511"/>
    <mergeCell ref="E511:K511"/>
    <mergeCell ref="A512:D512"/>
    <mergeCell ref="E512:K512"/>
    <mergeCell ref="A513:D513"/>
    <mergeCell ref="E513:K513"/>
    <mergeCell ref="A526:D526"/>
    <mergeCell ref="E526:K526"/>
    <mergeCell ref="A527:D527"/>
    <mergeCell ref="E527:K527"/>
    <mergeCell ref="A528:D528"/>
    <mergeCell ref="E528:K528"/>
    <mergeCell ref="A523:D523"/>
    <mergeCell ref="E523:K523"/>
    <mergeCell ref="A524:D524"/>
    <mergeCell ref="E524:K524"/>
    <mergeCell ref="A525:D525"/>
    <mergeCell ref="E525:K525"/>
    <mergeCell ref="A520:D520"/>
    <mergeCell ref="E520:K520"/>
    <mergeCell ref="A521:D521"/>
    <mergeCell ref="E521:K521"/>
    <mergeCell ref="A522:D522"/>
    <mergeCell ref="E522:K522"/>
    <mergeCell ref="A535:D535"/>
    <mergeCell ref="E535:K535"/>
    <mergeCell ref="A536:D536"/>
    <mergeCell ref="E536:K536"/>
    <mergeCell ref="A537:D537"/>
    <mergeCell ref="E537:K537"/>
    <mergeCell ref="A532:D532"/>
    <mergeCell ref="E532:K532"/>
    <mergeCell ref="A533:D533"/>
    <mergeCell ref="E533:K533"/>
    <mergeCell ref="A534:D534"/>
    <mergeCell ref="E534:K534"/>
    <mergeCell ref="A529:D529"/>
    <mergeCell ref="E529:K529"/>
    <mergeCell ref="A530:D530"/>
    <mergeCell ref="E530:K530"/>
    <mergeCell ref="A531:D531"/>
    <mergeCell ref="E531:K531"/>
    <mergeCell ref="A544:D544"/>
    <mergeCell ref="E544:K544"/>
    <mergeCell ref="A545:D545"/>
    <mergeCell ref="E545:K545"/>
    <mergeCell ref="A546:D546"/>
    <mergeCell ref="E546:K546"/>
    <mergeCell ref="A541:D541"/>
    <mergeCell ref="E541:K541"/>
    <mergeCell ref="A542:D542"/>
    <mergeCell ref="E542:K542"/>
    <mergeCell ref="A543:D543"/>
    <mergeCell ref="E543:K543"/>
    <mergeCell ref="A538:D538"/>
    <mergeCell ref="E538:K538"/>
    <mergeCell ref="A539:D539"/>
    <mergeCell ref="E539:K539"/>
    <mergeCell ref="A540:D540"/>
    <mergeCell ref="E540:K540"/>
    <mergeCell ref="A553:D553"/>
    <mergeCell ref="E553:K553"/>
    <mergeCell ref="A554:D554"/>
    <mergeCell ref="E554:K554"/>
    <mergeCell ref="A555:D555"/>
    <mergeCell ref="E555:K555"/>
    <mergeCell ref="A550:D550"/>
    <mergeCell ref="E550:K550"/>
    <mergeCell ref="A551:D551"/>
    <mergeCell ref="E551:K551"/>
    <mergeCell ref="A552:D552"/>
    <mergeCell ref="E552:K552"/>
    <mergeCell ref="A547:D547"/>
    <mergeCell ref="E547:K547"/>
    <mergeCell ref="A548:D548"/>
    <mergeCell ref="E548:K548"/>
    <mergeCell ref="A549:D549"/>
    <mergeCell ref="E549:K549"/>
    <mergeCell ref="A562:D562"/>
    <mergeCell ref="E562:K562"/>
    <mergeCell ref="A563:D563"/>
    <mergeCell ref="E563:K563"/>
    <mergeCell ref="A564:D564"/>
    <mergeCell ref="E564:K564"/>
    <mergeCell ref="A559:D559"/>
    <mergeCell ref="E559:K559"/>
    <mergeCell ref="A560:D560"/>
    <mergeCell ref="E560:K560"/>
    <mergeCell ref="A561:D561"/>
    <mergeCell ref="E561:K561"/>
    <mergeCell ref="A556:D556"/>
    <mergeCell ref="E556:K556"/>
    <mergeCell ref="A557:D557"/>
    <mergeCell ref="E557:K557"/>
    <mergeCell ref="A558:D558"/>
    <mergeCell ref="E558:K558"/>
    <mergeCell ref="A571:D571"/>
    <mergeCell ref="E571:K571"/>
    <mergeCell ref="A572:D572"/>
    <mergeCell ref="E572:K572"/>
    <mergeCell ref="A573:D573"/>
    <mergeCell ref="E573:K573"/>
    <mergeCell ref="A568:D568"/>
    <mergeCell ref="E568:K568"/>
    <mergeCell ref="A569:D569"/>
    <mergeCell ref="E569:K569"/>
    <mergeCell ref="A570:D570"/>
    <mergeCell ref="E570:K570"/>
    <mergeCell ref="A565:D565"/>
    <mergeCell ref="E565:K565"/>
    <mergeCell ref="A566:D566"/>
    <mergeCell ref="E566:K566"/>
    <mergeCell ref="A567:D567"/>
    <mergeCell ref="E567:K567"/>
    <mergeCell ref="A583:D583"/>
    <mergeCell ref="E583:K583"/>
    <mergeCell ref="A580:D580"/>
    <mergeCell ref="E580:K580"/>
    <mergeCell ref="A581:D581"/>
    <mergeCell ref="E581:K581"/>
    <mergeCell ref="A582:D582"/>
    <mergeCell ref="E582:K582"/>
    <mergeCell ref="A577:D577"/>
    <mergeCell ref="E577:K577"/>
    <mergeCell ref="A578:D578"/>
    <mergeCell ref="E578:K578"/>
    <mergeCell ref="A579:D579"/>
    <mergeCell ref="E579:K579"/>
    <mergeCell ref="A574:D574"/>
    <mergeCell ref="E574:K574"/>
    <mergeCell ref="A575:D575"/>
    <mergeCell ref="E575:K575"/>
    <mergeCell ref="A576:D576"/>
    <mergeCell ref="E576:K576"/>
  </mergeCells>
  <conditionalFormatting sqref="L20:L1048576">
    <cfRule type="cellIs" dxfId="2" priority="1" operator="equal">
      <formula>"Vinh Tat"</formula>
    </cfRule>
    <cfRule type="cellIs" dxfId="1" priority="2" operator="equal">
      <formula>"Cuong Nguyen"</formula>
    </cfRule>
    <cfRule type="cellIs" dxfId="0" priority="3" operator="equal">
      <formula>"Duong Dang"</formula>
    </cfRule>
  </conditionalFormatting>
  <dataValidations count="1">
    <dataValidation type="list" allowBlank="1" showInputMessage="1" showErrorMessage="1" sqref="L20:L1048576">
      <formula1>Owner</formula1>
    </dataValidation>
  </dataValidations>
  <pageMargins left="0.7" right="0.7" top="0.75" bottom="0.75" header="0.3" footer="0.3"/>
  <pageSetup orientation="portrait" r:id="rId12"/>
  <drawing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C31"/>
  <sheetViews>
    <sheetView workbookViewId="0">
      <selection activeCell="C18" sqref="C18:C28"/>
    </sheetView>
  </sheetViews>
  <sheetFormatPr defaultRowHeight="15"/>
  <cols>
    <col min="2" max="2" width="14.140625" customWidth="1"/>
    <col min="3" max="3" width="19.42578125" customWidth="1"/>
  </cols>
  <sheetData>
    <row r="7" spans="2:3">
      <c r="B7" s="89" t="s">
        <v>0</v>
      </c>
      <c r="C7" s="89" t="s">
        <v>418</v>
      </c>
    </row>
    <row r="8" spans="2:3">
      <c r="B8" s="89"/>
      <c r="C8" s="89" t="s">
        <v>419</v>
      </c>
    </row>
    <row r="9" spans="2:3">
      <c r="B9" s="89"/>
      <c r="C9" s="89" t="s">
        <v>420</v>
      </c>
    </row>
    <row r="10" spans="2:3">
      <c r="B10" s="89"/>
      <c r="C10" s="89" t="s">
        <v>413</v>
      </c>
    </row>
    <row r="11" spans="2:3">
      <c r="B11" s="90" t="s">
        <v>421</v>
      </c>
      <c r="C11" s="90" t="s">
        <v>2</v>
      </c>
    </row>
    <row r="12" spans="2:3">
      <c r="B12" s="90"/>
      <c r="C12" s="90" t="s">
        <v>412</v>
      </c>
    </row>
    <row r="13" spans="2:3">
      <c r="B13" s="90"/>
      <c r="C13" s="90" t="s">
        <v>413</v>
      </c>
    </row>
    <row r="14" spans="2:3">
      <c r="B14" s="90"/>
      <c r="C14" s="90" t="s">
        <v>415</v>
      </c>
    </row>
    <row r="15" spans="2:3">
      <c r="B15" s="90"/>
      <c r="C15" s="90" t="s">
        <v>1</v>
      </c>
    </row>
    <row r="16" spans="2:3">
      <c r="B16" s="91" t="s">
        <v>422</v>
      </c>
      <c r="C16" s="92" t="s">
        <v>710</v>
      </c>
    </row>
    <row r="17" spans="2:3">
      <c r="B17" s="91"/>
      <c r="C17" s="92" t="s">
        <v>711</v>
      </c>
    </row>
    <row r="18" spans="2:3">
      <c r="B18" s="91"/>
      <c r="C18" s="92" t="s">
        <v>712</v>
      </c>
    </row>
    <row r="19" spans="2:3">
      <c r="B19" s="91"/>
      <c r="C19" s="92" t="s">
        <v>713</v>
      </c>
    </row>
    <row r="20" spans="2:3">
      <c r="B20" s="91"/>
      <c r="C20" s="92" t="s">
        <v>714</v>
      </c>
    </row>
    <row r="21" spans="2:3">
      <c r="B21" s="91"/>
      <c r="C21" s="92" t="s">
        <v>715</v>
      </c>
    </row>
    <row r="22" spans="2:3">
      <c r="B22" s="91"/>
      <c r="C22" s="92" t="s">
        <v>716</v>
      </c>
    </row>
    <row r="23" spans="2:3">
      <c r="B23" s="91"/>
      <c r="C23" s="92" t="s">
        <v>717</v>
      </c>
    </row>
    <row r="24" spans="2:3">
      <c r="B24" s="91"/>
      <c r="C24" s="92" t="s">
        <v>718</v>
      </c>
    </row>
    <row r="25" spans="2:3">
      <c r="B25" s="91"/>
      <c r="C25" s="92" t="s">
        <v>719</v>
      </c>
    </row>
    <row r="26" spans="2:3">
      <c r="B26" s="91"/>
      <c r="C26" s="92" t="s">
        <v>720</v>
      </c>
    </row>
    <row r="27" spans="2:3">
      <c r="B27" s="91"/>
      <c r="C27" s="92" t="s">
        <v>721</v>
      </c>
    </row>
    <row r="28" spans="2:3" ht="15.75" customHeight="1">
      <c r="B28" s="91"/>
      <c r="C28" s="92" t="s">
        <v>722</v>
      </c>
    </row>
    <row r="29" spans="2:3">
      <c r="B29" s="93" t="s">
        <v>423</v>
      </c>
      <c r="C29" s="94" t="s">
        <v>821</v>
      </c>
    </row>
    <row r="30" spans="2:3">
      <c r="B30" s="93"/>
      <c r="C30" s="94" t="s">
        <v>412</v>
      </c>
    </row>
    <row r="31" spans="2:3">
      <c r="B31" s="93"/>
      <c r="C31" s="94" t="s">
        <v>424</v>
      </c>
    </row>
  </sheetData>
  <customSheetViews>
    <customSheetView guid="{756794A7-03D9-494C-B627-B880EEDC940D}">
      <selection activeCell="C18" sqref="C18:C28"/>
      <pageMargins left="0.7" right="0.7" top="0.75" bottom="0.75" header="0.3" footer="0.3"/>
    </customSheetView>
    <customSheetView guid="{37F917DD-8552-46CB-8DE6-15AA9047997E}">
      <selection activeCell="E24" sqref="E24"/>
      <pageMargins left="0.7" right="0.7" top="0.75" bottom="0.75" header="0.3" footer="0.3"/>
    </customSheetView>
    <customSheetView guid="{A3EBC9DE-7CB9-459B-B992-627ACE6A4E0D}">
      <selection activeCell="C18" sqref="C18:C28"/>
      <pageMargins left="0.7" right="0.7" top="0.75" bottom="0.75" header="0.3" footer="0.3"/>
    </customSheetView>
    <customSheetView guid="{566B62D0-0D74-4555-8704-8EDC6194F6D6}">
      <selection activeCell="E24" sqref="E24"/>
      <pageMargins left="0.7" right="0.7" top="0.75" bottom="0.75" header="0.3" footer="0.3"/>
    </customSheetView>
    <customSheetView guid="{F62E6F20-ADC4-4058-9882-7F9403B4DBDC}" topLeftCell="A2">
      <selection activeCell="E24" sqref="E24"/>
      <pageMargins left="0.7" right="0.7" top="0.75" bottom="0.75" header="0.3" footer="0.3"/>
    </customSheetView>
    <customSheetView guid="{26A42C55-A95A-432C-811E-E12F0DDEEB89}">
      <selection activeCell="E24" sqref="E24"/>
      <pageMargins left="0.7" right="0.7" top="0.75" bottom="0.75" header="0.3" footer="0.3"/>
    </customSheetView>
    <customSheetView guid="{EC6B35CF-983D-41C8-9CE6-62336FE07FCE}">
      <selection activeCell="E24" sqref="E24"/>
      <pageMargins left="0.7" right="0.7" top="0.75" bottom="0.75" header="0.3" footer="0.3"/>
    </customSheetView>
    <customSheetView guid="{B0CF0D7C-A60C-459D-8538-D382A197E2BB}">
      <selection activeCell="E24" sqref="E24"/>
      <pageMargins left="0.7" right="0.7" top="0.75" bottom="0.75" header="0.3" footer="0.3"/>
    </customSheetView>
    <customSheetView guid="{1413C5AC-09E0-483B-B969-F831C0B11C9A}" topLeftCell="A6">
      <selection activeCell="C14" sqref="C14"/>
      <pageMargins left="0.7" right="0.7" top="0.75" bottom="0.75" header="0.3" footer="0.3"/>
    </customSheetView>
    <customSheetView guid="{744997F3-D7F3-447A-950E-25CCDE0ACA75}">
      <selection activeCell="E24" sqref="E24"/>
      <pageMargins left="0.7" right="0.7" top="0.75" bottom="0.75" header="0.3" footer="0.3"/>
    </customSheetView>
    <customSheetView guid="{83F0B8C3-AA7F-4E84-82F6-6AD96ADA2003}">
      <selection activeCell="E24" sqref="E2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DashBroad</vt:lpstr>
      <vt:lpstr>Implement Script Common</vt:lpstr>
      <vt:lpstr>Implement Script iOS</vt:lpstr>
      <vt:lpstr>Implement Script Android</vt:lpstr>
      <vt:lpstr>Test Cases Detail Android-iOS</vt:lpstr>
      <vt:lpstr>Implemented Actions iOS</vt:lpstr>
      <vt:lpstr>Implemented Actions Android</vt:lpstr>
      <vt:lpstr>List Name</vt:lpstr>
      <vt:lpstr>Implement</vt:lpstr>
      <vt:lpstr>Owner</vt:lpstr>
      <vt:lpstr>Result</vt:lpstr>
      <vt:lpstr>Review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Tat</dc:creator>
  <cp:lastModifiedBy>Tu Nguyen</cp:lastModifiedBy>
  <dcterms:created xsi:type="dcterms:W3CDTF">2014-12-12T08:39:28Z</dcterms:created>
  <dcterms:modified xsi:type="dcterms:W3CDTF">2014-12-17T02:10:26Z</dcterms:modified>
</cp:coreProperties>
</file>