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6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H6" i="1"/>
  <c r="H7" i="1"/>
  <c r="H8" i="1"/>
  <c r="H9" i="1"/>
  <c r="H10" i="1"/>
  <c r="H11" i="1"/>
  <c r="H12" i="1"/>
  <c r="H5" i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0" i="1"/>
  <c r="G6" i="1"/>
  <c r="G7" i="1"/>
  <c r="G8" i="1"/>
  <c r="G9" i="1"/>
  <c r="G10" i="1"/>
  <c r="G11" i="1"/>
  <c r="G12" i="1"/>
  <c r="G5" i="1"/>
  <c r="E12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2" i="1"/>
  <c r="C5" i="1"/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<sst xmlns="http://schemas.openxmlformats.org/spreadsheetml/2006/main" count="14" uniqueCount="13">
  <si>
    <t>Messwerte Tempsensor Verstärker</t>
  </si>
  <si>
    <t>Ub</t>
  </si>
  <si>
    <t>Ua</t>
  </si>
  <si>
    <t>ca. 20°C</t>
  </si>
  <si>
    <t>(Gemessen mit Spannungsquelle anstelle des Sensors)</t>
  </si>
  <si>
    <t>Formel (Ua*-0,5)+3,15</t>
  </si>
  <si>
    <t>Ub in mV</t>
  </si>
  <si>
    <t>Ua in mV</t>
  </si>
  <si>
    <t>unverstärkt</t>
  </si>
  <si>
    <t>verstärkt</t>
  </si>
  <si>
    <t>delta</t>
  </si>
  <si>
    <t xml:space="preserve"> (909mV offset)</t>
  </si>
  <si>
    <t>Formel (Ua*-0,485)+3,1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</si>
</sst>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\ &quot;V&quot;"/>
    <numFmt numFmtId="165" formatCode="0\ &quot;mV&quot;"/>
    <numFmt numFmtId="166" formatCode="0.00\ &quot;°C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4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2751531058617"/>
          <c:y val="5.1400554097404488E-2"/>
          <c:w val="0.7972604986876640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Ub in mV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Tabelle1!$C$5:$C$12</c:f>
              <c:numCache>
                <c:formatCode>0\ "mV"</c:formatCode>
                <c:ptCount val="8"/>
                <c:pt idx="0">
                  <c:v>903</c:v>
                </c:pt>
                <c:pt idx="1">
                  <c:v>1108</c:v>
                </c:pt>
                <c:pt idx="2">
                  <c:v>1004</c:v>
                </c:pt>
                <c:pt idx="3">
                  <c:v>1200</c:v>
                </c:pt>
                <c:pt idx="4">
                  <c:v>1401</c:v>
                </c:pt>
                <c:pt idx="5">
                  <c:v>1603</c:v>
                </c:pt>
                <c:pt idx="6">
                  <c:v>1700</c:v>
                </c:pt>
                <c:pt idx="7">
                  <c:v>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Tabelle1!$F$4</c:f>
              <c:strCache>
                <c:ptCount val="1"/>
                <c:pt idx="0">
                  <c:v>Formel (Ua*-0,5)+3,15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Tabelle1!$G$5:$G$12</c:f>
              <c:numCache>
                <c:formatCode>0\ "mV"</c:formatCode>
                <c:ptCount val="8"/>
                <c:pt idx="0">
                  <c:v>908.5</c:v>
                </c:pt>
                <c:pt idx="1">
                  <c:v>1122.5000000000002</c:v>
                </c:pt>
                <c:pt idx="2">
                  <c:v>1033</c:v>
                </c:pt>
                <c:pt idx="3">
                  <c:v>1238</c:v>
                </c:pt>
                <c:pt idx="4">
                  <c:v>1450</c:v>
                </c:pt>
                <c:pt idx="5">
                  <c:v>1664</c:v>
                </c:pt>
                <c:pt idx="6">
                  <c:v>1766</c:v>
                </c:pt>
                <c:pt idx="7">
                  <c:v>1874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Tabelle1!$H$4</c:f>
              <c:strCache>
                <c:ptCount val="1"/>
                <c:pt idx="0">
                  <c:v>Formel (Ua*-0,485)+3,1</c:v>
                </c:pt>
              </c:strCache>
            </c:strRef>
          </c:tx>
          <c:val>
            <c:numRef>
              <c:f>Tabelle1!$I$5:$I$12</c:f>
              <c:numCache>
                <c:formatCode>0\ "mV"</c:formatCode>
                <c:ptCount val="8"/>
                <c:pt idx="0">
                  <c:v>925.74499999999989</c:v>
                </c:pt>
                <c:pt idx="1">
                  <c:v>1133.3250000000003</c:v>
                </c:pt>
                <c:pt idx="2">
                  <c:v>1046.5100000000002</c:v>
                </c:pt>
                <c:pt idx="3">
                  <c:v>1245.3600000000001</c:v>
                </c:pt>
                <c:pt idx="4">
                  <c:v>1451</c:v>
                </c:pt>
                <c:pt idx="5">
                  <c:v>1658.58</c:v>
                </c:pt>
                <c:pt idx="6">
                  <c:v>1757.52</c:v>
                </c:pt>
                <c:pt idx="7">
                  <c:v>1862.28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2240"/>
        <c:axId val="101004032"/>
      </c:lineChart>
      <c:catAx>
        <c:axId val="101002240"/>
        <c:scaling>
          <c:orientation val="minMax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101004032"/>
        <c:crosses val="autoZero"/>
        <c:auto val="1"/>
        <c:lblAlgn val="ctr"/>
        <c:lblOffset val="100"/>
        <c:noMultiLvlLbl val="0"/>
      </c:catAx>
      <c:valAx>
        <c:axId val="101004032"/>
        <c:scaling>
          <c:orientation val="minMax"/>
          <c:min val="850"/>
        </c:scaling>
        <c:delete val="0"/>
        <c:axPos val="l"/>
        <c:majorGridlines/>
        <c:numFmt formatCode="0\ &quot;mV&quot;" sourceLinked="1"/>
        <c:majorTickMark val="out"/>
        <c:minorTickMark val="none"/>
        <c:tickLblPos val="nextTo"/>
        <c:crossAx val="10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138801399825026"/>
          <c:y val="0.43799660713142574"/>
          <c:w val="0.33750087489063868"/>
          <c:h val="0.36787593623967735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Tabelle1!$C$19</c:f>
              <c:strCache>
                <c:ptCount val="1"/>
                <c:pt idx="0">
                  <c:v>unverstärkt</c:v>
                </c:pt>
              </c:strCache>
            </c:strRef>
          </c:tx>
          <c:marker>
            <c:symbol val="none"/>
          </c:marker>
          <c:cat>
            <c:numRef>
              <c:f>Tabelle1!$B$20:$B$40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Tabelle1!$C$20:$C$35</c:f>
              <c:numCache>
                <c:formatCode>0.00\ "°C"</c:formatCode>
                <c:ptCount val="16"/>
                <c:pt idx="0">
                  <c:v>-3.41</c:v>
                </c:pt>
                <c:pt idx="1">
                  <c:v>-2.4300000000000002</c:v>
                </c:pt>
                <c:pt idx="2">
                  <c:v>-1.45</c:v>
                </c:pt>
                <c:pt idx="3">
                  <c:v>-0.35</c:v>
                </c:pt>
                <c:pt idx="4">
                  <c:v>0.5</c:v>
                </c:pt>
                <c:pt idx="5">
                  <c:v>1.48</c:v>
                </c:pt>
                <c:pt idx="6">
                  <c:v>2.58</c:v>
                </c:pt>
                <c:pt idx="7">
                  <c:v>3.55</c:v>
                </c:pt>
                <c:pt idx="8">
                  <c:v>4.54</c:v>
                </c:pt>
                <c:pt idx="9">
                  <c:v>5.5</c:v>
                </c:pt>
                <c:pt idx="10">
                  <c:v>6.6</c:v>
                </c:pt>
                <c:pt idx="11">
                  <c:v>7.58</c:v>
                </c:pt>
                <c:pt idx="12">
                  <c:v>8.56</c:v>
                </c:pt>
                <c:pt idx="13">
                  <c:v>9.5299999999999994</c:v>
                </c:pt>
                <c:pt idx="14">
                  <c:v>10.51</c:v>
                </c:pt>
                <c:pt idx="15">
                  <c:v>11.98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Tabelle1!$D$19</c:f>
              <c:strCache>
                <c:ptCount val="1"/>
                <c:pt idx="0">
                  <c:v>verstärkt</c:v>
                </c:pt>
              </c:strCache>
            </c:strRef>
          </c:tx>
          <c:marker>
            <c:symbol val="none"/>
          </c:marker>
          <c:cat>
            <c:numRef>
              <c:f>Tabelle1!$B$20:$B$40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Tabelle1!$D$20:$D$35</c:f>
              <c:numCache>
                <c:formatCode>0.00\ "°C"</c:formatCode>
                <c:ptCount val="16"/>
                <c:pt idx="0">
                  <c:v>-4.2</c:v>
                </c:pt>
                <c:pt idx="1">
                  <c:v>-3.3</c:v>
                </c:pt>
                <c:pt idx="2">
                  <c:v>-2.2000000000000002</c:v>
                </c:pt>
                <c:pt idx="3">
                  <c:v>-1.3</c:v>
                </c:pt>
                <c:pt idx="4">
                  <c:v>-0.33</c:v>
                </c:pt>
                <c:pt idx="5">
                  <c:v>0.6</c:v>
                </c:pt>
                <c:pt idx="6">
                  <c:v>1.75</c:v>
                </c:pt>
                <c:pt idx="7">
                  <c:v>2.91</c:v>
                </c:pt>
                <c:pt idx="8">
                  <c:v>3.7</c:v>
                </c:pt>
                <c:pt idx="9">
                  <c:v>4.8</c:v>
                </c:pt>
                <c:pt idx="10">
                  <c:v>5.78</c:v>
                </c:pt>
                <c:pt idx="11">
                  <c:v>6.81</c:v>
                </c:pt>
                <c:pt idx="12">
                  <c:v>7.91</c:v>
                </c:pt>
                <c:pt idx="13">
                  <c:v>8.9499999999999993</c:v>
                </c:pt>
                <c:pt idx="14">
                  <c:v>10.17</c:v>
                </c:pt>
                <c:pt idx="15">
                  <c:v>11.33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2048"/>
        <c:axId val="101043584"/>
      </c:lineChart>
      <c:catAx>
        <c:axId val="101042048"/>
        <c:scaling>
          <c:orientation val="minMax"/>
        </c:scaling>
        <c:delete val="0"/>
        <c:axPos val="b"/>
        <c:numFmt formatCode="0\ &quot;mV&quot;" sourceLinked="1"/>
        <c:majorTickMark val="out"/>
        <c:minorTickMark val="none"/>
        <c:tickLblPos val="nextTo"/>
        <c:crossAx val="101043584"/>
        <c:crosses val="autoZero"/>
        <c:auto val="1"/>
        <c:lblAlgn val="ctr"/>
        <c:lblOffset val="100"/>
        <c:noMultiLvlLbl val="0"/>
      </c:catAx>
      <c:valAx>
        <c:axId val="101043584"/>
        <c:scaling>
          <c:orientation val="minMax"/>
        </c:scaling>
        <c:delete val="0"/>
        <c:axPos val="l"/>
        <c:majorGridlines/>
        <c:numFmt formatCode="0.00\ &quot;°C&quot;" sourceLinked="1"/>
        <c:majorTickMark val="out"/>
        <c:minorTickMark val="none"/>
        <c:tickLblPos val="nextTo"/>
        <c:crossAx val="1010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104775</xdr:rowOff>
    </xdr:from>
    <xdr:to>
      <xdr:col>15</xdr:col>
      <xdr:colOff>552450</xdr:colOff>
      <xdr:row>17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309561</xdr:colOff>
      <xdr:row>19</xdr:row>
      <xdr:rowOff>185736</xdr:rowOff>
    </xdr:from>
    <xdr:to>
      <xdr:col>16</xdr:col>
      <xdr:colOff>161924</xdr:colOff>
      <xdr:row>50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R8" sqref="R8"/>
    </sheetView>
  </sheetViews>
  <sheetFormatPr baseColWidth="10" defaultRowHeight="15" x14ac:dyDescent="0.25"/>
  <cols>
    <col min="1" max="1" width="12.5703125" customWidth="1"/>
  </cols>
  <sheetData>
    <row r="1" spans="1:9" ht="18.75" x14ac:dyDescent="0.3">
      <c r="A1" s="1" t="s">
        <v>0</v>
      </c>
    </row>
    <row r="2" spans="1:9" x14ac:dyDescent="0.25">
      <c r="A2" t="s">
        <v>4</v>
      </c>
    </row>
    <row r="4" spans="1:9" s="3" customFormat="1" x14ac:dyDescent="0.25">
      <c r="A4" s="12" t="s">
        <v>11</v>
      </c>
      <c r="B4" s="7" t="s">
        <v>1</v>
      </c>
      <c r="C4" s="6" t="s">
        <v>6</v>
      </c>
      <c r="D4" s="6" t="s">
        <v>2</v>
      </c>
      <c r="E4" s="6" t="s">
        <v>7</v>
      </c>
      <c r="F4" s="6" t="s">
        <v>5</v>
      </c>
      <c r="G4" s="6"/>
      <c r="H4" s="6" t="s">
        <v>12</v>
      </c>
    </row>
    <row r="5" spans="1:9" x14ac:dyDescent="0.25">
      <c r="B5" s="5">
        <v>0.90300000000000002</v>
      </c>
      <c r="C5" s="8">
        <f>B5*1000</f>
        <v>903</v>
      </c>
      <c r="D5" s="2">
        <v>4.4829999999999997</v>
      </c>
      <c r="E5" s="8">
        <f>D5*1000</f>
        <v>4483</v>
      </c>
      <c r="F5" s="2">
        <f>(D5*-0.5)+3.15</f>
        <v>0.90850000000000009</v>
      </c>
      <c r="G5" s="9">
        <f>(E5*-0.5)+3150</f>
        <v>908.5</v>
      </c>
      <c r="H5" s="2">
        <f>(D5*-0.485)+3.1</f>
        <v>0.92574500000000048</v>
      </c>
      <c r="I5" s="9">
        <f>(E5*-0.485)+3100</f>
        <v>925.74499999999989</v>
      </c>
    </row>
    <row r="6" spans="1:9" x14ac:dyDescent="0.25">
      <c r="A6" s="4" t="s">
        <v>3</v>
      </c>
      <c r="B6" s="5">
        <v>1.1080000000000001</v>
      </c>
      <c r="C6" s="8">
        <f t="shared" ref="C6:E12" si="0">B6*1000</f>
        <v>1108</v>
      </c>
      <c r="D6" s="2">
        <v>4.0549999999999997</v>
      </c>
      <c r="E6" s="8">
        <f t="shared" si="0"/>
        <v>4054.9999999999995</v>
      </c>
      <c r="F6" s="2">
        <f t="shared" ref="F6:F12" si="1">(D6*-0.5)+3.15</f>
        <v>1.1225000000000001</v>
      </c>
      <c r="G6" s="9">
        <f t="shared" ref="G6:G12" si="2">(E6*-0.5)+3150</f>
        <v>1122.5000000000002</v>
      </c>
      <c r="H6" s="2">
        <f t="shared" ref="H6:H12" si="3">(D6*-0.485)+3.1</f>
        <v>1.1333250000000004</v>
      </c>
      <c r="I6" s="9">
        <f t="shared" ref="I6:I12" si="4">(E6*-0.485)+3100</f>
        <v>1133.3250000000003</v>
      </c>
    </row>
    <row r="7" spans="1:9" x14ac:dyDescent="0.25">
      <c r="B7" s="5">
        <v>1.004</v>
      </c>
      <c r="C7" s="8">
        <f t="shared" si="0"/>
        <v>1004</v>
      </c>
      <c r="D7" s="2">
        <v>4.234</v>
      </c>
      <c r="E7" s="8">
        <f t="shared" si="0"/>
        <v>4234</v>
      </c>
      <c r="F7" s="2">
        <f t="shared" si="1"/>
        <v>1.0329999999999999</v>
      </c>
      <c r="G7" s="9">
        <f t="shared" si="2"/>
        <v>1033</v>
      </c>
      <c r="H7" s="2">
        <f t="shared" si="3"/>
        <v>1.0465100000000001</v>
      </c>
      <c r="I7" s="9">
        <f t="shared" si="4"/>
        <v>1046.5100000000002</v>
      </c>
    </row>
    <row r="8" spans="1:9" x14ac:dyDescent="0.25">
      <c r="B8" s="5">
        <v>1.2</v>
      </c>
      <c r="C8" s="8">
        <f t="shared" si="0"/>
        <v>1200</v>
      </c>
      <c r="D8" s="2">
        <v>3.8239999999999998</v>
      </c>
      <c r="E8" s="8">
        <f t="shared" si="0"/>
        <v>3824</v>
      </c>
      <c r="F8" s="2">
        <f t="shared" si="1"/>
        <v>1.238</v>
      </c>
      <c r="G8" s="9">
        <f t="shared" si="2"/>
        <v>1238</v>
      </c>
      <c r="H8" s="2">
        <f t="shared" si="3"/>
        <v>1.2453600000000002</v>
      </c>
      <c r="I8" s="9">
        <f t="shared" si="4"/>
        <v>1245.3600000000001</v>
      </c>
    </row>
    <row r="9" spans="1:9" x14ac:dyDescent="0.25">
      <c r="B9" s="5">
        <v>1.401</v>
      </c>
      <c r="C9" s="8">
        <f t="shared" si="0"/>
        <v>1401</v>
      </c>
      <c r="D9" s="2">
        <v>3.4</v>
      </c>
      <c r="E9" s="8">
        <f t="shared" si="0"/>
        <v>3400</v>
      </c>
      <c r="F9" s="2">
        <f t="shared" si="1"/>
        <v>1.45</v>
      </c>
      <c r="G9" s="9">
        <f t="shared" si="2"/>
        <v>1450</v>
      </c>
      <c r="H9" s="2">
        <f t="shared" si="3"/>
        <v>1.4510000000000001</v>
      </c>
      <c r="I9" s="9">
        <f t="shared" si="4"/>
        <v>1451</v>
      </c>
    </row>
    <row r="10" spans="1:9" x14ac:dyDescent="0.25">
      <c r="B10" s="5">
        <v>1.603</v>
      </c>
      <c r="C10" s="8">
        <f t="shared" si="0"/>
        <v>1603</v>
      </c>
      <c r="D10" s="2">
        <v>2.972</v>
      </c>
      <c r="E10" s="8">
        <f t="shared" si="0"/>
        <v>2972</v>
      </c>
      <c r="F10" s="2">
        <f t="shared" si="1"/>
        <v>1.6639999999999999</v>
      </c>
      <c r="G10" s="9">
        <f t="shared" si="2"/>
        <v>1664</v>
      </c>
      <c r="H10" s="2">
        <f t="shared" si="3"/>
        <v>1.6585800000000002</v>
      </c>
      <c r="I10" s="9">
        <f t="shared" si="4"/>
        <v>1658.58</v>
      </c>
    </row>
    <row r="11" spans="1:9" x14ac:dyDescent="0.25">
      <c r="B11" s="5">
        <v>1.7</v>
      </c>
      <c r="C11" s="8">
        <f t="shared" si="0"/>
        <v>1700</v>
      </c>
      <c r="D11" s="2">
        <v>2.7679999999999998</v>
      </c>
      <c r="E11" s="8">
        <f t="shared" si="0"/>
        <v>2768</v>
      </c>
      <c r="F11" s="2">
        <f t="shared" si="1"/>
        <v>1.766</v>
      </c>
      <c r="G11" s="9">
        <f t="shared" si="2"/>
        <v>1766</v>
      </c>
      <c r="H11" s="2">
        <f t="shared" si="3"/>
        <v>1.7575200000000002</v>
      </c>
      <c r="I11" s="9">
        <f t="shared" si="4"/>
        <v>1757.52</v>
      </c>
    </row>
    <row r="12" spans="1:9" x14ac:dyDescent="0.25">
      <c r="B12" s="5">
        <v>1.8009999999999999</v>
      </c>
      <c r="C12" s="8">
        <f t="shared" si="0"/>
        <v>1801</v>
      </c>
      <c r="D12" s="2">
        <v>2.552</v>
      </c>
      <c r="E12" s="8">
        <f t="shared" si="0"/>
        <v>2552</v>
      </c>
      <c r="F12" s="2">
        <f t="shared" si="1"/>
        <v>1.8739999999999999</v>
      </c>
      <c r="G12" s="9">
        <f t="shared" si="2"/>
        <v>1874</v>
      </c>
      <c r="H12" s="2">
        <f t="shared" si="3"/>
        <v>1.8622800000000002</v>
      </c>
      <c r="I12" s="9">
        <f t="shared" si="4"/>
        <v>1862.28</v>
      </c>
    </row>
    <row r="19" spans="2:5" x14ac:dyDescent="0.25">
      <c r="B19" t="s">
        <v>1</v>
      </c>
      <c r="C19" t="s">
        <v>8</v>
      </c>
      <c r="D19" t="s">
        <v>9</v>
      </c>
      <c r="E19" t="s">
        <v>10</v>
      </c>
    </row>
    <row r="20" spans="2:5" x14ac:dyDescent="0.25">
      <c r="B20" s="9">
        <v>850</v>
      </c>
      <c r="C20" s="10">
        <v>-3.41</v>
      </c>
      <c r="D20" s="10">
        <v>-4.2</v>
      </c>
      <c r="E20" s="11">
        <f>C20-D20</f>
        <v>0.79</v>
      </c>
    </row>
    <row r="21" spans="2:5" x14ac:dyDescent="0.25">
      <c r="B21" s="9">
        <v>860</v>
      </c>
      <c r="C21" s="10">
        <v>-2.4300000000000002</v>
      </c>
      <c r="D21" s="10">
        <v>-3.3</v>
      </c>
      <c r="E21" s="11">
        <f t="shared" ref="E21:E40" si="5">C21-D21</f>
        <v>0.86999999999999966</v>
      </c>
    </row>
    <row r="22" spans="2:5" x14ac:dyDescent="0.25">
      <c r="B22" s="9">
        <v>870</v>
      </c>
      <c r="C22" s="10">
        <v>-1.45</v>
      </c>
      <c r="D22" s="10">
        <v>-2.2000000000000002</v>
      </c>
      <c r="E22" s="11">
        <f t="shared" si="5"/>
        <v>0.75000000000000022</v>
      </c>
    </row>
    <row r="23" spans="2:5" x14ac:dyDescent="0.25">
      <c r="B23" s="9">
        <v>880</v>
      </c>
      <c r="C23" s="10">
        <v>-0.35</v>
      </c>
      <c r="D23" s="10">
        <v>-1.3</v>
      </c>
      <c r="E23" s="11">
        <f t="shared" si="5"/>
        <v>0.95000000000000007</v>
      </c>
    </row>
    <row r="24" spans="2:5" x14ac:dyDescent="0.25">
      <c r="B24" s="9">
        <v>890</v>
      </c>
      <c r="C24" s="10">
        <v>0.5</v>
      </c>
      <c r="D24" s="10">
        <v>-0.33</v>
      </c>
      <c r="E24" s="11">
        <f t="shared" si="5"/>
        <v>0.83000000000000007</v>
      </c>
    </row>
    <row r="25" spans="2:5" x14ac:dyDescent="0.25">
      <c r="B25" s="9">
        <v>900</v>
      </c>
      <c r="C25" s="10">
        <v>1.48</v>
      </c>
      <c r="D25" s="10">
        <v>0.6</v>
      </c>
      <c r="E25" s="11">
        <f t="shared" si="5"/>
        <v>0.88</v>
      </c>
    </row>
    <row r="26" spans="2:5" x14ac:dyDescent="0.25">
      <c r="B26" s="9">
        <v>910</v>
      </c>
      <c r="C26" s="10">
        <v>2.58</v>
      </c>
      <c r="D26" s="10">
        <v>1.75</v>
      </c>
      <c r="E26" s="11">
        <f t="shared" si="5"/>
        <v>0.83000000000000007</v>
      </c>
    </row>
    <row r="27" spans="2:5" x14ac:dyDescent="0.25">
      <c r="B27" s="9">
        <v>920</v>
      </c>
      <c r="C27" s="10">
        <v>3.55</v>
      </c>
      <c r="D27" s="10">
        <v>2.91</v>
      </c>
      <c r="E27" s="11">
        <f t="shared" si="5"/>
        <v>0.63999999999999968</v>
      </c>
    </row>
    <row r="28" spans="2:5" x14ac:dyDescent="0.25">
      <c r="B28" s="9">
        <v>930</v>
      </c>
      <c r="C28" s="10">
        <v>4.54</v>
      </c>
      <c r="D28" s="10">
        <v>3.7</v>
      </c>
      <c r="E28" s="11">
        <f t="shared" si="5"/>
        <v>0.83999999999999986</v>
      </c>
    </row>
    <row r="29" spans="2:5" x14ac:dyDescent="0.25">
      <c r="B29" s="9">
        <v>940</v>
      </c>
      <c r="C29" s="10">
        <v>5.5</v>
      </c>
      <c r="D29" s="10">
        <v>4.8</v>
      </c>
      <c r="E29" s="11">
        <f t="shared" si="5"/>
        <v>0.70000000000000018</v>
      </c>
    </row>
    <row r="30" spans="2:5" x14ac:dyDescent="0.25">
      <c r="B30" s="9">
        <v>950</v>
      </c>
      <c r="C30" s="10">
        <v>6.6</v>
      </c>
      <c r="D30" s="10">
        <v>5.78</v>
      </c>
      <c r="E30" s="11">
        <f t="shared" si="5"/>
        <v>0.8199999999999994</v>
      </c>
    </row>
    <row r="31" spans="2:5" x14ac:dyDescent="0.25">
      <c r="B31" s="9">
        <v>960</v>
      </c>
      <c r="C31" s="10">
        <v>7.58</v>
      </c>
      <c r="D31" s="10">
        <v>6.81</v>
      </c>
      <c r="E31" s="11">
        <f t="shared" si="5"/>
        <v>0.77000000000000046</v>
      </c>
    </row>
    <row r="32" spans="2:5" x14ac:dyDescent="0.25">
      <c r="B32" s="9">
        <v>970</v>
      </c>
      <c r="C32" s="10">
        <v>8.56</v>
      </c>
      <c r="D32" s="10">
        <v>7.91</v>
      </c>
      <c r="E32" s="11">
        <f t="shared" si="5"/>
        <v>0.65000000000000036</v>
      </c>
    </row>
    <row r="33" spans="2:5" x14ac:dyDescent="0.25">
      <c r="B33" s="9">
        <v>980</v>
      </c>
      <c r="C33" s="10">
        <v>9.5299999999999994</v>
      </c>
      <c r="D33" s="10">
        <v>8.9499999999999993</v>
      </c>
      <c r="E33" s="11">
        <f t="shared" si="5"/>
        <v>0.58000000000000007</v>
      </c>
    </row>
    <row r="34" spans="2:5" x14ac:dyDescent="0.25">
      <c r="B34" s="9">
        <v>990</v>
      </c>
      <c r="C34" s="10">
        <v>10.51</v>
      </c>
      <c r="D34" s="10">
        <v>10.17</v>
      </c>
      <c r="E34" s="11">
        <f t="shared" si="5"/>
        <v>0.33999999999999986</v>
      </c>
    </row>
    <row r="35" spans="2:5" x14ac:dyDescent="0.25">
      <c r="B35" s="9">
        <v>1000</v>
      </c>
      <c r="C35" s="10">
        <v>11.98</v>
      </c>
      <c r="D35" s="10">
        <v>11.33</v>
      </c>
      <c r="E35" s="11">
        <f t="shared" si="5"/>
        <v>0.65000000000000036</v>
      </c>
    </row>
    <row r="36" spans="2:5" x14ac:dyDescent="0.25">
      <c r="B36" s="9">
        <v>1100</v>
      </c>
      <c r="C36" s="10">
        <v>21.86</v>
      </c>
      <c r="D36" s="10">
        <v>21.89</v>
      </c>
      <c r="E36" s="11">
        <f t="shared" si="5"/>
        <v>-3.0000000000001137E-2</v>
      </c>
    </row>
    <row r="37" spans="2:5" x14ac:dyDescent="0.25">
      <c r="B37" s="9">
        <v>1200</v>
      </c>
      <c r="C37" s="10">
        <v>32.119999999999997</v>
      </c>
      <c r="D37" s="10">
        <v>32.200000000000003</v>
      </c>
      <c r="E37" s="11">
        <f t="shared" si="5"/>
        <v>-8.00000000000054E-2</v>
      </c>
    </row>
    <row r="38" spans="2:5" x14ac:dyDescent="0.25">
      <c r="B38" s="9">
        <v>1300</v>
      </c>
      <c r="C38" s="10">
        <v>42</v>
      </c>
      <c r="D38" s="10">
        <v>42.8</v>
      </c>
      <c r="E38" s="11">
        <f t="shared" si="5"/>
        <v>-0.79999999999999716</v>
      </c>
    </row>
    <row r="39" spans="2:5" x14ac:dyDescent="0.25">
      <c r="B39" s="9">
        <v>1400</v>
      </c>
      <c r="C39" s="10">
        <v>52.89</v>
      </c>
      <c r="D39" s="10">
        <v>52.9</v>
      </c>
      <c r="E39" s="11">
        <f t="shared" si="5"/>
        <v>-9.9999999999980105E-3</v>
      </c>
    </row>
    <row r="40" spans="2:5" x14ac:dyDescent="0.25">
      <c r="B40" s="9">
        <v>1500</v>
      </c>
      <c r="C40" s="10">
        <v>62.15</v>
      </c>
      <c r="D40" s="10">
        <v>64.13</v>
      </c>
      <c r="E40" s="11">
        <f t="shared" si="5"/>
        <v>-1.9799999999999969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hempe</dc:creator>
  <cp:lastModifiedBy>max hempe</cp:lastModifiedBy>
  <dcterms:created xsi:type="dcterms:W3CDTF">2014-01-27T15:01:50Z</dcterms:created>
  <dcterms:modified xsi:type="dcterms:W3CDTF">2014-02-17T14:55:39Z</dcterms:modified>
</cp:coreProperties>
</file>