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61F6E7C-29A8-46A3-9B71-4408FF428665}" xr6:coauthVersionLast="45" xr6:coauthVersionMax="45" xr10:uidLastSave="{00000000-0000-0000-0000-000000000000}"/>
  <bookViews>
    <workbookView xWindow="3380" yWindow="2530" windowWidth="30190" windowHeight="181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F31" i="1" s="1"/>
  <c r="E32" i="1"/>
  <c r="F32" i="1" s="1"/>
  <c r="E30" i="1"/>
  <c r="F30" i="1" s="1"/>
  <c r="D29" i="1"/>
  <c r="E29" i="1" s="1"/>
  <c r="F29" i="1" s="1"/>
  <c r="D28" i="1"/>
  <c r="E28" i="1" s="1"/>
  <c r="F28" i="1" s="1"/>
  <c r="D27" i="1"/>
  <c r="E27" i="1" s="1"/>
  <c r="F27" i="1" s="1"/>
  <c r="D22" i="1"/>
  <c r="E22" i="1" s="1"/>
  <c r="F22" i="1" s="1"/>
  <c r="D23" i="1"/>
  <c r="D24" i="1"/>
  <c r="E24" i="1" s="1"/>
  <c r="F24" i="1" s="1"/>
  <c r="D25" i="1"/>
  <c r="E25" i="1" s="1"/>
  <c r="F25" i="1" s="1"/>
  <c r="E6" i="1"/>
  <c r="E7" i="1"/>
  <c r="F7" i="1" s="1"/>
  <c r="E8" i="1"/>
  <c r="E10" i="1"/>
  <c r="E11" i="1"/>
  <c r="E12" i="1"/>
  <c r="F12" i="1" s="1"/>
  <c r="E13" i="1"/>
  <c r="F13" i="1" s="1"/>
  <c r="E14" i="1"/>
  <c r="F14" i="1" s="1"/>
  <c r="E15" i="1"/>
  <c r="E16" i="1"/>
  <c r="E17" i="1"/>
  <c r="E18" i="1"/>
  <c r="F18" i="1" s="1"/>
  <c r="E19" i="1"/>
  <c r="F19" i="1" s="1"/>
  <c r="E20" i="1"/>
  <c r="E21" i="1"/>
  <c r="F21" i="1" s="1"/>
  <c r="E23" i="1"/>
  <c r="F23" i="1" s="1"/>
  <c r="E26" i="1"/>
  <c r="F26" i="1" s="1"/>
  <c r="E4" i="1"/>
  <c r="F4" i="1" s="1"/>
  <c r="D5" i="1"/>
  <c r="E5" i="1" s="1"/>
  <c r="F5" i="1" s="1"/>
  <c r="D4" i="1"/>
  <c r="D34" i="1" s="1"/>
  <c r="D9" i="1"/>
  <c r="D8" i="1"/>
  <c r="C8" i="1"/>
  <c r="F10" i="1"/>
  <c r="F11" i="1"/>
  <c r="F15" i="1"/>
  <c r="F16" i="1"/>
  <c r="F17" i="1"/>
  <c r="F20" i="1"/>
  <c r="D6" i="1"/>
  <c r="E9" i="1" l="1"/>
  <c r="F9" i="1" s="1"/>
  <c r="F6" i="1"/>
  <c r="F8" i="1"/>
  <c r="F34" i="1" l="1"/>
</calcChain>
</file>

<file path=xl/sharedStrings.xml><?xml version="1.0" encoding="utf-8"?>
<sst xmlns="http://schemas.openxmlformats.org/spreadsheetml/2006/main" count="41" uniqueCount="41">
  <si>
    <t>Nixieröhren</t>
  </si>
  <si>
    <t>Part</t>
  </si>
  <si>
    <t>Price Per</t>
  </si>
  <si>
    <t>Price + shipping</t>
  </si>
  <si>
    <t>Qty Needed</t>
  </si>
  <si>
    <t>Qty Bought</t>
  </si>
  <si>
    <t>Price Whole Needed</t>
  </si>
  <si>
    <t>Nixiedriver</t>
  </si>
  <si>
    <t>Nixiesocket</t>
  </si>
  <si>
    <t>Dual-FET</t>
  </si>
  <si>
    <t>Si.Diode</t>
  </si>
  <si>
    <t>LED Gelb</t>
  </si>
  <si>
    <t>LED Grün</t>
  </si>
  <si>
    <t>LED Rot</t>
  </si>
  <si>
    <t>MainPCb</t>
  </si>
  <si>
    <t>Hucke.PCB</t>
  </si>
  <si>
    <t>Shift reg</t>
  </si>
  <si>
    <t>IC Sockel</t>
  </si>
  <si>
    <t>Uhr Quarz</t>
  </si>
  <si>
    <t>RTC IC</t>
  </si>
  <si>
    <t>SENS HUM.</t>
  </si>
  <si>
    <t>SENS TEMP.</t>
  </si>
  <si>
    <t>MOSFET</t>
  </si>
  <si>
    <t>Batteriehalter</t>
  </si>
  <si>
    <t>Stecker Male</t>
  </si>
  <si>
    <t>Stekcer Female</t>
  </si>
  <si>
    <t>10mhz quarz</t>
  </si>
  <si>
    <t>IC socket</t>
  </si>
  <si>
    <t>PowerJack</t>
  </si>
  <si>
    <t>RGB LEDs</t>
  </si>
  <si>
    <t>Alle Widerst.</t>
  </si>
  <si>
    <t>Alle Kond.</t>
  </si>
  <si>
    <t>LM555</t>
  </si>
  <si>
    <t>9V Netzteil</t>
  </si>
  <si>
    <t>PIC18F45K22</t>
  </si>
  <si>
    <t xml:space="preserve">Preis für alles das </t>
  </si>
  <si>
    <t>gekauft werden</t>
  </si>
  <si>
    <t>musste+Versand</t>
  </si>
  <si>
    <t xml:space="preserve">Preis, für die Bauteile, </t>
  </si>
  <si>
    <t>die verwendet worden</t>
  </si>
  <si>
    <t>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</si>
</sst>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0" xfId="0" applyNumberFormat="1"/>
    <xf numFmtId="0" fontId="2" fillId="3" borderId="0" xfId="2"/>
    <xf numFmtId="0" fontId="1" fillId="2" borderId="0" xfId="1"/>
    <xf numFmtId="164" fontId="1" fillId="2" borderId="0" xfId="1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33" sqref="H33"/>
    </sheetView>
  </sheetViews>
  <sheetFormatPr baseColWidth="10" defaultColWidth="9.1796875" defaultRowHeight="14.5" x14ac:dyDescent="0.35"/>
  <cols>
    <col min="1" max="1" width="13.453125" bestFit="1" customWidth="1"/>
    <col min="2" max="2" width="11.7265625" bestFit="1" customWidth="1"/>
    <col min="3" max="4" width="14.81640625" bestFit="1" customWidth="1"/>
    <col min="5" max="5" width="11.7265625" bestFit="1" customWidth="1"/>
    <col min="6" max="6" width="19.453125" bestFit="1" customWidth="1"/>
  </cols>
  <sheetData>
    <row r="1" spans="1:6" ht="15" thickBot="1" x14ac:dyDescent="0.4"/>
    <row r="2" spans="1:6" ht="15" thickBot="1" x14ac:dyDescent="0.4">
      <c r="A2" s="7" t="s">
        <v>1</v>
      </c>
      <c r="B2" s="8" t="s">
        <v>4</v>
      </c>
      <c r="C2" s="8" t="s">
        <v>5</v>
      </c>
      <c r="D2" s="8" t="s">
        <v>3</v>
      </c>
      <c r="E2" s="8" t="s">
        <v>2</v>
      </c>
      <c r="F2" s="9" t="s">
        <v>6</v>
      </c>
    </row>
    <row r="4" spans="1:6" x14ac:dyDescent="0.35">
      <c r="A4" s="1" t="s">
        <v>14</v>
      </c>
      <c r="B4" s="1">
        <v>1</v>
      </c>
      <c r="C4" s="1">
        <v>5</v>
      </c>
      <c r="D4" s="1">
        <f>6.8+(18.2/2)</f>
        <v>15.899999999999999</v>
      </c>
      <c r="E4" s="6">
        <f t="shared" ref="E4:E32" si="0">$D4/$C4</f>
        <v>3.1799999999999997</v>
      </c>
      <c r="F4" s="6">
        <f t="shared" ref="F4:F32" si="1">$E4*$B4</f>
        <v>3.1799999999999997</v>
      </c>
    </row>
    <row r="5" spans="1:6" x14ac:dyDescent="0.35">
      <c r="A5" s="1" t="s">
        <v>15</v>
      </c>
      <c r="B5" s="1">
        <v>1</v>
      </c>
      <c r="C5" s="1">
        <v>5</v>
      </c>
      <c r="D5" s="1">
        <f>7.1+(18.2/2)</f>
        <v>16.2</v>
      </c>
      <c r="E5" s="6">
        <f t="shared" si="0"/>
        <v>3.2399999999999998</v>
      </c>
      <c r="F5" s="6">
        <f t="shared" si="1"/>
        <v>3.2399999999999998</v>
      </c>
    </row>
    <row r="6" spans="1:6" x14ac:dyDescent="0.35">
      <c r="A6" s="1" t="s">
        <v>0</v>
      </c>
      <c r="B6" s="1">
        <v>6</v>
      </c>
      <c r="C6" s="1">
        <v>25</v>
      </c>
      <c r="D6" s="1">
        <f>49.62+14.55</f>
        <v>64.17</v>
      </c>
      <c r="E6" s="6">
        <f t="shared" si="0"/>
        <v>2.5668000000000002</v>
      </c>
      <c r="F6" s="6">
        <f t="shared" si="1"/>
        <v>15.4008</v>
      </c>
    </row>
    <row r="7" spans="1:6" x14ac:dyDescent="0.35">
      <c r="A7" s="1" t="s">
        <v>7</v>
      </c>
      <c r="B7" s="1">
        <v>6</v>
      </c>
      <c r="C7" s="1">
        <v>100</v>
      </c>
      <c r="D7" s="1">
        <v>64.02</v>
      </c>
      <c r="E7" s="6">
        <f t="shared" si="0"/>
        <v>0.64019999999999999</v>
      </c>
      <c r="F7" s="6">
        <f t="shared" si="1"/>
        <v>3.8411999999999997</v>
      </c>
    </row>
    <row r="8" spans="1:6" x14ac:dyDescent="0.35">
      <c r="A8" s="1" t="s">
        <v>8</v>
      </c>
      <c r="B8" s="1">
        <v>60</v>
      </c>
      <c r="C8" s="1">
        <f>24*6</f>
        <v>144</v>
      </c>
      <c r="D8" s="1">
        <f>1.5*6</f>
        <v>9</v>
      </c>
      <c r="E8" s="6">
        <f t="shared" si="0"/>
        <v>6.25E-2</v>
      </c>
      <c r="F8" s="6">
        <f t="shared" si="1"/>
        <v>3.75</v>
      </c>
    </row>
    <row r="9" spans="1:6" x14ac:dyDescent="0.35">
      <c r="A9" s="1" t="s">
        <v>9</v>
      </c>
      <c r="B9" s="1">
        <v>10</v>
      </c>
      <c r="C9" s="1">
        <v>10</v>
      </c>
      <c r="D9" s="1">
        <f>0.233*10</f>
        <v>2.33</v>
      </c>
      <c r="E9" s="6">
        <f t="shared" si="0"/>
        <v>0.23300000000000001</v>
      </c>
      <c r="F9" s="6">
        <f t="shared" si="1"/>
        <v>2.33</v>
      </c>
    </row>
    <row r="10" spans="1:6" x14ac:dyDescent="0.35">
      <c r="A10" s="1" t="s">
        <v>10</v>
      </c>
      <c r="B10" s="1">
        <v>1</v>
      </c>
      <c r="C10" s="1">
        <v>1</v>
      </c>
      <c r="D10" s="1">
        <v>7.0000000000000001E-3</v>
      </c>
      <c r="E10" s="6">
        <f t="shared" si="0"/>
        <v>7.0000000000000001E-3</v>
      </c>
      <c r="F10" s="6">
        <f t="shared" si="1"/>
        <v>7.0000000000000001E-3</v>
      </c>
    </row>
    <row r="11" spans="1:6" x14ac:dyDescent="0.35">
      <c r="A11" s="1" t="s">
        <v>11</v>
      </c>
      <c r="B11" s="1">
        <v>1</v>
      </c>
      <c r="C11" s="1">
        <v>1</v>
      </c>
      <c r="D11" s="1">
        <v>3.5999999999999997E-2</v>
      </c>
      <c r="E11" s="6">
        <f t="shared" si="0"/>
        <v>3.5999999999999997E-2</v>
      </c>
      <c r="F11" s="6">
        <f t="shared" si="1"/>
        <v>3.5999999999999997E-2</v>
      </c>
    </row>
    <row r="12" spans="1:6" x14ac:dyDescent="0.35">
      <c r="A12" s="1" t="s">
        <v>12</v>
      </c>
      <c r="B12" s="1">
        <v>1</v>
      </c>
      <c r="C12" s="1">
        <v>1</v>
      </c>
      <c r="D12" s="1">
        <v>3.5999999999999997E-2</v>
      </c>
      <c r="E12" s="6">
        <f t="shared" si="0"/>
        <v>3.5999999999999997E-2</v>
      </c>
      <c r="F12" s="6">
        <f t="shared" si="1"/>
        <v>3.5999999999999997E-2</v>
      </c>
    </row>
    <row r="13" spans="1:6" x14ac:dyDescent="0.35">
      <c r="A13" s="1" t="s">
        <v>13</v>
      </c>
      <c r="B13" s="1">
        <v>1</v>
      </c>
      <c r="C13" s="1">
        <v>1</v>
      </c>
      <c r="D13" s="1">
        <v>3.5999999999999997E-2</v>
      </c>
      <c r="E13" s="6">
        <f t="shared" si="0"/>
        <v>3.5999999999999997E-2</v>
      </c>
      <c r="F13" s="6">
        <f t="shared" si="1"/>
        <v>3.5999999999999997E-2</v>
      </c>
    </row>
    <row r="14" spans="1:6" x14ac:dyDescent="0.35">
      <c r="A14" s="1" t="s">
        <v>16</v>
      </c>
      <c r="B14" s="1">
        <v>6</v>
      </c>
      <c r="C14" s="1">
        <v>10</v>
      </c>
      <c r="D14" s="1">
        <v>3.44</v>
      </c>
      <c r="E14" s="6">
        <f t="shared" si="0"/>
        <v>0.34399999999999997</v>
      </c>
      <c r="F14" s="6">
        <f t="shared" si="1"/>
        <v>2.0640000000000001</v>
      </c>
    </row>
    <row r="15" spans="1:6" x14ac:dyDescent="0.35">
      <c r="A15" s="1" t="s">
        <v>17</v>
      </c>
      <c r="B15" s="1">
        <v>1</v>
      </c>
      <c r="C15" s="1">
        <v>1</v>
      </c>
      <c r="D15" s="1">
        <v>1.51</v>
      </c>
      <c r="E15" s="6">
        <f t="shared" si="0"/>
        <v>1.51</v>
      </c>
      <c r="F15" s="6">
        <f t="shared" si="1"/>
        <v>1.51</v>
      </c>
    </row>
    <row r="16" spans="1:6" x14ac:dyDescent="0.35">
      <c r="A16" s="1" t="s">
        <v>18</v>
      </c>
      <c r="B16" s="1">
        <v>1</v>
      </c>
      <c r="C16" s="1">
        <v>2</v>
      </c>
      <c r="D16" s="1">
        <v>1.42</v>
      </c>
      <c r="E16" s="6">
        <f t="shared" si="0"/>
        <v>0.71</v>
      </c>
      <c r="F16" s="6">
        <f t="shared" si="1"/>
        <v>0.71</v>
      </c>
    </row>
    <row r="17" spans="1:6" x14ac:dyDescent="0.35">
      <c r="A17" s="1" t="s">
        <v>19</v>
      </c>
      <c r="B17" s="1">
        <v>1</v>
      </c>
      <c r="C17" s="1">
        <v>2</v>
      </c>
      <c r="D17" s="1">
        <v>1.82</v>
      </c>
      <c r="E17" s="6">
        <f t="shared" si="0"/>
        <v>0.91</v>
      </c>
      <c r="F17" s="6">
        <f t="shared" si="1"/>
        <v>0.91</v>
      </c>
    </row>
    <row r="18" spans="1:6" x14ac:dyDescent="0.35">
      <c r="A18" s="1" t="s">
        <v>20</v>
      </c>
      <c r="B18" s="1">
        <v>1</v>
      </c>
      <c r="C18" s="1">
        <v>2</v>
      </c>
      <c r="D18" s="1">
        <v>5.76</v>
      </c>
      <c r="E18" s="6">
        <f t="shared" si="0"/>
        <v>2.88</v>
      </c>
      <c r="F18" s="6">
        <f t="shared" si="1"/>
        <v>2.88</v>
      </c>
    </row>
    <row r="19" spans="1:6" x14ac:dyDescent="0.35">
      <c r="A19" s="1" t="s">
        <v>21</v>
      </c>
      <c r="B19" s="1">
        <v>1</v>
      </c>
      <c r="C19" s="1">
        <v>1</v>
      </c>
      <c r="D19" s="1">
        <v>5.72</v>
      </c>
      <c r="E19" s="6">
        <f t="shared" si="0"/>
        <v>5.72</v>
      </c>
      <c r="F19" s="6">
        <f t="shared" si="1"/>
        <v>5.72</v>
      </c>
    </row>
    <row r="20" spans="1:6" x14ac:dyDescent="0.35">
      <c r="A20" s="1" t="s">
        <v>22</v>
      </c>
      <c r="B20" s="1">
        <v>2</v>
      </c>
      <c r="C20" s="1">
        <v>2</v>
      </c>
      <c r="D20" s="1">
        <v>0.52</v>
      </c>
      <c r="E20" s="6">
        <f t="shared" si="0"/>
        <v>0.26</v>
      </c>
      <c r="F20" s="6">
        <f t="shared" si="1"/>
        <v>0.52</v>
      </c>
    </row>
    <row r="21" spans="1:6" x14ac:dyDescent="0.35">
      <c r="A21" s="1" t="s">
        <v>23</v>
      </c>
      <c r="B21" s="1">
        <v>1</v>
      </c>
      <c r="C21" s="1">
        <v>1</v>
      </c>
      <c r="D21" s="1">
        <v>1.1000000000000001</v>
      </c>
      <c r="E21" s="6">
        <f t="shared" si="0"/>
        <v>1.1000000000000001</v>
      </c>
      <c r="F21" s="6">
        <f t="shared" si="1"/>
        <v>1.1000000000000001</v>
      </c>
    </row>
    <row r="22" spans="1:6" x14ac:dyDescent="0.35">
      <c r="A22" s="1" t="s">
        <v>24</v>
      </c>
      <c r="B22" s="1">
        <v>5</v>
      </c>
      <c r="C22" s="1">
        <v>7</v>
      </c>
      <c r="D22" s="1">
        <f>10*0.33</f>
        <v>3.3000000000000003</v>
      </c>
      <c r="E22" s="6">
        <f t="shared" si="0"/>
        <v>0.47142857142857147</v>
      </c>
      <c r="F22" s="6">
        <f t="shared" si="1"/>
        <v>2.3571428571428572</v>
      </c>
    </row>
    <row r="23" spans="1:6" x14ac:dyDescent="0.35">
      <c r="A23" s="1" t="s">
        <v>25</v>
      </c>
      <c r="B23" s="1">
        <v>5</v>
      </c>
      <c r="C23" s="1">
        <v>7</v>
      </c>
      <c r="D23" s="1">
        <f>10*0.2</f>
        <v>2</v>
      </c>
      <c r="E23" s="6">
        <f t="shared" si="0"/>
        <v>0.2857142857142857</v>
      </c>
      <c r="F23" s="6">
        <f t="shared" si="1"/>
        <v>1.4285714285714284</v>
      </c>
    </row>
    <row r="24" spans="1:6" x14ac:dyDescent="0.35">
      <c r="A24" s="1" t="s">
        <v>26</v>
      </c>
      <c r="B24" s="1">
        <v>1</v>
      </c>
      <c r="C24" s="1">
        <v>5</v>
      </c>
      <c r="D24" s="1">
        <f>10*0.87</f>
        <v>8.6999999999999993</v>
      </c>
      <c r="E24" s="6">
        <f t="shared" si="0"/>
        <v>1.7399999999999998</v>
      </c>
      <c r="F24" s="6">
        <f t="shared" si="1"/>
        <v>1.7399999999999998</v>
      </c>
    </row>
    <row r="25" spans="1:6" x14ac:dyDescent="0.35">
      <c r="A25" s="1" t="s">
        <v>27</v>
      </c>
      <c r="B25" s="1">
        <v>6</v>
      </c>
      <c r="C25" s="1">
        <v>10</v>
      </c>
      <c r="D25" s="1">
        <f>0.275*10</f>
        <v>2.75</v>
      </c>
      <c r="E25" s="6">
        <f t="shared" si="0"/>
        <v>0.27500000000000002</v>
      </c>
      <c r="F25" s="6">
        <f t="shared" si="1"/>
        <v>1.6500000000000001</v>
      </c>
    </row>
    <row r="26" spans="1:6" x14ac:dyDescent="0.35">
      <c r="A26" s="1" t="s">
        <v>28</v>
      </c>
      <c r="B26" s="1">
        <v>1</v>
      </c>
      <c r="C26" s="1">
        <v>1</v>
      </c>
      <c r="D26" s="1">
        <v>1.07</v>
      </c>
      <c r="E26" s="6">
        <f t="shared" si="0"/>
        <v>1.07</v>
      </c>
      <c r="F26" s="6">
        <f t="shared" si="1"/>
        <v>1.07</v>
      </c>
    </row>
    <row r="27" spans="1:6" x14ac:dyDescent="0.35">
      <c r="A27" s="1" t="s">
        <v>29</v>
      </c>
      <c r="B27" s="1">
        <v>6</v>
      </c>
      <c r="C27" s="1">
        <v>10</v>
      </c>
      <c r="D27" s="1">
        <f>10*0.639</f>
        <v>6.3900000000000006</v>
      </c>
      <c r="E27" s="6">
        <f t="shared" si="0"/>
        <v>0.63900000000000001</v>
      </c>
      <c r="F27" s="6">
        <f t="shared" si="1"/>
        <v>3.8340000000000001</v>
      </c>
    </row>
    <row r="28" spans="1:6" x14ac:dyDescent="0.35">
      <c r="A28" s="1" t="s">
        <v>30</v>
      </c>
      <c r="B28" s="1">
        <v>30</v>
      </c>
      <c r="C28" s="1">
        <v>30</v>
      </c>
      <c r="D28" s="1">
        <f>0.007*30</f>
        <v>0.21</v>
      </c>
      <c r="E28" s="6">
        <f t="shared" si="0"/>
        <v>7.0000000000000001E-3</v>
      </c>
      <c r="F28" s="6">
        <f t="shared" si="1"/>
        <v>0.21</v>
      </c>
    </row>
    <row r="29" spans="1:6" x14ac:dyDescent="0.35">
      <c r="A29" s="1" t="s">
        <v>31</v>
      </c>
      <c r="B29" s="1">
        <v>45</v>
      </c>
      <c r="C29" s="1">
        <v>45</v>
      </c>
      <c r="D29" s="1">
        <f>45*0.007</f>
        <v>0.315</v>
      </c>
      <c r="E29" s="6">
        <f t="shared" si="0"/>
        <v>7.0000000000000001E-3</v>
      </c>
      <c r="F29" s="6">
        <f t="shared" si="1"/>
        <v>0.315</v>
      </c>
    </row>
    <row r="30" spans="1:6" x14ac:dyDescent="0.35">
      <c r="A30" s="1" t="s">
        <v>32</v>
      </c>
      <c r="B30" s="1">
        <v>1</v>
      </c>
      <c r="C30" s="1">
        <v>1</v>
      </c>
      <c r="D30" s="1">
        <v>0.45</v>
      </c>
      <c r="E30" s="6">
        <f t="shared" si="0"/>
        <v>0.45</v>
      </c>
      <c r="F30" s="6">
        <f t="shared" si="1"/>
        <v>0.45</v>
      </c>
    </row>
    <row r="31" spans="1:6" x14ac:dyDescent="0.35">
      <c r="A31" s="1" t="s">
        <v>34</v>
      </c>
      <c r="B31" s="1">
        <v>1</v>
      </c>
      <c r="C31" s="1">
        <v>1</v>
      </c>
      <c r="D31" s="1">
        <v>2.7</v>
      </c>
      <c r="E31" s="6">
        <f t="shared" si="0"/>
        <v>2.7</v>
      </c>
      <c r="F31" s="6">
        <f t="shared" si="1"/>
        <v>2.7</v>
      </c>
    </row>
    <row r="32" spans="1:6" x14ac:dyDescent="0.35">
      <c r="A32" s="1" t="s">
        <v>33</v>
      </c>
      <c r="B32" s="1">
        <v>1</v>
      </c>
      <c r="C32" s="1">
        <v>1</v>
      </c>
      <c r="D32" s="1">
        <v>9</v>
      </c>
      <c r="E32" s="6">
        <f t="shared" si="0"/>
        <v>9</v>
      </c>
      <c r="F32" s="6">
        <f t="shared" si="1"/>
        <v>9</v>
      </c>
    </row>
    <row r="34" spans="4:6" x14ac:dyDescent="0.35">
      <c r="D34" s="5">
        <f>SUM(D4:D32)</f>
        <v>229.90999999999994</v>
      </c>
      <c r="E34" s="2"/>
      <c r="F34" s="5">
        <f>SUM(F4:F32)</f>
        <v>72.025714285714301</v>
      </c>
    </row>
    <row r="35" spans="4:6" x14ac:dyDescent="0.35">
      <c r="D35" s="3" t="s">
        <v>35</v>
      </c>
      <c r="F35" s="4" t="s">
        <v>38</v>
      </c>
    </row>
    <row r="36" spans="4:6" x14ac:dyDescent="0.35">
      <c r="D36" s="3" t="s">
        <v>36</v>
      </c>
      <c r="F36" s="4" t="s">
        <v>39</v>
      </c>
    </row>
    <row r="37" spans="4:6" x14ac:dyDescent="0.35">
      <c r="D37" s="3" t="s">
        <v>37</v>
      </c>
      <c r="F37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2019-12-15T16:40:53Z</dcterms:modified>
</cp:coreProperties>
</file>