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OneDrive\Desktop\Git R project\R_Projects\IDSR analytics\"/>
    </mc:Choice>
  </mc:AlternateContent>
  <xr:revisionPtr revIDLastSave="0" documentId="13_ncr:1_{C1134F57-1571-49BF-AF4D-E34BE7839D1E}" xr6:coauthVersionLast="47" xr6:coauthVersionMax="47" xr10:uidLastSave="{00000000-0000-0000-0000-000000000000}"/>
  <bookViews>
    <workbookView xWindow="-110" yWindow="-110" windowWidth="19420" windowHeight="11500" firstSheet="4" activeTab="6" xr2:uid="{00000000-000D-0000-FFFF-FFFF00000000}"/>
  </bookViews>
  <sheets>
    <sheet name="PRE-TEST" sheetId="1" r:id="rId1"/>
    <sheet name="CHART" sheetId="2" r:id="rId2"/>
    <sheet name="ANALYSIS" sheetId="3" r:id="rId3"/>
    <sheet name="POST-TEST" sheetId="4" r:id="rId4"/>
    <sheet name="Chart1" sheetId="12" r:id="rId5"/>
    <sheet name="Dashboard" sheetId="11" r:id="rId6"/>
    <sheet name="BT Venue PRETEST 2" sheetId="5" r:id="rId7"/>
    <sheet name="GRAPH 2" sheetId="6" r:id="rId8"/>
    <sheet name="ANALYSIS 2" sheetId="8" r:id="rId9"/>
    <sheet name="POST TEST 2" sheetId="9" r:id="rId10"/>
    <sheet name="GRAPH 3" sheetId="10" r:id="rId11"/>
  </sheets>
  <definedNames>
    <definedName name="_xlnm._FilterDatabase" localSheetId="6" hidden="1">'BT Venue PRETEST 2'!$B$1:$E$35</definedName>
    <definedName name="_xlnm._FilterDatabase" localSheetId="0" hidden="1">'PRE-TEST'!$B$1:$B$60</definedName>
  </definedNames>
  <calcPr calcId="191029"/>
  <pivotCaches>
    <pivotCache cacheId="4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5" l="1"/>
  <c r="E35" i="5"/>
  <c r="E23" i="5"/>
  <c r="E3" i="5"/>
  <c r="E18" i="5"/>
  <c r="E34" i="5"/>
  <c r="E17" i="5"/>
  <c r="E31" i="5"/>
  <c r="F4" i="8"/>
  <c r="F3" i="8"/>
  <c r="D3" i="3" l="1"/>
  <c r="C2" i="3"/>
  <c r="D2" i="3" s="1"/>
  <c r="B2" i="3"/>
</calcChain>
</file>

<file path=xl/sharedStrings.xml><?xml version="1.0" encoding="utf-8"?>
<sst xmlns="http://schemas.openxmlformats.org/spreadsheetml/2006/main" count="394" uniqueCount="168">
  <si>
    <t>Name</t>
  </si>
  <si>
    <t>Grade</t>
  </si>
  <si>
    <t>Facility</t>
  </si>
  <si>
    <t>MPHATSO MAKAULA</t>
  </si>
  <si>
    <t>BWAILA</t>
  </si>
  <si>
    <t>ANGELLA CHIUYE</t>
  </si>
  <si>
    <t>KCH</t>
  </si>
  <si>
    <t>JOSEPH NGWIRA</t>
  </si>
  <si>
    <t>REMUR MALUNGA</t>
  </si>
  <si>
    <t>EDWARD PHILIPO</t>
  </si>
  <si>
    <t>QECH</t>
  </si>
  <si>
    <t>MOSES CHILONGO</t>
  </si>
  <si>
    <t>MOSES MACHOKERO</t>
  </si>
  <si>
    <t>JEAN MKOMA</t>
  </si>
  <si>
    <t>QEKISO JERE</t>
  </si>
  <si>
    <t>MZCH</t>
  </si>
  <si>
    <t>SEKANI MKWALA</t>
  </si>
  <si>
    <t>MELIAS MUNTHALI</t>
  </si>
  <si>
    <t>WATSON SUPPLY</t>
  </si>
  <si>
    <t>VIRGINIA KANANJI</t>
  </si>
  <si>
    <t>PHILLIP MAIDEN</t>
  </si>
  <si>
    <t>L. KHOMAN</t>
  </si>
  <si>
    <t>LIMBANI MAPATA</t>
  </si>
  <si>
    <t>KESTON SIMFUKWE</t>
  </si>
  <si>
    <t>JUSSIE NYIRENDA</t>
  </si>
  <si>
    <t>JUSTIN MWAFULIRWA</t>
  </si>
  <si>
    <t>ZUMAZUMA</t>
  </si>
  <si>
    <t>NATASHA KAINGA</t>
  </si>
  <si>
    <t>SIMEON KASOMATI</t>
  </si>
  <si>
    <t>BUTON SAIWALA</t>
  </si>
  <si>
    <t>YEWO</t>
  </si>
  <si>
    <t>PAYMOND JERENI</t>
  </si>
  <si>
    <t>JOSEPHY GONTHI</t>
  </si>
  <si>
    <t>TINAMWABI MSISKA MANDO</t>
  </si>
  <si>
    <t>IVY TELEKA</t>
  </si>
  <si>
    <t>CHRISSY CHILENJE</t>
  </si>
  <si>
    <t>THOMAS MUGHOGHO</t>
  </si>
  <si>
    <t>RUMBANI MUGHOGHO</t>
  </si>
  <si>
    <t>PROSPER</t>
  </si>
  <si>
    <t>ALICK BANDA</t>
  </si>
  <si>
    <t>CHISOMO KANSCHILI</t>
  </si>
  <si>
    <t>HARLEY KAPESA</t>
  </si>
  <si>
    <t>ALFRED KAUNDE</t>
  </si>
  <si>
    <t>CHRISTOPHER CHIKAZUNGA</t>
  </si>
  <si>
    <t>BWANALI MPHOKA</t>
  </si>
  <si>
    <t>THOKOZANI KAMWENDO</t>
  </si>
  <si>
    <t>TAMARA SIBANDE</t>
  </si>
  <si>
    <t>BENSON BANDA</t>
  </si>
  <si>
    <t>LIMBANI MAKAWA</t>
  </si>
  <si>
    <t>STEVE CHIGULE</t>
  </si>
  <si>
    <t>ISAAC NYIRENDA</t>
  </si>
  <si>
    <t>DORIS MWAFULIRWA</t>
  </si>
  <si>
    <t>FRANAS JERE</t>
  </si>
  <si>
    <t>MALUMBO KACHECHE</t>
  </si>
  <si>
    <t>MIRRIUM WEAKA</t>
  </si>
  <si>
    <t>MLOTHA MBUGHI</t>
  </si>
  <si>
    <t>MZUZU HC</t>
  </si>
  <si>
    <t>KETTIE SIMFUKWE</t>
  </si>
  <si>
    <t>OLIVE MUHOKO</t>
  </si>
  <si>
    <t>CAROLINE CHIPONDE</t>
  </si>
  <si>
    <t>EDWIN JUMBO</t>
  </si>
  <si>
    <t>M. CHISALE</t>
  </si>
  <si>
    <t>MCDONALD SAKA</t>
  </si>
  <si>
    <t>KA DHO</t>
  </si>
  <si>
    <t>LIMBE HC</t>
  </si>
  <si>
    <t>KU DHO</t>
  </si>
  <si>
    <t>NB DHO</t>
  </si>
  <si>
    <t>DZ DHO</t>
  </si>
  <si>
    <t>MC DHO</t>
  </si>
  <si>
    <t>LUTHER SIMBOWE</t>
  </si>
  <si>
    <t>BERNADETTA RAZUNGA</t>
  </si>
  <si>
    <t>MIN</t>
  </si>
  <si>
    <t>MAX</t>
  </si>
  <si>
    <t>PRE-TEST</t>
  </si>
  <si>
    <t>POST-TEST</t>
  </si>
  <si>
    <t>RANGE</t>
  </si>
  <si>
    <t>ZUZE KAWALE</t>
  </si>
  <si>
    <t>RAYMOND JERENI</t>
  </si>
  <si>
    <t>EDWARD PHILLIPO</t>
  </si>
  <si>
    <t>SIMEON KUSOMATI</t>
  </si>
  <si>
    <t>L. KHOMANI</t>
  </si>
  <si>
    <t>FRANCIS JERE</t>
  </si>
  <si>
    <t>ALFRED KAUNDA</t>
  </si>
  <si>
    <t>IVY TELELA</t>
  </si>
  <si>
    <t>GRAPH 2</t>
  </si>
  <si>
    <t>MASSY</t>
  </si>
  <si>
    <t>ENOCK CHILAMBULA</t>
  </si>
  <si>
    <t>ALEX NAKHAONGA</t>
  </si>
  <si>
    <t>CLEMENT KANYANGWA</t>
  </si>
  <si>
    <t>ANDREW PHIRI</t>
  </si>
  <si>
    <t>VICTOR KAMFUNDA</t>
  </si>
  <si>
    <t>MEMORY BWANALI</t>
  </si>
  <si>
    <t>CYNTHIA MWACHANDE</t>
  </si>
  <si>
    <t>DYGRACE ZIMBA</t>
  </si>
  <si>
    <t xml:space="preserve">STANELY </t>
  </si>
  <si>
    <t xml:space="preserve">HARVEY </t>
  </si>
  <si>
    <t>DORIS NYANDA</t>
  </si>
  <si>
    <t>GLORIA GOBA</t>
  </si>
  <si>
    <t>STANISLOUS KUTSAMBA</t>
  </si>
  <si>
    <t>TAMANDANI KUCHANJE</t>
  </si>
  <si>
    <t>ASANTE MANGANI</t>
  </si>
  <si>
    <t>SAMUEL KANYEMBA</t>
  </si>
  <si>
    <t>ELIZABETH NGUKU</t>
  </si>
  <si>
    <t>FLOSSIE FATCH</t>
  </si>
  <si>
    <t>JAMES BWINJA</t>
  </si>
  <si>
    <t>VINCENT SUMBULETA</t>
  </si>
  <si>
    <t>LIMBANAZO LIKUMBO</t>
  </si>
  <si>
    <t>MICHELLE KAMWNDO</t>
  </si>
  <si>
    <t>CHIKUMBUTSO NGULINGA</t>
  </si>
  <si>
    <t>THEI CHIDE</t>
  </si>
  <si>
    <t>EDDA JOHN</t>
  </si>
  <si>
    <t>THINO PHISO</t>
  </si>
  <si>
    <t>KENNETH KACHIPHAPHI</t>
  </si>
  <si>
    <t>JAMES KAMZATI</t>
  </si>
  <si>
    <t>GEOFFREY MPHULA</t>
  </si>
  <si>
    <t>SAVIEL MAJAMANDA</t>
  </si>
  <si>
    <t>MULANJE DHO</t>
  </si>
  <si>
    <t>MWANZA DHO</t>
  </si>
  <si>
    <t>ZOMBA DHO</t>
  </si>
  <si>
    <t>MACHINGA DHO</t>
  </si>
  <si>
    <t>MANGOCHI DHO</t>
  </si>
  <si>
    <t>NSANJE DHO</t>
  </si>
  <si>
    <t>ZOMBA CENTRAL HOSP</t>
  </si>
  <si>
    <t>Pre-score</t>
  </si>
  <si>
    <t>Post Score</t>
  </si>
  <si>
    <t>Berradette Zuze</t>
  </si>
  <si>
    <t>ZCH</t>
  </si>
  <si>
    <t>Patrick Banda</t>
  </si>
  <si>
    <t>Row Labels</t>
  </si>
  <si>
    <t>Grand Total</t>
  </si>
  <si>
    <t>Sum of Pre-score</t>
  </si>
  <si>
    <t>Sum of Post Score</t>
  </si>
  <si>
    <t>ID</t>
  </si>
  <si>
    <t>m010</t>
  </si>
  <si>
    <t>ec</t>
  </si>
  <si>
    <t>an</t>
  </si>
  <si>
    <t>ck1</t>
  </si>
  <si>
    <t>ap01</t>
  </si>
  <si>
    <t>vk05</t>
  </si>
  <si>
    <t>mb01</t>
  </si>
  <si>
    <t>cm002</t>
  </si>
  <si>
    <t>dz01</t>
  </si>
  <si>
    <t>sm01</t>
  </si>
  <si>
    <t>hm001</t>
  </si>
  <si>
    <t>dz0002</t>
  </si>
  <si>
    <t>gg01</t>
  </si>
  <si>
    <t>kk0002</t>
  </si>
  <si>
    <t>tmco1</t>
  </si>
  <si>
    <t>am04</t>
  </si>
  <si>
    <t>sk0001</t>
  </si>
  <si>
    <t>en005</t>
  </si>
  <si>
    <t>ff0050</t>
  </si>
  <si>
    <t>jb001</t>
  </si>
  <si>
    <t>vs002</t>
  </si>
  <si>
    <t>lll01</t>
  </si>
  <si>
    <t>mka01</t>
  </si>
  <si>
    <t>cn001</t>
  </si>
  <si>
    <t>tc001</t>
  </si>
  <si>
    <t>ej001</t>
  </si>
  <si>
    <t>tp002</t>
  </si>
  <si>
    <t>kk001</t>
  </si>
  <si>
    <t>kj002</t>
  </si>
  <si>
    <t>gm001</t>
  </si>
  <si>
    <t>st001</t>
  </si>
  <si>
    <t>sm0001</t>
  </si>
  <si>
    <t>bzz001</t>
  </si>
  <si>
    <t>pba001</t>
  </si>
  <si>
    <t>TAMES STAMBULI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</si>
</sst>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'PRE-TEST'!$C$1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'PRE-TEST'!$B$2:$B$59</c:f>
              <c:strCache>
                <c:ptCount val="58"/>
                <c:pt idx="0">
                  <c:v>MZCH</c:v>
                </c:pt>
                <c:pt idx="1">
                  <c:v>DZ DHO</c:v>
                </c:pt>
                <c:pt idx="2">
                  <c:v>MC DHO</c:v>
                </c:pt>
                <c:pt idx="3">
                  <c:v>KU DHO</c:v>
                </c:pt>
                <c:pt idx="4">
                  <c:v>KCH</c:v>
                </c:pt>
                <c:pt idx="5">
                  <c:v>MZCH</c:v>
                </c:pt>
                <c:pt idx="6">
                  <c:v>MZUZU HC</c:v>
                </c:pt>
                <c:pt idx="7">
                  <c:v>KCH</c:v>
                </c:pt>
                <c:pt idx="8">
                  <c:v>QECH</c:v>
                </c:pt>
                <c:pt idx="9">
                  <c:v>MZUZU HC</c:v>
                </c:pt>
                <c:pt idx="10">
                  <c:v>KCH</c:v>
                </c:pt>
                <c:pt idx="11">
                  <c:v>QECH</c:v>
                </c:pt>
                <c:pt idx="12">
                  <c:v>NB DHO</c:v>
                </c:pt>
                <c:pt idx="13">
                  <c:v>KU DHO</c:v>
                </c:pt>
                <c:pt idx="14">
                  <c:v>DZ DHO</c:v>
                </c:pt>
                <c:pt idx="15">
                  <c:v>QECH</c:v>
                </c:pt>
                <c:pt idx="16">
                  <c:v>KA DHO</c:v>
                </c:pt>
                <c:pt idx="17">
                  <c:v>KCH</c:v>
                </c:pt>
                <c:pt idx="18">
                  <c:v>QECH</c:v>
                </c:pt>
                <c:pt idx="19">
                  <c:v>KA DHO</c:v>
                </c:pt>
                <c:pt idx="20">
                  <c:v>BWAILA</c:v>
                </c:pt>
                <c:pt idx="21">
                  <c:v>MZCH</c:v>
                </c:pt>
                <c:pt idx="22">
                  <c:v>MZUZU HC</c:v>
                </c:pt>
                <c:pt idx="23">
                  <c:v>LIMBE HC</c:v>
                </c:pt>
                <c:pt idx="24">
                  <c:v>MC DHO</c:v>
                </c:pt>
                <c:pt idx="25">
                  <c:v>MC DHO</c:v>
                </c:pt>
                <c:pt idx="26">
                  <c:v>KCH</c:v>
                </c:pt>
                <c:pt idx="27">
                  <c:v>QECH</c:v>
                </c:pt>
                <c:pt idx="28">
                  <c:v>KU DHO</c:v>
                </c:pt>
                <c:pt idx="29">
                  <c:v>BWAILA</c:v>
                </c:pt>
                <c:pt idx="30">
                  <c:v>NB DHO</c:v>
                </c:pt>
                <c:pt idx="31">
                  <c:v>MC DHO</c:v>
                </c:pt>
                <c:pt idx="32">
                  <c:v>NB DHO</c:v>
                </c:pt>
                <c:pt idx="33">
                  <c:v>LIMBE HC</c:v>
                </c:pt>
                <c:pt idx="34">
                  <c:v>DZ DHO</c:v>
                </c:pt>
                <c:pt idx="35">
                  <c:v>BWAILA</c:v>
                </c:pt>
                <c:pt idx="36">
                  <c:v>MZCH</c:v>
                </c:pt>
                <c:pt idx="37">
                  <c:v>DZ DHO</c:v>
                </c:pt>
                <c:pt idx="38">
                  <c:v>DZ DHO</c:v>
                </c:pt>
                <c:pt idx="39">
                  <c:v>MZUZU HC</c:v>
                </c:pt>
                <c:pt idx="40">
                  <c:v>QECH</c:v>
                </c:pt>
                <c:pt idx="41">
                  <c:v>LIMBE HC</c:v>
                </c:pt>
                <c:pt idx="42">
                  <c:v>KCH</c:v>
                </c:pt>
                <c:pt idx="43">
                  <c:v>NB DHO</c:v>
                </c:pt>
                <c:pt idx="44">
                  <c:v>MZUZU HC</c:v>
                </c:pt>
                <c:pt idx="45">
                  <c:v>QECH</c:v>
                </c:pt>
                <c:pt idx="46">
                  <c:v>BWAILA</c:v>
                </c:pt>
                <c:pt idx="47">
                  <c:v>BWAILA</c:v>
                </c:pt>
                <c:pt idx="48">
                  <c:v>KA DHO</c:v>
                </c:pt>
                <c:pt idx="49">
                  <c:v>QECH</c:v>
                </c:pt>
                <c:pt idx="50">
                  <c:v>NB DHO</c:v>
                </c:pt>
                <c:pt idx="51">
                  <c:v>DZ DHO</c:v>
                </c:pt>
                <c:pt idx="52">
                  <c:v>KA DHO</c:v>
                </c:pt>
                <c:pt idx="53">
                  <c:v>KA DHO</c:v>
                </c:pt>
                <c:pt idx="54">
                  <c:v>MZCH</c:v>
                </c:pt>
                <c:pt idx="55">
                  <c:v>KU DHO</c:v>
                </c:pt>
                <c:pt idx="56">
                  <c:v>KA DHO</c:v>
                </c:pt>
                <c:pt idx="57">
                  <c:v>MC DHO</c:v>
                </c:pt>
              </c:strCache>
            </c:strRef>
          </c:cat>
          <c:val>
            <c:numRef>
              <c:f>'PRE-TEST'!$C$2:$C$59</c:f>
              <c:numCache>
                <c:formatCode>General</c:formatCode>
                <c:ptCount val="58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84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68</c:v>
                </c:pt>
                <c:pt idx="49">
                  <c:v>67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58</c:v>
                </c:pt>
                <c:pt idx="54">
                  <c:v>46</c:v>
                </c:pt>
                <c:pt idx="55">
                  <c:v>46</c:v>
                </c:pt>
                <c:pt idx="56">
                  <c:v>42</c:v>
                </c:pt>
                <c:pt idx="5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4-48F2-A586-B3843302A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84003712"/>
        <c:axId val="284711168"/>
      </c:barChart>
      <c:catAx>
        <c:axId val="2840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11168"/>
        <c:crosses val="autoZero"/>
        <c:auto val="1"/>
        <c:lblAlgn val="ctr"/>
        <c:lblOffset val="100"/>
        <c:noMultiLvlLbl val="0"/>
      </c:catAx>
      <c:valAx>
        <c:axId val="28471116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840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[influenza_test.xlsx]Dashboard!PivotTable2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Sum of Pre-score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Dashboard!$A$2:$A$36</c:f>
              <c:strCache>
                <c:ptCount val="34"/>
                <c:pt idx="0">
                  <c:v>m010</c:v>
                </c:pt>
                <c:pt idx="1">
                  <c:v>ec</c:v>
                </c:pt>
                <c:pt idx="2">
                  <c:v>an</c:v>
                </c:pt>
                <c:pt idx="3">
                  <c:v>ck1</c:v>
                </c:pt>
                <c:pt idx="4">
                  <c:v>ap01</c:v>
                </c:pt>
                <c:pt idx="5">
                  <c:v>vk05</c:v>
                </c:pt>
                <c:pt idx="6">
                  <c:v>mb01</c:v>
                </c:pt>
                <c:pt idx="7">
                  <c:v>cm002</c:v>
                </c:pt>
                <c:pt idx="8">
                  <c:v>dz01</c:v>
                </c:pt>
                <c:pt idx="9">
                  <c:v>sm01</c:v>
                </c:pt>
                <c:pt idx="10">
                  <c:v>hm001</c:v>
                </c:pt>
                <c:pt idx="11">
                  <c:v>dz0002</c:v>
                </c:pt>
                <c:pt idx="12">
                  <c:v>gg01</c:v>
                </c:pt>
                <c:pt idx="13">
                  <c:v>kk0002</c:v>
                </c:pt>
                <c:pt idx="14">
                  <c:v>tmco1</c:v>
                </c:pt>
                <c:pt idx="15">
                  <c:v>am04</c:v>
                </c:pt>
                <c:pt idx="16">
                  <c:v>sk0001</c:v>
                </c:pt>
                <c:pt idx="17">
                  <c:v>en005</c:v>
                </c:pt>
                <c:pt idx="18">
                  <c:v>ff0050</c:v>
                </c:pt>
                <c:pt idx="19">
                  <c:v>jb001</c:v>
                </c:pt>
                <c:pt idx="20">
                  <c:v>vs002</c:v>
                </c:pt>
                <c:pt idx="21">
                  <c:v>lll01</c:v>
                </c:pt>
                <c:pt idx="22">
                  <c:v>mka01</c:v>
                </c:pt>
                <c:pt idx="23">
                  <c:v>cn001</c:v>
                </c:pt>
                <c:pt idx="24">
                  <c:v>tc001</c:v>
                </c:pt>
                <c:pt idx="25">
                  <c:v>ej001</c:v>
                </c:pt>
                <c:pt idx="26">
                  <c:v>tp002</c:v>
                </c:pt>
                <c:pt idx="27">
                  <c:v>kk001</c:v>
                </c:pt>
                <c:pt idx="28">
                  <c:v>kj002</c:v>
                </c:pt>
                <c:pt idx="29">
                  <c:v>gm001</c:v>
                </c:pt>
                <c:pt idx="30">
                  <c:v>st001</c:v>
                </c:pt>
                <c:pt idx="31">
                  <c:v>sm0001</c:v>
                </c:pt>
                <c:pt idx="32">
                  <c:v>bzz001</c:v>
                </c:pt>
                <c:pt idx="33">
                  <c:v>pba001</c:v>
                </c:pt>
              </c:strCache>
            </c:strRef>
          </c:cat>
          <c:val>
            <c:numRef>
              <c:f>Dashboard!$B$2:$B$36</c:f>
              <c:numCache>
                <c:formatCode>General</c:formatCode>
                <c:ptCount val="34"/>
                <c:pt idx="0">
                  <c:v>92</c:v>
                </c:pt>
                <c:pt idx="1">
                  <c:v>88</c:v>
                </c:pt>
                <c:pt idx="2">
                  <c:v>88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64</c:v>
                </c:pt>
                <c:pt idx="28">
                  <c:v>64</c:v>
                </c:pt>
                <c:pt idx="29">
                  <c:v>60</c:v>
                </c:pt>
                <c:pt idx="30">
                  <c:v>56</c:v>
                </c:pt>
                <c:pt idx="3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6-485D-BFA3-5457861558A5}"/>
            </c:ext>
          </c:extLst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Sum of Post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Dashboard!$A$2:$A$36</c:f>
              <c:strCache>
                <c:ptCount val="34"/>
                <c:pt idx="0">
                  <c:v>m010</c:v>
                </c:pt>
                <c:pt idx="1">
                  <c:v>ec</c:v>
                </c:pt>
                <c:pt idx="2">
                  <c:v>an</c:v>
                </c:pt>
                <c:pt idx="3">
                  <c:v>ck1</c:v>
                </c:pt>
                <c:pt idx="4">
                  <c:v>ap01</c:v>
                </c:pt>
                <c:pt idx="5">
                  <c:v>vk05</c:v>
                </c:pt>
                <c:pt idx="6">
                  <c:v>mb01</c:v>
                </c:pt>
                <c:pt idx="7">
                  <c:v>cm002</c:v>
                </c:pt>
                <c:pt idx="8">
                  <c:v>dz01</c:v>
                </c:pt>
                <c:pt idx="9">
                  <c:v>sm01</c:v>
                </c:pt>
                <c:pt idx="10">
                  <c:v>hm001</c:v>
                </c:pt>
                <c:pt idx="11">
                  <c:v>dz0002</c:v>
                </c:pt>
                <c:pt idx="12">
                  <c:v>gg01</c:v>
                </c:pt>
                <c:pt idx="13">
                  <c:v>kk0002</c:v>
                </c:pt>
                <c:pt idx="14">
                  <c:v>tmco1</c:v>
                </c:pt>
                <c:pt idx="15">
                  <c:v>am04</c:v>
                </c:pt>
                <c:pt idx="16">
                  <c:v>sk0001</c:v>
                </c:pt>
                <c:pt idx="17">
                  <c:v>en005</c:v>
                </c:pt>
                <c:pt idx="18">
                  <c:v>ff0050</c:v>
                </c:pt>
                <c:pt idx="19">
                  <c:v>jb001</c:v>
                </c:pt>
                <c:pt idx="20">
                  <c:v>vs002</c:v>
                </c:pt>
                <c:pt idx="21">
                  <c:v>lll01</c:v>
                </c:pt>
                <c:pt idx="22">
                  <c:v>mka01</c:v>
                </c:pt>
                <c:pt idx="23">
                  <c:v>cn001</c:v>
                </c:pt>
                <c:pt idx="24">
                  <c:v>tc001</c:v>
                </c:pt>
                <c:pt idx="25">
                  <c:v>ej001</c:v>
                </c:pt>
                <c:pt idx="26">
                  <c:v>tp002</c:v>
                </c:pt>
                <c:pt idx="27">
                  <c:v>kk001</c:v>
                </c:pt>
                <c:pt idx="28">
                  <c:v>kj002</c:v>
                </c:pt>
                <c:pt idx="29">
                  <c:v>gm001</c:v>
                </c:pt>
                <c:pt idx="30">
                  <c:v>st001</c:v>
                </c:pt>
                <c:pt idx="31">
                  <c:v>sm0001</c:v>
                </c:pt>
                <c:pt idx="32">
                  <c:v>bzz001</c:v>
                </c:pt>
                <c:pt idx="33">
                  <c:v>pba001</c:v>
                </c:pt>
              </c:strCache>
            </c:strRef>
          </c:cat>
          <c:val>
            <c:numRef>
              <c:f>Dashboard!$C$2:$C$36</c:f>
              <c:numCache>
                <c:formatCode>General</c:formatCode>
                <c:ptCount val="34"/>
                <c:pt idx="0">
                  <c:v>96</c:v>
                </c:pt>
                <c:pt idx="1">
                  <c:v>80</c:v>
                </c:pt>
                <c:pt idx="2">
                  <c:v>88</c:v>
                </c:pt>
                <c:pt idx="3">
                  <c:v>84</c:v>
                </c:pt>
                <c:pt idx="4">
                  <c:v>84</c:v>
                </c:pt>
                <c:pt idx="5">
                  <c:v>92</c:v>
                </c:pt>
                <c:pt idx="6">
                  <c:v>84</c:v>
                </c:pt>
                <c:pt idx="7">
                  <c:v>92</c:v>
                </c:pt>
                <c:pt idx="8">
                  <c:v>88</c:v>
                </c:pt>
                <c:pt idx="9">
                  <c:v>84</c:v>
                </c:pt>
                <c:pt idx="10">
                  <c:v>88</c:v>
                </c:pt>
                <c:pt idx="11">
                  <c:v>84</c:v>
                </c:pt>
                <c:pt idx="13">
                  <c:v>80</c:v>
                </c:pt>
                <c:pt idx="14">
                  <c:v>80</c:v>
                </c:pt>
                <c:pt idx="15">
                  <c:v>68</c:v>
                </c:pt>
                <c:pt idx="16">
                  <c:v>92</c:v>
                </c:pt>
                <c:pt idx="17">
                  <c:v>88</c:v>
                </c:pt>
                <c:pt idx="18">
                  <c:v>88</c:v>
                </c:pt>
                <c:pt idx="19">
                  <c:v>84</c:v>
                </c:pt>
                <c:pt idx="20">
                  <c:v>84</c:v>
                </c:pt>
                <c:pt idx="21">
                  <c:v>68</c:v>
                </c:pt>
                <c:pt idx="22">
                  <c:v>84</c:v>
                </c:pt>
                <c:pt idx="23">
                  <c:v>84</c:v>
                </c:pt>
                <c:pt idx="24">
                  <c:v>80</c:v>
                </c:pt>
                <c:pt idx="25">
                  <c:v>64</c:v>
                </c:pt>
                <c:pt idx="26">
                  <c:v>84</c:v>
                </c:pt>
                <c:pt idx="27">
                  <c:v>80</c:v>
                </c:pt>
                <c:pt idx="29">
                  <c:v>76</c:v>
                </c:pt>
                <c:pt idx="30">
                  <c:v>80</c:v>
                </c:pt>
                <c:pt idx="31">
                  <c:v>80</c:v>
                </c:pt>
                <c:pt idx="32">
                  <c:v>84</c:v>
                </c:pt>
                <c:pt idx="3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6-485D-BFA3-545786155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2285864"/>
        <c:axId val="382289104"/>
      </c:barChart>
      <c:catAx>
        <c:axId val="38228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89104"/>
        <c:crosses val="autoZero"/>
        <c:auto val="1"/>
        <c:lblAlgn val="ctr"/>
        <c:lblOffset val="100"/>
        <c:noMultiLvlLbl val="0"/>
      </c:catAx>
      <c:valAx>
        <c:axId val="382289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228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6BB-4F7C-A839-92DA8FD5444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'BT Venue PRETEST 2'!$C$2:$C$33</c:f>
              <c:strCache>
                <c:ptCount val="32"/>
                <c:pt idx="0">
                  <c:v>MULANJE DHO</c:v>
                </c:pt>
                <c:pt idx="1">
                  <c:v>MWANZA DHO</c:v>
                </c:pt>
                <c:pt idx="2">
                  <c:v>ZOMBA DHO</c:v>
                </c:pt>
                <c:pt idx="3">
                  <c:v>MWANZA DHO</c:v>
                </c:pt>
                <c:pt idx="4">
                  <c:v>MACHINGA DHO</c:v>
                </c:pt>
                <c:pt idx="5">
                  <c:v>MANGOCHI DHO</c:v>
                </c:pt>
                <c:pt idx="6">
                  <c:v>NSANJE DHO</c:v>
                </c:pt>
                <c:pt idx="7">
                  <c:v>ZOMBA CENTRAL HOSP</c:v>
                </c:pt>
                <c:pt idx="8">
                  <c:v>MULANJE DHO</c:v>
                </c:pt>
                <c:pt idx="9">
                  <c:v>MANGOCHI DHO</c:v>
                </c:pt>
                <c:pt idx="10">
                  <c:v>MULANJE DHO</c:v>
                </c:pt>
                <c:pt idx="11">
                  <c:v>ZOMBA DHO</c:v>
                </c:pt>
                <c:pt idx="12">
                  <c:v>ZOMBA DHO</c:v>
                </c:pt>
                <c:pt idx="13">
                  <c:v>MWANZA DHO</c:v>
                </c:pt>
                <c:pt idx="14">
                  <c:v>MWANZA DHO</c:v>
                </c:pt>
                <c:pt idx="15">
                  <c:v>NSANJE DHO</c:v>
                </c:pt>
                <c:pt idx="16">
                  <c:v>MULANJE DHO</c:v>
                </c:pt>
                <c:pt idx="17">
                  <c:v>MACHINGA DHO</c:v>
                </c:pt>
                <c:pt idx="18">
                  <c:v>MACHINGA DHO</c:v>
                </c:pt>
                <c:pt idx="19">
                  <c:v>ZOMBA CENTRAL HOSP</c:v>
                </c:pt>
                <c:pt idx="20">
                  <c:v>MANGOCHI DHO</c:v>
                </c:pt>
                <c:pt idx="21">
                  <c:v>NSANJE DHO</c:v>
                </c:pt>
                <c:pt idx="22">
                  <c:v>MWANZA DHO</c:v>
                </c:pt>
                <c:pt idx="23">
                  <c:v>ZOMBA DHO</c:v>
                </c:pt>
                <c:pt idx="24">
                  <c:v>MULANJE DHO</c:v>
                </c:pt>
                <c:pt idx="25">
                  <c:v>ZOMBA CENTRAL HOSP</c:v>
                </c:pt>
                <c:pt idx="26">
                  <c:v>NSANJE DHO</c:v>
                </c:pt>
                <c:pt idx="27">
                  <c:v>ZOMBA DHO</c:v>
                </c:pt>
                <c:pt idx="28">
                  <c:v>MANGOCHI DHO</c:v>
                </c:pt>
                <c:pt idx="29">
                  <c:v>MACHINGA DHO</c:v>
                </c:pt>
                <c:pt idx="30">
                  <c:v>MANGOCHI DHO</c:v>
                </c:pt>
                <c:pt idx="31">
                  <c:v>NSANJE DHO</c:v>
                </c:pt>
              </c:strCache>
            </c:strRef>
          </c:cat>
          <c:val>
            <c:numRef>
              <c:f>'BT Venue PRETEST 2'!$D$2:$D$33</c:f>
              <c:numCache>
                <c:formatCode>General</c:formatCode>
                <c:ptCount val="32"/>
                <c:pt idx="0">
                  <c:v>92</c:v>
                </c:pt>
                <c:pt idx="1">
                  <c:v>88</c:v>
                </c:pt>
                <c:pt idx="2">
                  <c:v>88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64</c:v>
                </c:pt>
                <c:pt idx="28">
                  <c:v>64</c:v>
                </c:pt>
                <c:pt idx="29">
                  <c:v>60</c:v>
                </c:pt>
                <c:pt idx="30">
                  <c:v>56</c:v>
                </c:pt>
                <c:pt idx="3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B-4F7C-A839-92DA8FD5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80160"/>
        <c:axId val="162654464"/>
      </c:barChart>
      <c:catAx>
        <c:axId val="15998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654464"/>
        <c:crosses val="autoZero"/>
        <c:auto val="1"/>
        <c:lblAlgn val="ctr"/>
        <c:lblOffset val="100"/>
        <c:noMultiLvlLbl val="0"/>
      </c:catAx>
      <c:valAx>
        <c:axId val="1626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9C4962-BA33-4D1D-B514-C0272935B41B}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180975</xdr:rowOff>
    </xdr:from>
    <xdr:to>
      <xdr:col>18</xdr:col>
      <xdr:colOff>381000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28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43C5C-9895-4D25-7EA6-87F5DA9552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0</xdr:row>
      <xdr:rowOff>190499</xdr:rowOff>
    </xdr:from>
    <xdr:to>
      <xdr:col>15</xdr:col>
      <xdr:colOff>552450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09.463426273149" createdVersion="8" refreshedVersion="8" minRefreshableVersion="3" recordCount="34" xr:uid="{C056A1DF-C40A-4C22-858E-B8BF290A9C7D}">
  <cacheSource type="worksheet">
    <worksheetSource ref="A1:E35" sheet="BT Venue PRETEST 2"/>
  </cacheSource>
  <cacheFields count="5">
    <cacheField name="ID" numFmtId="0">
      <sharedItems count="42">
        <s v="m010"/>
        <s v="ec"/>
        <s v="an"/>
        <s v="ck1"/>
        <s v="ap01"/>
        <s v="vk05"/>
        <s v="mb01"/>
        <s v="cm002"/>
        <s v="dz01"/>
        <s v="sm01"/>
        <s v="hm001"/>
        <s v="dz0002"/>
        <s v="gg01"/>
        <s v="kk0002"/>
        <s v="tmco1"/>
        <s v="am04"/>
        <s v="sk0001"/>
        <s v="en005"/>
        <s v="ff0050"/>
        <s v="jb001"/>
        <s v="vs002"/>
        <s v="lll01"/>
        <s v="mka01"/>
        <s v="cn001"/>
        <s v="tc001"/>
        <s v="ej001"/>
        <s v="tp002"/>
        <s v="kk001"/>
        <s v="kj002"/>
        <s v="gm001"/>
        <s v="st001"/>
        <s v="sm0001"/>
        <s v="bzz001"/>
        <s v="pba001"/>
        <s v="MDHO1" u="1"/>
        <s v="MWDHO" u="1"/>
        <s v="ZODHO" u="1"/>
        <s v="MADHO" u="1"/>
        <s v="NSDHO" u="1"/>
        <s v="ZOHOSP" u="1"/>
        <s v="MUDHO" u="1"/>
        <s v="ZCZCH" u="1"/>
      </sharedItems>
    </cacheField>
    <cacheField name="Name" numFmtId="0">
      <sharedItems/>
    </cacheField>
    <cacheField name="Facility" numFmtId="0">
      <sharedItems/>
    </cacheField>
    <cacheField name="Pre-score" numFmtId="0">
      <sharedItems containsString="0" containsBlank="1" containsNumber="1" containsInteger="1" minValue="52" maxValue="92"/>
    </cacheField>
    <cacheField name="Post Score" numFmtId="0">
      <sharedItems containsString="0" containsBlank="1" containsNumber="1" containsInteger="1" minValue="64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MASSY"/>
    <s v="MULANJE DHO"/>
    <n v="92"/>
    <n v="96"/>
  </r>
  <r>
    <x v="1"/>
    <s v="ENOCK CHILAMBULA"/>
    <s v="MWANZA DHO"/>
    <n v="88"/>
    <n v="80"/>
  </r>
  <r>
    <x v="2"/>
    <s v="ALEX NAKHAONGA"/>
    <s v="ZOMBA DHO"/>
    <n v="88"/>
    <n v="88"/>
  </r>
  <r>
    <x v="3"/>
    <s v="CLEMENT KANYANGWA"/>
    <s v="MWANZA DHO"/>
    <n v="84"/>
    <n v="84"/>
  </r>
  <r>
    <x v="4"/>
    <s v="ANDREW PHIRI"/>
    <s v="MACHINGA DHO"/>
    <n v="84"/>
    <n v="84"/>
  </r>
  <r>
    <x v="5"/>
    <s v="VICTOR KAMFUNDA"/>
    <s v="MANGOCHI DHO"/>
    <n v="84"/>
    <n v="92"/>
  </r>
  <r>
    <x v="6"/>
    <s v="MEMORY BWANALI"/>
    <s v="NSANJE DHO"/>
    <n v="84"/>
    <n v="84"/>
  </r>
  <r>
    <x v="7"/>
    <s v="CYNTHIA MWACHANDE"/>
    <s v="ZOMBA CENTRAL HOSP"/>
    <n v="84"/>
    <n v="92"/>
  </r>
  <r>
    <x v="8"/>
    <s v="DYGRACE ZIMBA"/>
    <s v="MULANJE DHO"/>
    <n v="80"/>
    <n v="88"/>
  </r>
  <r>
    <x v="9"/>
    <s v="STANELY "/>
    <s v="MANGOCHI DHO"/>
    <n v="80"/>
    <n v="84"/>
  </r>
  <r>
    <x v="10"/>
    <s v="HARVEY "/>
    <s v="MULANJE DHO"/>
    <n v="80"/>
    <n v="88"/>
  </r>
  <r>
    <x v="11"/>
    <s v="DORIS NYANDA"/>
    <s v="ZOMBA DHO"/>
    <n v="80"/>
    <n v="84"/>
  </r>
  <r>
    <x v="12"/>
    <s v="GLORIA GOBA"/>
    <s v="ZOMBA DHO"/>
    <n v="80"/>
    <m/>
  </r>
  <r>
    <x v="13"/>
    <s v="STANISLOUS KUTSAMBA"/>
    <s v="MWANZA DHO"/>
    <n v="80"/>
    <n v="80"/>
  </r>
  <r>
    <x v="14"/>
    <s v="TAMANDANI KUCHANJE"/>
    <s v="MWANZA DHO"/>
    <n v="80"/>
    <n v="80"/>
  </r>
  <r>
    <x v="15"/>
    <s v="ASANTE MANGANI"/>
    <s v="NSANJE DHO"/>
    <n v="80"/>
    <n v="68"/>
  </r>
  <r>
    <x v="16"/>
    <s v="SAMUEL KANYEMBA"/>
    <s v="MULANJE DHO"/>
    <n v="76"/>
    <n v="92"/>
  </r>
  <r>
    <x v="17"/>
    <s v="ELIZABETH NGUKU"/>
    <s v="MACHINGA DHO"/>
    <n v="76"/>
    <n v="88"/>
  </r>
  <r>
    <x v="18"/>
    <s v="FLOSSIE FATCH"/>
    <s v="MACHINGA DHO"/>
    <n v="76"/>
    <n v="88"/>
  </r>
  <r>
    <x v="19"/>
    <s v="JAMES BWINJA"/>
    <s v="ZOMBA CENTRAL HOSP"/>
    <n v="76"/>
    <n v="84"/>
  </r>
  <r>
    <x v="20"/>
    <s v="VINCENT SUMBULETA"/>
    <s v="MANGOCHI DHO"/>
    <n v="72"/>
    <n v="84"/>
  </r>
  <r>
    <x v="21"/>
    <s v="LIMBANAZO LIKUMBO"/>
    <s v="NSANJE DHO"/>
    <n v="72"/>
    <n v="68"/>
  </r>
  <r>
    <x v="22"/>
    <s v="MICHELLE KAMWNDO"/>
    <s v="MWANZA DHO"/>
    <n v="72"/>
    <n v="84"/>
  </r>
  <r>
    <x v="23"/>
    <s v="CHIKUMBUTSO NGULINGA"/>
    <s v="ZOMBA DHO"/>
    <n v="72"/>
    <n v="84"/>
  </r>
  <r>
    <x v="24"/>
    <s v="THEI CHIDE"/>
    <s v="MULANJE DHO"/>
    <n v="68"/>
    <n v="80"/>
  </r>
  <r>
    <x v="25"/>
    <s v="EDDA JOHN"/>
    <s v="ZOMBA CENTRAL HOSP"/>
    <n v="68"/>
    <n v="64"/>
  </r>
  <r>
    <x v="26"/>
    <s v="THINO PHISO"/>
    <s v="NSANJE DHO"/>
    <n v="68"/>
    <n v="84"/>
  </r>
  <r>
    <x v="27"/>
    <s v="KENNETH KACHIPHAPHI"/>
    <s v="ZOMBA DHO"/>
    <n v="64"/>
    <n v="80"/>
  </r>
  <r>
    <x v="28"/>
    <s v="JAMES KAMZATI"/>
    <s v="MANGOCHI DHO"/>
    <n v="64"/>
    <m/>
  </r>
  <r>
    <x v="29"/>
    <s v="GEOFFREY MPHULA"/>
    <s v="MACHINGA DHO"/>
    <n v="60"/>
    <n v="76"/>
  </r>
  <r>
    <x v="30"/>
    <s v="STAMES STAMBULI"/>
    <s v="MANGOCHI DHO"/>
    <n v="56"/>
    <n v="80"/>
  </r>
  <r>
    <x v="31"/>
    <s v="SAVIEL MAJAMANDA"/>
    <s v="NSANJE DHO"/>
    <n v="52"/>
    <n v="80"/>
  </r>
  <r>
    <x v="32"/>
    <s v="Berradette Zuze"/>
    <s v="ZCH"/>
    <m/>
    <n v="84"/>
  </r>
  <r>
    <x v="33"/>
    <s v="Patrick Banda"/>
    <s v="MACHINGA DHO"/>
    <m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6CA5C-6F51-442C-88D2-A23ACACB35A5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36" firstHeaderRow="0" firstDataRow="1" firstDataCol="1"/>
  <pivotFields count="5">
    <pivotField axis="axisRow" showAll="0">
      <items count="43">
        <item m="1" x="37"/>
        <item m="1" x="34"/>
        <item m="1" x="40"/>
        <item m="1" x="35"/>
        <item m="1" x="38"/>
        <item m="1" x="41"/>
        <item m="1" x="36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35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-score" fld="3" baseField="0" baseItem="0"/>
    <dataField name="Sum of Post Score" fld="4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opLeftCell="A45" workbookViewId="0">
      <selection activeCell="F17" sqref="F17"/>
    </sheetView>
  </sheetViews>
  <sheetFormatPr defaultRowHeight="14.5" x14ac:dyDescent="0.35"/>
  <cols>
    <col min="1" max="1" width="27.26953125" customWidth="1"/>
    <col min="2" max="2" width="15.81640625" customWidth="1"/>
    <col min="3" max="3" width="11.179687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36</v>
      </c>
      <c r="B2" t="s">
        <v>15</v>
      </c>
      <c r="C2">
        <v>96</v>
      </c>
    </row>
    <row r="3" spans="1:3" x14ac:dyDescent="0.35">
      <c r="A3" t="s">
        <v>46</v>
      </c>
      <c r="B3" t="s">
        <v>67</v>
      </c>
      <c r="C3">
        <v>96</v>
      </c>
    </row>
    <row r="4" spans="1:3" x14ac:dyDescent="0.35">
      <c r="A4" t="s">
        <v>52</v>
      </c>
      <c r="B4" t="s">
        <v>68</v>
      </c>
      <c r="C4">
        <v>96</v>
      </c>
    </row>
    <row r="5" spans="1:3" x14ac:dyDescent="0.35">
      <c r="A5" t="s">
        <v>60</v>
      </c>
      <c r="B5" t="s">
        <v>65</v>
      </c>
      <c r="C5">
        <v>96</v>
      </c>
    </row>
    <row r="6" spans="1:3" x14ac:dyDescent="0.35">
      <c r="A6" t="s">
        <v>30</v>
      </c>
      <c r="B6" t="s">
        <v>6</v>
      </c>
      <c r="C6">
        <v>92</v>
      </c>
    </row>
    <row r="7" spans="1:3" x14ac:dyDescent="0.35">
      <c r="A7" t="s">
        <v>41</v>
      </c>
      <c r="B7" t="s">
        <v>15</v>
      </c>
      <c r="C7">
        <v>92</v>
      </c>
    </row>
    <row r="8" spans="1:3" x14ac:dyDescent="0.35">
      <c r="A8" t="s">
        <v>57</v>
      </c>
      <c r="B8" t="s">
        <v>56</v>
      </c>
      <c r="C8">
        <v>92</v>
      </c>
    </row>
    <row r="9" spans="1:3" x14ac:dyDescent="0.35">
      <c r="A9" t="s">
        <v>8</v>
      </c>
      <c r="B9" t="s">
        <v>6</v>
      </c>
      <c r="C9">
        <v>88</v>
      </c>
    </row>
    <row r="10" spans="1:3" x14ac:dyDescent="0.35">
      <c r="A10" t="s">
        <v>22</v>
      </c>
      <c r="B10" t="s">
        <v>10</v>
      </c>
      <c r="C10">
        <v>88</v>
      </c>
    </row>
    <row r="11" spans="1:3" x14ac:dyDescent="0.35">
      <c r="A11" t="s">
        <v>24</v>
      </c>
      <c r="B11" t="s">
        <v>56</v>
      </c>
      <c r="C11">
        <v>88</v>
      </c>
    </row>
    <row r="12" spans="1:3" x14ac:dyDescent="0.35">
      <c r="A12" t="s">
        <v>32</v>
      </c>
      <c r="B12" t="s">
        <v>6</v>
      </c>
      <c r="C12">
        <v>88</v>
      </c>
    </row>
    <row r="13" spans="1:3" x14ac:dyDescent="0.35">
      <c r="A13" t="s">
        <v>35</v>
      </c>
      <c r="B13" t="s">
        <v>10</v>
      </c>
      <c r="C13">
        <v>88</v>
      </c>
    </row>
    <row r="14" spans="1:3" x14ac:dyDescent="0.35">
      <c r="A14" t="s">
        <v>43</v>
      </c>
      <c r="B14" t="s">
        <v>66</v>
      </c>
      <c r="C14">
        <v>88</v>
      </c>
    </row>
    <row r="15" spans="1:3" x14ac:dyDescent="0.35">
      <c r="A15" t="s">
        <v>44</v>
      </c>
      <c r="B15" t="s">
        <v>65</v>
      </c>
      <c r="C15">
        <v>88</v>
      </c>
    </row>
    <row r="16" spans="1:3" x14ac:dyDescent="0.35">
      <c r="A16" t="s">
        <v>47</v>
      </c>
      <c r="B16" t="s">
        <v>67</v>
      </c>
      <c r="C16">
        <v>88</v>
      </c>
    </row>
    <row r="17" spans="1:3" x14ac:dyDescent="0.35">
      <c r="A17" t="s">
        <v>58</v>
      </c>
      <c r="B17" t="s">
        <v>10</v>
      </c>
      <c r="C17">
        <v>88</v>
      </c>
    </row>
    <row r="18" spans="1:3" x14ac:dyDescent="0.35">
      <c r="A18" t="s">
        <v>62</v>
      </c>
      <c r="B18" t="s">
        <v>63</v>
      </c>
      <c r="C18">
        <v>88</v>
      </c>
    </row>
    <row r="19" spans="1:3" x14ac:dyDescent="0.35">
      <c r="A19" t="s">
        <v>29</v>
      </c>
      <c r="B19" t="s">
        <v>6</v>
      </c>
      <c r="C19">
        <v>84</v>
      </c>
    </row>
    <row r="20" spans="1:3" x14ac:dyDescent="0.35">
      <c r="A20" t="s">
        <v>9</v>
      </c>
      <c r="B20" t="s">
        <v>10</v>
      </c>
      <c r="C20">
        <v>83</v>
      </c>
    </row>
    <row r="21" spans="1:3" x14ac:dyDescent="0.35">
      <c r="A21" t="s">
        <v>11</v>
      </c>
      <c r="B21" t="s">
        <v>63</v>
      </c>
      <c r="C21">
        <v>83</v>
      </c>
    </row>
    <row r="22" spans="1:3" x14ac:dyDescent="0.35">
      <c r="A22" t="s">
        <v>13</v>
      </c>
      <c r="B22" t="s">
        <v>4</v>
      </c>
      <c r="C22">
        <v>83</v>
      </c>
    </row>
    <row r="23" spans="1:3" x14ac:dyDescent="0.35">
      <c r="A23" t="s">
        <v>14</v>
      </c>
      <c r="B23" t="s">
        <v>15</v>
      </c>
      <c r="C23">
        <v>83</v>
      </c>
    </row>
    <row r="24" spans="1:3" x14ac:dyDescent="0.35">
      <c r="A24" t="s">
        <v>23</v>
      </c>
      <c r="B24" t="s">
        <v>56</v>
      </c>
      <c r="C24">
        <v>83</v>
      </c>
    </row>
    <row r="25" spans="1:3" x14ac:dyDescent="0.35">
      <c r="A25" t="s">
        <v>28</v>
      </c>
      <c r="B25" t="s">
        <v>64</v>
      </c>
      <c r="C25">
        <v>83</v>
      </c>
    </row>
    <row r="26" spans="1:3" x14ac:dyDescent="0.35">
      <c r="A26" t="s">
        <v>33</v>
      </c>
      <c r="B26" t="s">
        <v>68</v>
      </c>
      <c r="C26">
        <v>83</v>
      </c>
    </row>
    <row r="27" spans="1:3" x14ac:dyDescent="0.35">
      <c r="A27" t="s">
        <v>48</v>
      </c>
      <c r="B27" t="s">
        <v>68</v>
      </c>
      <c r="C27">
        <v>83</v>
      </c>
    </row>
    <row r="28" spans="1:3" x14ac:dyDescent="0.35">
      <c r="A28" t="s">
        <v>5</v>
      </c>
      <c r="B28" t="s">
        <v>6</v>
      </c>
      <c r="C28">
        <v>79</v>
      </c>
    </row>
    <row r="29" spans="1:3" x14ac:dyDescent="0.35">
      <c r="A29" t="s">
        <v>21</v>
      </c>
      <c r="B29" t="s">
        <v>10</v>
      </c>
      <c r="C29">
        <v>79</v>
      </c>
    </row>
    <row r="30" spans="1:3" x14ac:dyDescent="0.35">
      <c r="A30" t="s">
        <v>37</v>
      </c>
      <c r="B30" t="s">
        <v>65</v>
      </c>
      <c r="C30">
        <v>79</v>
      </c>
    </row>
    <row r="31" spans="1:3" x14ac:dyDescent="0.35">
      <c r="A31" t="s">
        <v>40</v>
      </c>
      <c r="B31" t="s">
        <v>4</v>
      </c>
      <c r="C31">
        <v>79</v>
      </c>
    </row>
    <row r="32" spans="1:3" x14ac:dyDescent="0.35">
      <c r="A32" t="s">
        <v>42</v>
      </c>
      <c r="B32" t="s">
        <v>66</v>
      </c>
      <c r="C32">
        <v>79</v>
      </c>
    </row>
    <row r="33" spans="1:3" x14ac:dyDescent="0.35">
      <c r="A33" t="s">
        <v>49</v>
      </c>
      <c r="B33" t="s">
        <v>68</v>
      </c>
      <c r="C33">
        <v>79</v>
      </c>
    </row>
    <row r="34" spans="1:3" x14ac:dyDescent="0.35">
      <c r="A34" t="s">
        <v>53</v>
      </c>
      <c r="B34" t="s">
        <v>66</v>
      </c>
      <c r="C34">
        <v>79</v>
      </c>
    </row>
    <row r="35" spans="1:3" x14ac:dyDescent="0.35">
      <c r="A35" t="s">
        <v>59</v>
      </c>
      <c r="B35" t="s">
        <v>64</v>
      </c>
      <c r="C35">
        <v>79</v>
      </c>
    </row>
    <row r="36" spans="1:3" x14ac:dyDescent="0.35">
      <c r="A36" t="s">
        <v>61</v>
      </c>
      <c r="B36" t="s">
        <v>67</v>
      </c>
      <c r="C36">
        <v>79</v>
      </c>
    </row>
    <row r="37" spans="1:3" x14ac:dyDescent="0.35">
      <c r="A37" t="s">
        <v>3</v>
      </c>
      <c r="B37" t="s">
        <v>4</v>
      </c>
      <c r="C37">
        <v>75</v>
      </c>
    </row>
    <row r="38" spans="1:3" x14ac:dyDescent="0.35">
      <c r="A38" t="s">
        <v>16</v>
      </c>
      <c r="B38" t="s">
        <v>15</v>
      </c>
      <c r="C38">
        <v>75</v>
      </c>
    </row>
    <row r="39" spans="1:3" x14ac:dyDescent="0.35">
      <c r="A39" t="s">
        <v>18</v>
      </c>
      <c r="B39" t="s">
        <v>67</v>
      </c>
      <c r="C39">
        <v>75</v>
      </c>
    </row>
    <row r="40" spans="1:3" x14ac:dyDescent="0.35">
      <c r="A40" t="s">
        <v>20</v>
      </c>
      <c r="B40" t="s">
        <v>67</v>
      </c>
      <c r="C40">
        <v>75</v>
      </c>
    </row>
    <row r="41" spans="1:3" x14ac:dyDescent="0.35">
      <c r="A41" t="s">
        <v>25</v>
      </c>
      <c r="B41" t="s">
        <v>56</v>
      </c>
      <c r="C41">
        <v>75</v>
      </c>
    </row>
    <row r="42" spans="1:3" x14ac:dyDescent="0.35">
      <c r="A42" t="s">
        <v>76</v>
      </c>
      <c r="B42" t="s">
        <v>10</v>
      </c>
      <c r="C42">
        <v>75</v>
      </c>
    </row>
    <row r="43" spans="1:3" x14ac:dyDescent="0.35">
      <c r="A43" t="s">
        <v>26</v>
      </c>
      <c r="B43" t="s">
        <v>64</v>
      </c>
      <c r="C43">
        <v>75</v>
      </c>
    </row>
    <row r="44" spans="1:3" x14ac:dyDescent="0.35">
      <c r="A44" t="s">
        <v>45</v>
      </c>
      <c r="B44" t="s">
        <v>6</v>
      </c>
      <c r="C44">
        <v>75</v>
      </c>
    </row>
    <row r="45" spans="1:3" x14ac:dyDescent="0.35">
      <c r="A45" t="s">
        <v>50</v>
      </c>
      <c r="B45" t="s">
        <v>66</v>
      </c>
      <c r="C45">
        <v>75</v>
      </c>
    </row>
    <row r="46" spans="1:3" x14ac:dyDescent="0.35">
      <c r="A46" t="s">
        <v>55</v>
      </c>
      <c r="B46" t="s">
        <v>56</v>
      </c>
      <c r="C46">
        <v>75</v>
      </c>
    </row>
    <row r="47" spans="1:3" x14ac:dyDescent="0.35">
      <c r="A47" t="s">
        <v>19</v>
      </c>
      <c r="B47" t="s">
        <v>10</v>
      </c>
      <c r="C47">
        <v>71</v>
      </c>
    </row>
    <row r="48" spans="1:3" x14ac:dyDescent="0.35">
      <c r="A48" t="s">
        <v>34</v>
      </c>
      <c r="B48" t="s">
        <v>4</v>
      </c>
      <c r="C48">
        <v>71</v>
      </c>
    </row>
    <row r="49" spans="1:3" x14ac:dyDescent="0.35">
      <c r="A49" t="s">
        <v>54</v>
      </c>
      <c r="B49" t="s">
        <v>4</v>
      </c>
      <c r="C49">
        <v>71</v>
      </c>
    </row>
    <row r="50" spans="1:3" x14ac:dyDescent="0.35">
      <c r="A50" t="s">
        <v>70</v>
      </c>
      <c r="B50" t="s">
        <v>63</v>
      </c>
      <c r="C50">
        <v>68</v>
      </c>
    </row>
    <row r="51" spans="1:3" x14ac:dyDescent="0.35">
      <c r="A51" t="s">
        <v>27</v>
      </c>
      <c r="B51" t="s">
        <v>10</v>
      </c>
      <c r="C51">
        <v>67</v>
      </c>
    </row>
    <row r="52" spans="1:3" x14ac:dyDescent="0.35">
      <c r="A52" t="s">
        <v>7</v>
      </c>
      <c r="B52" t="s">
        <v>66</v>
      </c>
      <c r="C52">
        <v>63</v>
      </c>
    </row>
    <row r="53" spans="1:3" x14ac:dyDescent="0.35">
      <c r="A53" t="s">
        <v>12</v>
      </c>
      <c r="B53" t="s">
        <v>67</v>
      </c>
      <c r="C53">
        <v>63</v>
      </c>
    </row>
    <row r="54" spans="1:3" x14ac:dyDescent="0.35">
      <c r="A54" t="s">
        <v>38</v>
      </c>
      <c r="B54" t="s">
        <v>63</v>
      </c>
      <c r="C54">
        <v>63</v>
      </c>
    </row>
    <row r="55" spans="1:3" x14ac:dyDescent="0.35">
      <c r="A55" t="s">
        <v>69</v>
      </c>
      <c r="B55" t="s">
        <v>63</v>
      </c>
      <c r="C55">
        <v>58</v>
      </c>
    </row>
    <row r="56" spans="1:3" x14ac:dyDescent="0.35">
      <c r="A56" t="s">
        <v>17</v>
      </c>
      <c r="B56" t="s">
        <v>15</v>
      </c>
      <c r="C56">
        <v>46</v>
      </c>
    </row>
    <row r="57" spans="1:3" x14ac:dyDescent="0.35">
      <c r="A57" t="s">
        <v>51</v>
      </c>
      <c r="B57" t="s">
        <v>65</v>
      </c>
      <c r="C57">
        <v>46</v>
      </c>
    </row>
    <row r="58" spans="1:3" x14ac:dyDescent="0.35">
      <c r="A58" t="s">
        <v>31</v>
      </c>
      <c r="B58" t="s">
        <v>63</v>
      </c>
      <c r="C58">
        <v>42</v>
      </c>
    </row>
    <row r="59" spans="1:3" x14ac:dyDescent="0.35">
      <c r="A59" t="s">
        <v>39</v>
      </c>
      <c r="B59" t="s">
        <v>68</v>
      </c>
      <c r="C59">
        <v>42</v>
      </c>
    </row>
  </sheetData>
  <autoFilter ref="B1:B60" xr:uid="{00000000-0009-0000-0000-000000000000}"/>
  <sortState xmlns:xlrd2="http://schemas.microsoft.com/office/spreadsheetml/2017/richdata2" ref="A2:C59">
    <sortCondition descending="1" ref="C2:C5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" workbookViewId="0">
      <selection activeCell="B26" sqref="B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sqref="A1:D3"/>
    </sheetView>
  </sheetViews>
  <sheetFormatPr defaultRowHeight="14.5" x14ac:dyDescent="0.35"/>
  <cols>
    <col min="1" max="1" width="10.26953125" bestFit="1" customWidth="1"/>
  </cols>
  <sheetData>
    <row r="1" spans="1:4" x14ac:dyDescent="0.35">
      <c r="B1" s="1" t="s">
        <v>71</v>
      </c>
      <c r="C1" s="1" t="s">
        <v>72</v>
      </c>
      <c r="D1" t="s">
        <v>75</v>
      </c>
    </row>
    <row r="2" spans="1:4" x14ac:dyDescent="0.35">
      <c r="A2" t="s">
        <v>73</v>
      </c>
      <c r="B2" s="1">
        <f>MIN('PRE-TEST'!C2:C59)</f>
        <v>42</v>
      </c>
      <c r="C2" s="1">
        <f>MAX('PRE-TEST'!C2:C59)</f>
        <v>96</v>
      </c>
      <c r="D2">
        <f>C2-B2</f>
        <v>54</v>
      </c>
    </row>
    <row r="3" spans="1:4" x14ac:dyDescent="0.35">
      <c r="A3" t="s">
        <v>74</v>
      </c>
      <c r="B3" s="1"/>
      <c r="C3" s="1"/>
      <c r="D3">
        <f>C3-B3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9"/>
  <sheetViews>
    <sheetView workbookViewId="0">
      <selection activeCell="B16" sqref="B16"/>
    </sheetView>
  </sheetViews>
  <sheetFormatPr defaultRowHeight="14.5" x14ac:dyDescent="0.35"/>
  <cols>
    <col min="1" max="1" width="27.26953125" customWidth="1"/>
    <col min="2" max="2" width="15.81640625" customWidth="1"/>
    <col min="3" max="3" width="11.179687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 t="s">
        <v>36</v>
      </c>
      <c r="B2" t="s">
        <v>15</v>
      </c>
      <c r="C2">
        <v>96</v>
      </c>
    </row>
    <row r="3" spans="1:3" x14ac:dyDescent="0.35">
      <c r="A3" t="s">
        <v>46</v>
      </c>
      <c r="B3" t="s">
        <v>67</v>
      </c>
      <c r="C3">
        <v>96</v>
      </c>
    </row>
    <row r="4" spans="1:3" x14ac:dyDescent="0.35">
      <c r="A4" t="s">
        <v>81</v>
      </c>
      <c r="B4" t="s">
        <v>68</v>
      </c>
      <c r="C4">
        <v>96</v>
      </c>
    </row>
    <row r="5" spans="1:3" x14ac:dyDescent="0.35">
      <c r="A5" t="s">
        <v>60</v>
      </c>
      <c r="B5" t="s">
        <v>65</v>
      </c>
      <c r="C5">
        <v>67</v>
      </c>
    </row>
    <row r="6" spans="1:3" x14ac:dyDescent="0.35">
      <c r="A6" t="s">
        <v>30</v>
      </c>
      <c r="B6" t="s">
        <v>6</v>
      </c>
      <c r="C6">
        <v>92</v>
      </c>
    </row>
    <row r="7" spans="1:3" x14ac:dyDescent="0.35">
      <c r="A7" t="s">
        <v>41</v>
      </c>
      <c r="B7" t="s">
        <v>15</v>
      </c>
      <c r="C7">
        <v>88</v>
      </c>
    </row>
    <row r="8" spans="1:3" x14ac:dyDescent="0.35">
      <c r="A8" t="s">
        <v>57</v>
      </c>
      <c r="B8" t="s">
        <v>56</v>
      </c>
    </row>
    <row r="9" spans="1:3" x14ac:dyDescent="0.35">
      <c r="A9" t="s">
        <v>8</v>
      </c>
      <c r="B9" t="s">
        <v>6</v>
      </c>
      <c r="C9">
        <v>83</v>
      </c>
    </row>
    <row r="10" spans="1:3" x14ac:dyDescent="0.35">
      <c r="A10" t="s">
        <v>22</v>
      </c>
      <c r="B10" t="s">
        <v>10</v>
      </c>
      <c r="C10">
        <v>96</v>
      </c>
    </row>
    <row r="11" spans="1:3" x14ac:dyDescent="0.35">
      <c r="A11" t="s">
        <v>24</v>
      </c>
      <c r="B11" t="s">
        <v>56</v>
      </c>
      <c r="C11">
        <v>96</v>
      </c>
    </row>
    <row r="12" spans="1:3" x14ac:dyDescent="0.35">
      <c r="A12" t="s">
        <v>32</v>
      </c>
      <c r="B12" t="s">
        <v>6</v>
      </c>
      <c r="C12">
        <v>96</v>
      </c>
    </row>
    <row r="13" spans="1:3" x14ac:dyDescent="0.35">
      <c r="A13" t="s">
        <v>35</v>
      </c>
      <c r="B13" t="s">
        <v>10</v>
      </c>
      <c r="C13">
        <v>88</v>
      </c>
    </row>
    <row r="14" spans="1:3" x14ac:dyDescent="0.35">
      <c r="A14" t="s">
        <v>43</v>
      </c>
      <c r="B14" t="s">
        <v>66</v>
      </c>
      <c r="C14">
        <v>92</v>
      </c>
    </row>
    <row r="15" spans="1:3" x14ac:dyDescent="0.35">
      <c r="A15" t="s">
        <v>44</v>
      </c>
      <c r="B15" t="s">
        <v>65</v>
      </c>
      <c r="C15">
        <v>96</v>
      </c>
    </row>
    <row r="16" spans="1:3" x14ac:dyDescent="0.35">
      <c r="A16" t="s">
        <v>47</v>
      </c>
      <c r="B16" t="s">
        <v>67</v>
      </c>
      <c r="C16">
        <v>88</v>
      </c>
    </row>
    <row r="17" spans="1:3" x14ac:dyDescent="0.35">
      <c r="A17" t="s">
        <v>58</v>
      </c>
      <c r="B17" t="s">
        <v>10</v>
      </c>
      <c r="C17">
        <v>88</v>
      </c>
    </row>
    <row r="18" spans="1:3" x14ac:dyDescent="0.35">
      <c r="A18" t="s">
        <v>62</v>
      </c>
      <c r="B18" t="s">
        <v>63</v>
      </c>
      <c r="C18">
        <v>92</v>
      </c>
    </row>
    <row r="19" spans="1:3" x14ac:dyDescent="0.35">
      <c r="A19" t="s">
        <v>29</v>
      </c>
      <c r="B19" t="s">
        <v>6</v>
      </c>
    </row>
    <row r="20" spans="1:3" x14ac:dyDescent="0.35">
      <c r="A20" t="s">
        <v>78</v>
      </c>
      <c r="B20" t="s">
        <v>10</v>
      </c>
      <c r="C20">
        <v>96</v>
      </c>
    </row>
    <row r="21" spans="1:3" x14ac:dyDescent="0.35">
      <c r="A21" t="s">
        <v>11</v>
      </c>
      <c r="B21" t="s">
        <v>63</v>
      </c>
      <c r="C21">
        <v>88</v>
      </c>
    </row>
    <row r="22" spans="1:3" x14ac:dyDescent="0.35">
      <c r="A22" t="s">
        <v>13</v>
      </c>
      <c r="B22" t="s">
        <v>4</v>
      </c>
      <c r="C22">
        <v>83</v>
      </c>
    </row>
    <row r="23" spans="1:3" x14ac:dyDescent="0.35">
      <c r="A23" t="s">
        <v>14</v>
      </c>
      <c r="B23" t="s">
        <v>15</v>
      </c>
      <c r="C23">
        <v>92</v>
      </c>
    </row>
    <row r="24" spans="1:3" x14ac:dyDescent="0.35">
      <c r="A24" t="s">
        <v>23</v>
      </c>
      <c r="B24" t="s">
        <v>56</v>
      </c>
      <c r="C24">
        <v>75</v>
      </c>
    </row>
    <row r="25" spans="1:3" x14ac:dyDescent="0.35">
      <c r="A25" t="s">
        <v>79</v>
      </c>
      <c r="B25" t="s">
        <v>64</v>
      </c>
      <c r="C25">
        <v>88</v>
      </c>
    </row>
    <row r="26" spans="1:3" x14ac:dyDescent="0.35">
      <c r="A26" t="s">
        <v>33</v>
      </c>
      <c r="B26" t="s">
        <v>68</v>
      </c>
      <c r="C26">
        <v>83</v>
      </c>
    </row>
    <row r="27" spans="1:3" x14ac:dyDescent="0.35">
      <c r="A27" t="s">
        <v>48</v>
      </c>
      <c r="B27" t="s">
        <v>68</v>
      </c>
      <c r="C27">
        <v>92</v>
      </c>
    </row>
    <row r="28" spans="1:3" x14ac:dyDescent="0.35">
      <c r="A28" t="s">
        <v>5</v>
      </c>
      <c r="B28" t="s">
        <v>6</v>
      </c>
      <c r="C28">
        <v>92</v>
      </c>
    </row>
    <row r="29" spans="1:3" x14ac:dyDescent="0.35">
      <c r="A29" t="s">
        <v>80</v>
      </c>
      <c r="B29" t="s">
        <v>10</v>
      </c>
      <c r="C29">
        <v>71</v>
      </c>
    </row>
    <row r="30" spans="1:3" x14ac:dyDescent="0.35">
      <c r="A30" t="s">
        <v>37</v>
      </c>
      <c r="B30" t="s">
        <v>65</v>
      </c>
    </row>
    <row r="31" spans="1:3" x14ac:dyDescent="0.35">
      <c r="A31" t="s">
        <v>40</v>
      </c>
      <c r="B31" t="s">
        <v>4</v>
      </c>
      <c r="C31">
        <v>75</v>
      </c>
    </row>
    <row r="32" spans="1:3" x14ac:dyDescent="0.35">
      <c r="A32" t="s">
        <v>82</v>
      </c>
      <c r="B32" t="s">
        <v>66</v>
      </c>
      <c r="C32">
        <v>96</v>
      </c>
    </row>
    <row r="33" spans="1:3" x14ac:dyDescent="0.35">
      <c r="A33" t="s">
        <v>49</v>
      </c>
      <c r="B33" t="s">
        <v>68</v>
      </c>
      <c r="C33">
        <v>83</v>
      </c>
    </row>
    <row r="34" spans="1:3" x14ac:dyDescent="0.35">
      <c r="A34" t="s">
        <v>53</v>
      </c>
      <c r="B34" t="s">
        <v>66</v>
      </c>
      <c r="C34">
        <v>83</v>
      </c>
    </row>
    <row r="35" spans="1:3" x14ac:dyDescent="0.35">
      <c r="A35" t="s">
        <v>59</v>
      </c>
      <c r="B35" t="s">
        <v>64</v>
      </c>
      <c r="C35">
        <v>92</v>
      </c>
    </row>
    <row r="36" spans="1:3" x14ac:dyDescent="0.35">
      <c r="A36" t="s">
        <v>61</v>
      </c>
      <c r="B36" t="s">
        <v>67</v>
      </c>
    </row>
    <row r="37" spans="1:3" x14ac:dyDescent="0.35">
      <c r="A37" t="s">
        <v>3</v>
      </c>
      <c r="B37" t="s">
        <v>4</v>
      </c>
    </row>
    <row r="38" spans="1:3" x14ac:dyDescent="0.35">
      <c r="A38" t="s">
        <v>16</v>
      </c>
      <c r="B38" t="s">
        <v>15</v>
      </c>
      <c r="C38">
        <v>92</v>
      </c>
    </row>
    <row r="39" spans="1:3" x14ac:dyDescent="0.35">
      <c r="A39" t="s">
        <v>18</v>
      </c>
      <c r="B39" t="s">
        <v>67</v>
      </c>
      <c r="C39">
        <v>88</v>
      </c>
    </row>
    <row r="40" spans="1:3" x14ac:dyDescent="0.35">
      <c r="A40" t="s">
        <v>20</v>
      </c>
      <c r="B40" t="s">
        <v>67</v>
      </c>
      <c r="C40">
        <v>83</v>
      </c>
    </row>
    <row r="41" spans="1:3" x14ac:dyDescent="0.35">
      <c r="A41" t="s">
        <v>25</v>
      </c>
      <c r="B41" t="s">
        <v>56</v>
      </c>
      <c r="C41">
        <v>88</v>
      </c>
    </row>
    <row r="42" spans="1:3" x14ac:dyDescent="0.35">
      <c r="A42" t="s">
        <v>76</v>
      </c>
      <c r="B42" t="s">
        <v>10</v>
      </c>
      <c r="C42">
        <v>83</v>
      </c>
    </row>
    <row r="43" spans="1:3" x14ac:dyDescent="0.35">
      <c r="A43" t="s">
        <v>26</v>
      </c>
      <c r="B43" t="s">
        <v>64</v>
      </c>
    </row>
    <row r="44" spans="1:3" x14ac:dyDescent="0.35">
      <c r="A44" t="s">
        <v>45</v>
      </c>
      <c r="B44" t="s">
        <v>6</v>
      </c>
    </row>
    <row r="45" spans="1:3" x14ac:dyDescent="0.35">
      <c r="A45" t="s">
        <v>50</v>
      </c>
      <c r="B45" t="s">
        <v>66</v>
      </c>
      <c r="C45">
        <v>83</v>
      </c>
    </row>
    <row r="46" spans="1:3" x14ac:dyDescent="0.35">
      <c r="A46" t="s">
        <v>55</v>
      </c>
      <c r="B46" t="s">
        <v>56</v>
      </c>
      <c r="C46">
        <v>88</v>
      </c>
    </row>
    <row r="47" spans="1:3" x14ac:dyDescent="0.35">
      <c r="A47" t="s">
        <v>19</v>
      </c>
      <c r="B47" t="s">
        <v>10</v>
      </c>
      <c r="C47">
        <v>92</v>
      </c>
    </row>
    <row r="48" spans="1:3" x14ac:dyDescent="0.35">
      <c r="A48" t="s">
        <v>83</v>
      </c>
      <c r="B48" t="s">
        <v>4</v>
      </c>
      <c r="C48">
        <v>88</v>
      </c>
    </row>
    <row r="49" spans="1:3" x14ac:dyDescent="0.35">
      <c r="A49" t="s">
        <v>54</v>
      </c>
      <c r="B49" t="s">
        <v>4</v>
      </c>
      <c r="C49">
        <v>83</v>
      </c>
    </row>
    <row r="50" spans="1:3" x14ac:dyDescent="0.35">
      <c r="A50" t="s">
        <v>70</v>
      </c>
      <c r="B50" t="s">
        <v>63</v>
      </c>
      <c r="C50">
        <v>96</v>
      </c>
    </row>
    <row r="51" spans="1:3" x14ac:dyDescent="0.35">
      <c r="A51" t="s">
        <v>27</v>
      </c>
      <c r="B51" t="s">
        <v>10</v>
      </c>
      <c r="C51">
        <v>96</v>
      </c>
    </row>
    <row r="52" spans="1:3" x14ac:dyDescent="0.35">
      <c r="A52" t="s">
        <v>7</v>
      </c>
      <c r="B52" t="s">
        <v>66</v>
      </c>
      <c r="C52">
        <v>83</v>
      </c>
    </row>
    <row r="53" spans="1:3" x14ac:dyDescent="0.35">
      <c r="A53" t="s">
        <v>12</v>
      </c>
      <c r="B53" t="s">
        <v>67</v>
      </c>
      <c r="C53">
        <v>79</v>
      </c>
    </row>
    <row r="54" spans="1:3" x14ac:dyDescent="0.35">
      <c r="A54" t="s">
        <v>38</v>
      </c>
      <c r="B54" t="s">
        <v>63</v>
      </c>
    </row>
    <row r="55" spans="1:3" x14ac:dyDescent="0.35">
      <c r="A55" t="s">
        <v>69</v>
      </c>
      <c r="B55" t="s">
        <v>63</v>
      </c>
      <c r="C55">
        <v>79</v>
      </c>
    </row>
    <row r="56" spans="1:3" x14ac:dyDescent="0.35">
      <c r="A56" t="s">
        <v>17</v>
      </c>
      <c r="B56" t="s">
        <v>15</v>
      </c>
      <c r="C56">
        <v>79</v>
      </c>
    </row>
    <row r="57" spans="1:3" x14ac:dyDescent="0.35">
      <c r="A57" t="s">
        <v>51</v>
      </c>
      <c r="B57" t="s">
        <v>65</v>
      </c>
      <c r="C57">
        <v>92</v>
      </c>
    </row>
    <row r="58" spans="1:3" x14ac:dyDescent="0.35">
      <c r="A58" t="s">
        <v>77</v>
      </c>
      <c r="B58" t="s">
        <v>63</v>
      </c>
      <c r="C58">
        <v>83</v>
      </c>
    </row>
    <row r="59" spans="1:3" x14ac:dyDescent="0.35">
      <c r="A59" t="s">
        <v>39</v>
      </c>
      <c r="B59" t="s">
        <v>68</v>
      </c>
      <c r="C59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1944-CECA-4C56-BE98-5D6FBF6048BA}">
  <dimension ref="A1:C36"/>
  <sheetViews>
    <sheetView workbookViewId="0">
      <selection activeCell="A8" sqref="A8"/>
    </sheetView>
  </sheetViews>
  <sheetFormatPr defaultRowHeight="14.5" x14ac:dyDescent="0.35"/>
  <cols>
    <col min="1" max="1" width="12.36328125" bestFit="1" customWidth="1"/>
    <col min="2" max="2" width="15.08984375" bestFit="1" customWidth="1"/>
    <col min="3" max="3" width="15.90625" bestFit="1" customWidth="1"/>
  </cols>
  <sheetData>
    <row r="1" spans="1:3" x14ac:dyDescent="0.35">
      <c r="A1" s="4" t="s">
        <v>128</v>
      </c>
      <c r="B1" t="s">
        <v>130</v>
      </c>
      <c r="C1" t="s">
        <v>131</v>
      </c>
    </row>
    <row r="2" spans="1:3" x14ac:dyDescent="0.35">
      <c r="A2" s="5" t="s">
        <v>133</v>
      </c>
      <c r="B2" s="6">
        <v>92</v>
      </c>
      <c r="C2" s="6">
        <v>96</v>
      </c>
    </row>
    <row r="3" spans="1:3" x14ac:dyDescent="0.35">
      <c r="A3" s="5" t="s">
        <v>134</v>
      </c>
      <c r="B3" s="6">
        <v>88</v>
      </c>
      <c r="C3" s="6">
        <v>80</v>
      </c>
    </row>
    <row r="4" spans="1:3" x14ac:dyDescent="0.35">
      <c r="A4" s="5" t="s">
        <v>135</v>
      </c>
      <c r="B4" s="6">
        <v>88</v>
      </c>
      <c r="C4" s="6">
        <v>88</v>
      </c>
    </row>
    <row r="5" spans="1:3" x14ac:dyDescent="0.35">
      <c r="A5" s="5" t="s">
        <v>136</v>
      </c>
      <c r="B5" s="6">
        <v>84</v>
      </c>
      <c r="C5" s="6">
        <v>84</v>
      </c>
    </row>
    <row r="6" spans="1:3" x14ac:dyDescent="0.35">
      <c r="A6" s="5" t="s">
        <v>137</v>
      </c>
      <c r="B6" s="6">
        <v>84</v>
      </c>
      <c r="C6" s="6">
        <v>84</v>
      </c>
    </row>
    <row r="7" spans="1:3" x14ac:dyDescent="0.35">
      <c r="A7" s="5" t="s">
        <v>138</v>
      </c>
      <c r="B7" s="6">
        <v>84</v>
      </c>
      <c r="C7" s="6">
        <v>92</v>
      </c>
    </row>
    <row r="8" spans="1:3" x14ac:dyDescent="0.35">
      <c r="A8" s="5" t="s">
        <v>139</v>
      </c>
      <c r="B8" s="6">
        <v>84</v>
      </c>
      <c r="C8" s="6">
        <v>84</v>
      </c>
    </row>
    <row r="9" spans="1:3" x14ac:dyDescent="0.35">
      <c r="A9" s="5" t="s">
        <v>140</v>
      </c>
      <c r="B9" s="6">
        <v>84</v>
      </c>
      <c r="C9" s="6">
        <v>92</v>
      </c>
    </row>
    <row r="10" spans="1:3" x14ac:dyDescent="0.35">
      <c r="A10" s="5" t="s">
        <v>141</v>
      </c>
      <c r="B10" s="6">
        <v>80</v>
      </c>
      <c r="C10" s="6">
        <v>88</v>
      </c>
    </row>
    <row r="11" spans="1:3" x14ac:dyDescent="0.35">
      <c r="A11" s="5" t="s">
        <v>142</v>
      </c>
      <c r="B11" s="6">
        <v>80</v>
      </c>
      <c r="C11" s="6">
        <v>84</v>
      </c>
    </row>
    <row r="12" spans="1:3" x14ac:dyDescent="0.35">
      <c r="A12" s="5" t="s">
        <v>143</v>
      </c>
      <c r="B12" s="6">
        <v>80</v>
      </c>
      <c r="C12" s="6">
        <v>88</v>
      </c>
    </row>
    <row r="13" spans="1:3" x14ac:dyDescent="0.35">
      <c r="A13" s="5" t="s">
        <v>144</v>
      </c>
      <c r="B13" s="6">
        <v>80</v>
      </c>
      <c r="C13" s="6">
        <v>84</v>
      </c>
    </row>
    <row r="14" spans="1:3" x14ac:dyDescent="0.35">
      <c r="A14" s="5" t="s">
        <v>145</v>
      </c>
      <c r="B14" s="6">
        <v>80</v>
      </c>
      <c r="C14" s="6"/>
    </row>
    <row r="15" spans="1:3" x14ac:dyDescent="0.35">
      <c r="A15" s="5" t="s">
        <v>146</v>
      </c>
      <c r="B15" s="6">
        <v>80</v>
      </c>
      <c r="C15" s="6">
        <v>80</v>
      </c>
    </row>
    <row r="16" spans="1:3" x14ac:dyDescent="0.35">
      <c r="A16" s="5" t="s">
        <v>147</v>
      </c>
      <c r="B16" s="6">
        <v>80</v>
      </c>
      <c r="C16" s="6">
        <v>80</v>
      </c>
    </row>
    <row r="17" spans="1:3" x14ac:dyDescent="0.35">
      <c r="A17" s="5" t="s">
        <v>148</v>
      </c>
      <c r="B17" s="6">
        <v>80</v>
      </c>
      <c r="C17" s="6">
        <v>68</v>
      </c>
    </row>
    <row r="18" spans="1:3" x14ac:dyDescent="0.35">
      <c r="A18" s="5" t="s">
        <v>149</v>
      </c>
      <c r="B18" s="6">
        <v>76</v>
      </c>
      <c r="C18" s="6">
        <v>92</v>
      </c>
    </row>
    <row r="19" spans="1:3" x14ac:dyDescent="0.35">
      <c r="A19" s="5" t="s">
        <v>150</v>
      </c>
      <c r="B19" s="6">
        <v>76</v>
      </c>
      <c r="C19" s="6">
        <v>88</v>
      </c>
    </row>
    <row r="20" spans="1:3" x14ac:dyDescent="0.35">
      <c r="A20" s="5" t="s">
        <v>151</v>
      </c>
      <c r="B20" s="6">
        <v>76</v>
      </c>
      <c r="C20" s="6">
        <v>88</v>
      </c>
    </row>
    <row r="21" spans="1:3" x14ac:dyDescent="0.35">
      <c r="A21" s="5" t="s">
        <v>152</v>
      </c>
      <c r="B21" s="6">
        <v>76</v>
      </c>
      <c r="C21" s="6">
        <v>84</v>
      </c>
    </row>
    <row r="22" spans="1:3" x14ac:dyDescent="0.35">
      <c r="A22" s="5" t="s">
        <v>153</v>
      </c>
      <c r="B22" s="6">
        <v>72</v>
      </c>
      <c r="C22" s="6">
        <v>84</v>
      </c>
    </row>
    <row r="23" spans="1:3" x14ac:dyDescent="0.35">
      <c r="A23" s="5" t="s">
        <v>154</v>
      </c>
      <c r="B23" s="6">
        <v>72</v>
      </c>
      <c r="C23" s="6">
        <v>68</v>
      </c>
    </row>
    <row r="24" spans="1:3" x14ac:dyDescent="0.35">
      <c r="A24" s="5" t="s">
        <v>155</v>
      </c>
      <c r="B24" s="6">
        <v>72</v>
      </c>
      <c r="C24" s="6">
        <v>84</v>
      </c>
    </row>
    <row r="25" spans="1:3" x14ac:dyDescent="0.35">
      <c r="A25" s="5" t="s">
        <v>156</v>
      </c>
      <c r="B25" s="6">
        <v>72</v>
      </c>
      <c r="C25" s="6">
        <v>84</v>
      </c>
    </row>
    <row r="26" spans="1:3" x14ac:dyDescent="0.35">
      <c r="A26" s="5" t="s">
        <v>157</v>
      </c>
      <c r="B26" s="6">
        <v>68</v>
      </c>
      <c r="C26" s="6">
        <v>80</v>
      </c>
    </row>
    <row r="27" spans="1:3" x14ac:dyDescent="0.35">
      <c r="A27" s="5" t="s">
        <v>158</v>
      </c>
      <c r="B27" s="6">
        <v>68</v>
      </c>
      <c r="C27" s="6">
        <v>64</v>
      </c>
    </row>
    <row r="28" spans="1:3" x14ac:dyDescent="0.35">
      <c r="A28" s="5" t="s">
        <v>159</v>
      </c>
      <c r="B28" s="6">
        <v>68</v>
      </c>
      <c r="C28" s="6">
        <v>84</v>
      </c>
    </row>
    <row r="29" spans="1:3" x14ac:dyDescent="0.35">
      <c r="A29" s="5" t="s">
        <v>160</v>
      </c>
      <c r="B29" s="6">
        <v>64</v>
      </c>
      <c r="C29" s="6">
        <v>80</v>
      </c>
    </row>
    <row r="30" spans="1:3" x14ac:dyDescent="0.35">
      <c r="A30" s="5" t="s">
        <v>161</v>
      </c>
      <c r="B30" s="6">
        <v>64</v>
      </c>
      <c r="C30" s="6"/>
    </row>
    <row r="31" spans="1:3" x14ac:dyDescent="0.35">
      <c r="A31" s="5" t="s">
        <v>162</v>
      </c>
      <c r="B31" s="6">
        <v>60</v>
      </c>
      <c r="C31" s="6">
        <v>76</v>
      </c>
    </row>
    <row r="32" spans="1:3" x14ac:dyDescent="0.35">
      <c r="A32" s="5" t="s">
        <v>163</v>
      </c>
      <c r="B32" s="6">
        <v>56</v>
      </c>
      <c r="C32" s="6">
        <v>80</v>
      </c>
    </row>
    <row r="33" spans="1:3" x14ac:dyDescent="0.35">
      <c r="A33" s="5" t="s">
        <v>164</v>
      </c>
      <c r="B33" s="6">
        <v>52</v>
      </c>
      <c r="C33" s="6">
        <v>80</v>
      </c>
    </row>
    <row r="34" spans="1:3" x14ac:dyDescent="0.35">
      <c r="A34" s="5" t="s">
        <v>165</v>
      </c>
      <c r="B34" s="6"/>
      <c r="C34" s="6">
        <v>84</v>
      </c>
    </row>
    <row r="35" spans="1:3" x14ac:dyDescent="0.35">
      <c r="A35" s="5" t="s">
        <v>166</v>
      </c>
      <c r="B35" s="6"/>
      <c r="C35" s="6">
        <v>88</v>
      </c>
    </row>
    <row r="36" spans="1:3" x14ac:dyDescent="0.35">
      <c r="A36" s="5" t="s">
        <v>129</v>
      </c>
      <c r="B36" s="6">
        <v>2420</v>
      </c>
      <c r="C36" s="6">
        <v>2660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topLeftCell="A9" workbookViewId="0">
      <selection activeCell="H16" sqref="H16"/>
    </sheetView>
  </sheetViews>
  <sheetFormatPr defaultRowHeight="14.5" x14ac:dyDescent="0.35"/>
  <cols>
    <col min="2" max="2" width="24.453125" customWidth="1"/>
    <col min="3" max="3" width="22.1796875" customWidth="1"/>
    <col min="7" max="7" width="14" customWidth="1"/>
  </cols>
  <sheetData>
    <row r="1" spans="1:5" x14ac:dyDescent="0.35">
      <c r="A1" t="s">
        <v>132</v>
      </c>
      <c r="B1" t="s">
        <v>0</v>
      </c>
      <c r="C1" t="s">
        <v>2</v>
      </c>
      <c r="D1" t="s">
        <v>123</v>
      </c>
      <c r="E1" t="s">
        <v>124</v>
      </c>
    </row>
    <row r="2" spans="1:5" x14ac:dyDescent="0.35">
      <c r="A2" t="s">
        <v>133</v>
      </c>
      <c r="B2" t="s">
        <v>85</v>
      </c>
      <c r="C2" t="s">
        <v>116</v>
      </c>
      <c r="D2">
        <v>92</v>
      </c>
      <c r="E2">
        <v>96</v>
      </c>
    </row>
    <row r="3" spans="1:5" x14ac:dyDescent="0.35">
      <c r="A3" t="s">
        <v>134</v>
      </c>
      <c r="B3" t="s">
        <v>86</v>
      </c>
      <c r="C3" t="s">
        <v>117</v>
      </c>
      <c r="D3">
        <v>88</v>
      </c>
      <c r="E3">
        <f>(20/25)*100</f>
        <v>80</v>
      </c>
    </row>
    <row r="4" spans="1:5" x14ac:dyDescent="0.35">
      <c r="A4" t="s">
        <v>135</v>
      </c>
      <c r="B4" t="s">
        <v>87</v>
      </c>
      <c r="C4" t="s">
        <v>118</v>
      </c>
      <c r="D4">
        <v>88</v>
      </c>
      <c r="E4">
        <v>88</v>
      </c>
    </row>
    <row r="5" spans="1:5" x14ac:dyDescent="0.35">
      <c r="A5" t="s">
        <v>136</v>
      </c>
      <c r="B5" t="s">
        <v>88</v>
      </c>
      <c r="C5" t="s">
        <v>117</v>
      </c>
      <c r="D5">
        <v>84</v>
      </c>
      <c r="E5">
        <v>84</v>
      </c>
    </row>
    <row r="6" spans="1:5" x14ac:dyDescent="0.35">
      <c r="A6" t="s">
        <v>137</v>
      </c>
      <c r="B6" t="s">
        <v>89</v>
      </c>
      <c r="C6" t="s">
        <v>119</v>
      </c>
      <c r="D6">
        <v>84</v>
      </c>
      <c r="E6">
        <v>84</v>
      </c>
    </row>
    <row r="7" spans="1:5" x14ac:dyDescent="0.35">
      <c r="A7" t="s">
        <v>138</v>
      </c>
      <c r="B7" t="s">
        <v>90</v>
      </c>
      <c r="C7" t="s">
        <v>120</v>
      </c>
      <c r="D7">
        <v>84</v>
      </c>
      <c r="E7">
        <v>92</v>
      </c>
    </row>
    <row r="8" spans="1:5" x14ac:dyDescent="0.35">
      <c r="A8" t="s">
        <v>139</v>
      </c>
      <c r="B8" t="s">
        <v>91</v>
      </c>
      <c r="C8" t="s">
        <v>121</v>
      </c>
      <c r="D8">
        <v>84</v>
      </c>
      <c r="E8">
        <v>84</v>
      </c>
    </row>
    <row r="9" spans="1:5" x14ac:dyDescent="0.35">
      <c r="A9" t="s">
        <v>140</v>
      </c>
      <c r="B9" t="s">
        <v>92</v>
      </c>
      <c r="C9" t="s">
        <v>122</v>
      </c>
      <c r="D9">
        <v>84</v>
      </c>
      <c r="E9">
        <v>92</v>
      </c>
    </row>
    <row r="10" spans="1:5" x14ac:dyDescent="0.35">
      <c r="A10" t="s">
        <v>141</v>
      </c>
      <c r="B10" t="s">
        <v>93</v>
      </c>
      <c r="C10" t="s">
        <v>116</v>
      </c>
      <c r="D10">
        <v>80</v>
      </c>
      <c r="E10">
        <v>88</v>
      </c>
    </row>
    <row r="11" spans="1:5" x14ac:dyDescent="0.35">
      <c r="A11" t="s">
        <v>142</v>
      </c>
      <c r="B11" t="s">
        <v>94</v>
      </c>
      <c r="C11" t="s">
        <v>120</v>
      </c>
      <c r="D11">
        <v>80</v>
      </c>
      <c r="E11">
        <v>84</v>
      </c>
    </row>
    <row r="12" spans="1:5" x14ac:dyDescent="0.35">
      <c r="A12" t="s">
        <v>143</v>
      </c>
      <c r="B12" t="s">
        <v>95</v>
      </c>
      <c r="C12" t="s">
        <v>116</v>
      </c>
      <c r="D12">
        <v>80</v>
      </c>
      <c r="E12">
        <v>88</v>
      </c>
    </row>
    <row r="13" spans="1:5" x14ac:dyDescent="0.35">
      <c r="A13" t="s">
        <v>144</v>
      </c>
      <c r="B13" t="s">
        <v>96</v>
      </c>
      <c r="C13" t="s">
        <v>118</v>
      </c>
      <c r="D13">
        <v>80</v>
      </c>
      <c r="E13" s="2">
        <v>84</v>
      </c>
    </row>
    <row r="14" spans="1:5" x14ac:dyDescent="0.35">
      <c r="A14" t="s">
        <v>145</v>
      </c>
      <c r="B14" t="s">
        <v>97</v>
      </c>
      <c r="C14" t="s">
        <v>118</v>
      </c>
      <c r="D14">
        <v>80</v>
      </c>
      <c r="E14" s="2"/>
    </row>
    <row r="15" spans="1:5" x14ac:dyDescent="0.35">
      <c r="A15" t="s">
        <v>146</v>
      </c>
      <c r="B15" t="s">
        <v>98</v>
      </c>
      <c r="C15" t="s">
        <v>117</v>
      </c>
      <c r="D15">
        <v>80</v>
      </c>
      <c r="E15" s="2">
        <v>80</v>
      </c>
    </row>
    <row r="16" spans="1:5" x14ac:dyDescent="0.35">
      <c r="A16" t="s">
        <v>147</v>
      </c>
      <c r="B16" t="s">
        <v>99</v>
      </c>
      <c r="C16" t="s">
        <v>117</v>
      </c>
      <c r="D16">
        <v>80</v>
      </c>
      <c r="E16">
        <v>80</v>
      </c>
    </row>
    <row r="17" spans="1:5" x14ac:dyDescent="0.35">
      <c r="A17" t="s">
        <v>148</v>
      </c>
      <c r="B17" t="s">
        <v>100</v>
      </c>
      <c r="C17" t="s">
        <v>121</v>
      </c>
      <c r="D17">
        <v>80</v>
      </c>
      <c r="E17">
        <f>(17/25)*100</f>
        <v>68</v>
      </c>
    </row>
    <row r="18" spans="1:5" x14ac:dyDescent="0.35">
      <c r="A18" t="s">
        <v>149</v>
      </c>
      <c r="B18" t="s">
        <v>101</v>
      </c>
      <c r="C18" t="s">
        <v>116</v>
      </c>
      <c r="D18">
        <v>76</v>
      </c>
      <c r="E18">
        <f>(23/25)*100</f>
        <v>92</v>
      </c>
    </row>
    <row r="19" spans="1:5" x14ac:dyDescent="0.35">
      <c r="A19" t="s">
        <v>150</v>
      </c>
      <c r="B19" t="s">
        <v>102</v>
      </c>
      <c r="C19" t="s">
        <v>119</v>
      </c>
      <c r="D19">
        <v>76</v>
      </c>
      <c r="E19">
        <f>(22/25)*100</f>
        <v>88</v>
      </c>
    </row>
    <row r="20" spans="1:5" x14ac:dyDescent="0.35">
      <c r="A20" t="s">
        <v>151</v>
      </c>
      <c r="B20" t="s">
        <v>103</v>
      </c>
      <c r="C20" t="s">
        <v>119</v>
      </c>
      <c r="D20">
        <v>76</v>
      </c>
      <c r="E20">
        <v>88</v>
      </c>
    </row>
    <row r="21" spans="1:5" x14ac:dyDescent="0.35">
      <c r="A21" t="s">
        <v>152</v>
      </c>
      <c r="B21" t="s">
        <v>104</v>
      </c>
      <c r="C21" t="s">
        <v>122</v>
      </c>
      <c r="D21">
        <v>76</v>
      </c>
      <c r="E21">
        <v>84</v>
      </c>
    </row>
    <row r="22" spans="1:5" x14ac:dyDescent="0.35">
      <c r="A22" t="s">
        <v>153</v>
      </c>
      <c r="B22" t="s">
        <v>105</v>
      </c>
      <c r="C22" t="s">
        <v>120</v>
      </c>
      <c r="D22">
        <v>72</v>
      </c>
      <c r="E22">
        <v>84</v>
      </c>
    </row>
    <row r="23" spans="1:5" x14ac:dyDescent="0.35">
      <c r="A23" t="s">
        <v>154</v>
      </c>
      <c r="B23" t="s">
        <v>106</v>
      </c>
      <c r="C23" t="s">
        <v>121</v>
      </c>
      <c r="D23">
        <v>72</v>
      </c>
      <c r="E23">
        <f>(17/25)*100</f>
        <v>68</v>
      </c>
    </row>
    <row r="24" spans="1:5" x14ac:dyDescent="0.35">
      <c r="A24" t="s">
        <v>155</v>
      </c>
      <c r="B24" t="s">
        <v>107</v>
      </c>
      <c r="C24" t="s">
        <v>117</v>
      </c>
      <c r="D24">
        <v>72</v>
      </c>
      <c r="E24" s="2">
        <v>84</v>
      </c>
    </row>
    <row r="25" spans="1:5" x14ac:dyDescent="0.35">
      <c r="A25" t="s">
        <v>156</v>
      </c>
      <c r="B25" t="s">
        <v>108</v>
      </c>
      <c r="C25" t="s">
        <v>118</v>
      </c>
      <c r="D25">
        <v>72</v>
      </c>
      <c r="E25" s="2">
        <v>84</v>
      </c>
    </row>
    <row r="26" spans="1:5" x14ac:dyDescent="0.35">
      <c r="A26" t="s">
        <v>157</v>
      </c>
      <c r="B26" t="s">
        <v>109</v>
      </c>
      <c r="C26" t="s">
        <v>116</v>
      </c>
      <c r="D26">
        <v>68</v>
      </c>
      <c r="E26">
        <v>80</v>
      </c>
    </row>
    <row r="27" spans="1:5" x14ac:dyDescent="0.35">
      <c r="A27" t="s">
        <v>158</v>
      </c>
      <c r="B27" t="s">
        <v>110</v>
      </c>
      <c r="C27" t="s">
        <v>122</v>
      </c>
      <c r="D27">
        <v>68</v>
      </c>
      <c r="E27">
        <v>64</v>
      </c>
    </row>
    <row r="28" spans="1:5" s="3" customFormat="1" x14ac:dyDescent="0.35">
      <c r="A28" t="s">
        <v>159</v>
      </c>
      <c r="B28" s="3" t="s">
        <v>111</v>
      </c>
      <c r="C28" s="3" t="s">
        <v>121</v>
      </c>
      <c r="D28" s="3">
        <v>68</v>
      </c>
      <c r="E28" s="3">
        <v>84</v>
      </c>
    </row>
    <row r="29" spans="1:5" x14ac:dyDescent="0.35">
      <c r="A29" t="s">
        <v>160</v>
      </c>
      <c r="B29" t="s">
        <v>112</v>
      </c>
      <c r="C29" t="s">
        <v>118</v>
      </c>
      <c r="D29">
        <v>64</v>
      </c>
      <c r="E29" s="2">
        <v>80</v>
      </c>
    </row>
    <row r="30" spans="1:5" x14ac:dyDescent="0.35">
      <c r="A30" t="s">
        <v>161</v>
      </c>
      <c r="B30" t="s">
        <v>113</v>
      </c>
      <c r="C30" t="s">
        <v>120</v>
      </c>
      <c r="D30">
        <v>64</v>
      </c>
      <c r="E30" s="2"/>
    </row>
    <row r="31" spans="1:5" x14ac:dyDescent="0.35">
      <c r="A31" t="s">
        <v>162</v>
      </c>
      <c r="B31" t="s">
        <v>114</v>
      </c>
      <c r="C31" t="s">
        <v>119</v>
      </c>
      <c r="D31">
        <v>60</v>
      </c>
      <c r="E31">
        <f>(19/25)*100</f>
        <v>76</v>
      </c>
    </row>
    <row r="32" spans="1:5" x14ac:dyDescent="0.35">
      <c r="A32" t="s">
        <v>163</v>
      </c>
      <c r="B32" t="s">
        <v>167</v>
      </c>
      <c r="C32" t="s">
        <v>120</v>
      </c>
      <c r="D32">
        <v>56</v>
      </c>
      <c r="E32" s="2">
        <v>80</v>
      </c>
    </row>
    <row r="33" spans="1:5" x14ac:dyDescent="0.35">
      <c r="A33" t="s">
        <v>164</v>
      </c>
      <c r="B33" t="s">
        <v>115</v>
      </c>
      <c r="C33" t="s">
        <v>121</v>
      </c>
      <c r="D33">
        <v>52</v>
      </c>
      <c r="E33">
        <v>80</v>
      </c>
    </row>
    <row r="34" spans="1:5" x14ac:dyDescent="0.35">
      <c r="A34" t="s">
        <v>165</v>
      </c>
      <c r="B34" t="s">
        <v>125</v>
      </c>
      <c r="C34" t="s">
        <v>126</v>
      </c>
      <c r="E34">
        <f>(21/25)*100</f>
        <v>84</v>
      </c>
    </row>
    <row r="35" spans="1:5" x14ac:dyDescent="0.35">
      <c r="A35" t="s">
        <v>166</v>
      </c>
      <c r="B35" t="s">
        <v>127</v>
      </c>
      <c r="C35" t="s">
        <v>119</v>
      </c>
      <c r="E35">
        <f>(22/25)*100</f>
        <v>88</v>
      </c>
    </row>
  </sheetData>
  <autoFilter ref="B1:E35" xr:uid="{00000000-0001-0000-04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2" workbookViewId="0">
      <selection activeCell="A16" sqref="A16"/>
    </sheetView>
  </sheetViews>
  <sheetFormatPr defaultRowHeight="14.5" x14ac:dyDescent="0.35"/>
  <sheetData>
    <row r="1" spans="1:1" x14ac:dyDescent="0.35">
      <c r="A1" t="s">
        <v>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F4"/>
  <sheetViews>
    <sheetView workbookViewId="0">
      <selection activeCell="D6" sqref="D6"/>
    </sheetView>
  </sheetViews>
  <sheetFormatPr defaultRowHeight="14.5" x14ac:dyDescent="0.35"/>
  <sheetData>
    <row r="2" spans="3:6" x14ac:dyDescent="0.35">
      <c r="D2" s="1" t="s">
        <v>71</v>
      </c>
      <c r="E2" s="1" t="s">
        <v>72</v>
      </c>
      <c r="F2" t="s">
        <v>75</v>
      </c>
    </row>
    <row r="3" spans="3:6" x14ac:dyDescent="0.35">
      <c r="C3" t="s">
        <v>73</v>
      </c>
      <c r="D3" s="1">
        <v>52</v>
      </c>
      <c r="E3" s="1">
        <v>92</v>
      </c>
      <c r="F3">
        <f>E3-D3</f>
        <v>40</v>
      </c>
    </row>
    <row r="4" spans="3:6" x14ac:dyDescent="0.35">
      <c r="C4" t="s">
        <v>74</v>
      </c>
      <c r="D4" s="1"/>
      <c r="E4" s="1"/>
      <c r="F4">
        <f>E4-D4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PRE-TEST</vt:lpstr>
      <vt:lpstr>CHART</vt:lpstr>
      <vt:lpstr>ANALYSIS</vt:lpstr>
      <vt:lpstr>POST-TEST</vt:lpstr>
      <vt:lpstr>Dashboard</vt:lpstr>
      <vt:lpstr>BT Venue PRETEST 2</vt:lpstr>
      <vt:lpstr>GRAPH 2</vt:lpstr>
      <vt:lpstr>ANALYSIS 2</vt:lpstr>
      <vt:lpstr>POST TEST 2</vt:lpstr>
      <vt:lpstr>GRAPH 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komshop online</dc:creator>
  <cp:lastModifiedBy>Selemani Ngwira</cp:lastModifiedBy>
  <dcterms:created xsi:type="dcterms:W3CDTF">2025-02-11T08:48:01Z</dcterms:created>
  <dcterms:modified xsi:type="dcterms:W3CDTF">2025-02-21T09:33:02Z</dcterms:modified>
</cp:coreProperties>
</file>