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se\Box\DHI-Lab\CSTAR\"/>
    </mc:Choice>
  </mc:AlternateContent>
  <xr:revisionPtr revIDLastSave="0" documentId="13_ncr:1_{BB42933B-A880-4F53-86A2-E087E434E8B0}" xr6:coauthVersionLast="47" xr6:coauthVersionMax="47" xr10:uidLastSave="{00000000-0000-0000-0000-000000000000}"/>
  <bookViews>
    <workbookView xWindow="2880" yWindow="-13635" windowWidth="17280" windowHeight="9960" xr2:uid="{57EA6345-879C-47C4-BA35-5BEFDD08E520}"/>
  </bookViews>
  <sheets>
    <sheet name="All" sheetId="7" r:id="rId1"/>
    <sheet name="All Subjects w info" sheetId="1" r:id="rId2"/>
    <sheet name="Sheet6" sheetId="6" r:id="rId3"/>
    <sheet name="Healthy" sheetId="4" r:id="rId4"/>
    <sheet name="Healthy w Notes" sheetId="5" r:id="rId5"/>
    <sheet name="DHI" sheetId="3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7" l="1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5" i="1"/>
  <c r="K4" i="1"/>
  <c r="K3" i="1"/>
  <c r="J35" i="1"/>
  <c r="J34" i="1"/>
  <c r="K2" i="1"/>
  <c r="M4" i="1"/>
  <c r="M3" i="1"/>
  <c r="M2" i="1"/>
</calcChain>
</file>

<file path=xl/sharedStrings.xml><?xml version="1.0" encoding="utf-8"?>
<sst xmlns="http://schemas.openxmlformats.org/spreadsheetml/2006/main" count="616" uniqueCount="137">
  <si>
    <t>Subject ID</t>
  </si>
  <si>
    <t xml:space="preserve">Number of Days </t>
  </si>
  <si>
    <t>General Comments</t>
  </si>
  <si>
    <t>If not 7, why?</t>
  </si>
  <si>
    <t>Age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</si>
  <si>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</si>
  <si>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</si>
  <si>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</si>
  <si>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</si>
  <si>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</si>
  <si>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</si>
  <si>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</si>
  <si>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</si>
  <si>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</si>
  <si>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</si>
  <si>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</si>
  <si>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</si>
  <si>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</si>
  <si>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</si>
  <si>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</si>
  <si>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</si>
  <si>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</si>
  <si>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</si>
  <si>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</si>
  <si>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Sex</t>
  </si>
  <si>
    <t>F</t>
  </si>
  <si>
    <t>M</t>
  </si>
  <si>
    <t>Lumbar was uncomfortable due to office chair</t>
  </si>
  <si>
    <t>Needed more sticky, didn't text me, upside down head sensor</t>
  </si>
  <si>
    <t>Sensors were rubbing the skin causing major irritation</t>
  </si>
  <si>
    <t>Did not perform calibration movements</t>
  </si>
  <si>
    <t>Average Days</t>
  </si>
  <si>
    <t>Sensors fell off during dancing</t>
  </si>
  <si>
    <t>Changed to True Walker Tape, much better for head</t>
  </si>
  <si>
    <t>Very, sweaty, needed to replace the sticky a lot, tegaderm also didn't work very well</t>
  </si>
  <si>
    <t>Average Age</t>
  </si>
  <si>
    <t>Stdev Age</t>
  </si>
  <si>
    <t>Normative Variables</t>
  </si>
  <si>
    <t>Subject</t>
  </si>
  <si>
    <t>2076 (1070)</t>
  </si>
  <si>
    <t>4535 (2092)</t>
  </si>
  <si>
    <t>9831 (3492)</t>
  </si>
  <si>
    <t>7958 (2937)</t>
  </si>
  <si>
    <t>47.9 (44.2)</t>
  </si>
  <si>
    <t>43.8 (43.2)</t>
  </si>
  <si>
    <t>56.2 (51.4)</t>
  </si>
  <si>
    <t>64.9 (59.1)</t>
  </si>
  <si>
    <t>27.4 (40.8)</t>
  </si>
  <si>
    <t>20.4 (36.4)</t>
  </si>
  <si>
    <t>22.1 (31.9)</t>
  </si>
  <si>
    <t>26.6 (36.4)</t>
  </si>
  <si>
    <t xml:space="preserve">10 (4) </t>
  </si>
  <si>
    <t>4(2)</t>
  </si>
  <si>
    <t xml:space="preserve">7 (2) </t>
  </si>
  <si>
    <t>7 (4)</t>
  </si>
  <si>
    <t>90 (4)</t>
  </si>
  <si>
    <t>96 (2)</t>
  </si>
  <si>
    <t>93 (2)</t>
  </si>
  <si>
    <t>93 (4)</t>
  </si>
  <si>
    <t>Days Worn</t>
  </si>
  <si>
    <t>Full-body Turn (%) 
Mean (SD)</t>
  </si>
  <si>
    <t>Head Turns 
Mean (SD)</t>
  </si>
  <si>
    <t>Head-on-trunk Turn (%) 
Mean (SD)</t>
  </si>
  <si>
    <t>Peak Amplitude  (◦/s)
Mean (SD)</t>
  </si>
  <si>
    <t>Peak Angular Velocity (◦/s) 
Mean (SD)</t>
  </si>
  <si>
    <t>S20</t>
  </si>
  <si>
    <t>20-29</t>
  </si>
  <si>
    <t>30-39</t>
  </si>
  <si>
    <t>40-49</t>
  </si>
  <si>
    <t>Age Range</t>
  </si>
  <si>
    <t>Female</t>
  </si>
  <si>
    <t>Ear is sore if sensor is too close</t>
  </si>
  <si>
    <t>S21</t>
  </si>
  <si>
    <t>DHI ID</t>
  </si>
  <si>
    <t>CSTAR ID</t>
  </si>
  <si>
    <t>DHI001</t>
  </si>
  <si>
    <t>DHI002</t>
  </si>
  <si>
    <t>CSTAR001</t>
  </si>
  <si>
    <t>S22</t>
  </si>
  <si>
    <t>S23</t>
  </si>
  <si>
    <t>DHI004</t>
  </si>
  <si>
    <t>DHI005</t>
  </si>
  <si>
    <t>S24</t>
  </si>
  <si>
    <t>DHI006</t>
  </si>
  <si>
    <t>Concussed?</t>
  </si>
  <si>
    <t>S25</t>
  </si>
  <si>
    <t>DHI003</t>
  </si>
  <si>
    <t>Yes</t>
  </si>
  <si>
    <t>S26</t>
  </si>
  <si>
    <t>DHI007</t>
  </si>
  <si>
    <t>No</t>
  </si>
  <si>
    <t>S27</t>
  </si>
  <si>
    <t>S28</t>
  </si>
  <si>
    <t>DHI008</t>
  </si>
  <si>
    <t>DHI009</t>
  </si>
  <si>
    <t>The rubbing from sensors caused skin irration/scab</t>
  </si>
  <si>
    <t>S29</t>
  </si>
  <si>
    <t>DHI010</t>
  </si>
  <si>
    <t xml:space="preserve">S30 </t>
  </si>
  <si>
    <t>DHI011</t>
  </si>
  <si>
    <t>DHI012</t>
  </si>
  <si>
    <t>DHI013</t>
  </si>
  <si>
    <t>DHI014</t>
  </si>
  <si>
    <t>DHI015</t>
  </si>
  <si>
    <t>DHI016</t>
  </si>
  <si>
    <t>mTBI mean age</t>
  </si>
  <si>
    <t>mTBI stDev age</t>
  </si>
  <si>
    <t>DHI017</t>
  </si>
  <si>
    <t>`</t>
  </si>
  <si>
    <t>DHI018</t>
  </si>
  <si>
    <t>DHI019</t>
  </si>
  <si>
    <t>DHI020</t>
  </si>
  <si>
    <t>DHI021</t>
  </si>
  <si>
    <t>ID</t>
  </si>
  <si>
    <t>Concuss</t>
  </si>
  <si>
    <t>ConcussLabel</t>
  </si>
  <si>
    <t>Type</t>
  </si>
  <si>
    <t>Has Healthy Match?</t>
  </si>
  <si>
    <t>NSI_Score</t>
  </si>
  <si>
    <t>Anxiety</t>
  </si>
  <si>
    <t>Cognitive</t>
  </si>
  <si>
    <t>Migraine</t>
  </si>
  <si>
    <t>Ocular</t>
  </si>
  <si>
    <t>Vestibular</t>
  </si>
  <si>
    <t>CP_score</t>
  </si>
  <si>
    <t>VOMs</t>
  </si>
  <si>
    <t>MiniBEST</t>
  </si>
  <si>
    <t>DHI022</t>
  </si>
  <si>
    <t>DHI023</t>
  </si>
  <si>
    <t>Column1</t>
  </si>
  <si>
    <t>Column2</t>
  </si>
  <si>
    <t>Column3</t>
  </si>
  <si>
    <t>S31</t>
  </si>
  <si>
    <t>S32</t>
  </si>
  <si>
    <t>DHI</t>
  </si>
  <si>
    <t>tug_st_time</t>
  </si>
  <si>
    <t>tug_dt_time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</si>
</sst>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16</xdr:col>
      <xdr:colOff>137160</xdr:colOff>
      <xdr:row>16</xdr:row>
      <xdr:rowOff>172720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E7561-B4E4-22FD-79EA-726F07FE3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1615440"/>
          <a:ext cx="4404360" cy="249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30FED7-7667-4CE3-A654-F54EABC6A83C}" name="Table18" displayName="Table18" ref="A1:S43" totalsRowShown="0">
  <autoFilter ref="A1:S43" xr:uid="{7830FED7-7667-4CE3-A654-F54EABC6A83C}"/>
  <tableColumns count="19">
    <tableColumn id="1" xr3:uid="{C044C6D2-CE0C-4909-9FBB-B96EDCB1FCAC}" name="ID" dataDxfId="36"/>
    <tableColumn id="2" xr3:uid="{34919B2F-5D0B-4C75-B0BA-9FA545CC6BEE}" name="Age" dataDxfId="35"/>
    <tableColumn id="3" xr3:uid="{CBB48687-91A3-4808-A9C3-5F03535C4FB2}" name="Sex" dataDxfId="34"/>
    <tableColumn id="4" xr3:uid="{78C5C3FF-A1AE-445B-BDF2-DE09EE92304B}" name="Concuss" dataDxfId="33"/>
    <tableColumn id="5" xr3:uid="{FC60F755-676A-4A00-8530-74DA172CA395}" name="ConcussLabel" dataDxfId="32"/>
    <tableColumn id="6" xr3:uid="{63FE95DC-1C9A-4AC2-9826-AB231854CC13}" name="Type"/>
    <tableColumn id="7" xr3:uid="{7A570111-DB52-4EDA-A699-1004DE89C18C}" name="Has Healthy Match?">
      <calculatedColumnFormula>IF(D2="No", "Healthy", IF(COUNTIFS($B$2:$B$24,"&gt;="&amp;B2-1, $B$2:$B$24,"&lt;="&amp;B2+1, $C$2:$C$31,C2, $D$2:$D$31,"No")&gt;0, "Match Found", "No Match"))</calculatedColumnFormula>
    </tableColumn>
    <tableColumn id="8" xr3:uid="{B9B97C7E-7728-413F-B3A5-11C32C9691E1}" name="NSI_Score"/>
    <tableColumn id="9" xr3:uid="{298E2524-50DE-4C5D-89A4-88851E7AA4C6}" name="Anxiety"/>
    <tableColumn id="10" xr3:uid="{DE826F2B-B90E-4018-B6E1-205CA9DA4AFA}" name="Cognitive"/>
    <tableColumn id="11" xr3:uid="{F5D43121-086C-484A-B28B-AA3DABF41D67}" name="Migraine"/>
    <tableColumn id="12" xr3:uid="{293252E6-7ADE-4A1B-9ECD-327D148803C6}" name="Ocular"/>
    <tableColumn id="13" xr3:uid="{414DCE64-0D6E-4B7D-B458-DE18F8DEBF01}" name="Vestibular"/>
    <tableColumn id="14" xr3:uid="{02C99074-BFD4-4110-91A5-DD0E40CF5872}" name="CP_score"/>
    <tableColumn id="15" xr3:uid="{450A1504-AE23-4973-B2E6-A98413963B73}" name="VOMs"/>
    <tableColumn id="16" xr3:uid="{2296B09E-33DE-4BBD-90A1-C57DCFB35AC3}" name="MiniBEST"/>
    <tableColumn id="17" xr3:uid="{2CEAFE56-C0EB-48F3-83C2-8AE69790CA37}" name="DHI"/>
    <tableColumn id="18" xr3:uid="{EA4D983C-6A4E-45A4-B49C-7AACE7F80DC3}" name="tug_st_time"/>
    <tableColumn id="19" xr3:uid="{76B0A8CB-B51A-4D7F-9AC5-82D1ECE722E6}" name="tug_dt_tim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021E43-8254-41FA-8FB8-C6CCE6D73454}" name="Table5" displayName="Table5" ref="A1:F33" totalsRowShown="0" headerRowDxfId="31" dataDxfId="30">
  <autoFilter ref="A1:F33" xr:uid="{CE021E43-8254-41FA-8FB8-C6CCE6D73454}"/>
  <tableColumns count="6">
    <tableColumn id="1" xr3:uid="{27C38256-A294-4057-87EF-B8C834C564CD}" name="Subject ID" dataDxfId="29"/>
    <tableColumn id="2" xr3:uid="{58C573A5-A702-4293-B44E-27D5F281A91A}" name="DHI ID" dataDxfId="28"/>
    <tableColumn id="4" xr3:uid="{6DAEF38A-39E2-401A-9CE3-03B65FB94594}" name="Age" dataDxfId="27"/>
    <tableColumn id="5" xr3:uid="{0A1D8840-2673-4A05-A105-50C9EF7F2BA5}" name="Sex" dataDxfId="26"/>
    <tableColumn id="6" xr3:uid="{E84CAAD7-42C1-4175-9F32-FFF6C19B3C7E}" name="Concussed?" dataDxfId="25"/>
    <tableColumn id="7" xr3:uid="{E297579A-32AB-4E05-9C04-99BBFBC4A31D}" name="Number of Days " dataDxfId="2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01D82-9C5A-498C-987E-7BC39728B654}" name="Table57" displayName="Table57" ref="A1:M33" totalsRowShown="0" headerRowDxfId="23" dataDxfId="22">
  <autoFilter ref="A1:M33" xr:uid="{F2401D82-9C5A-498C-987E-7BC39728B654}"/>
  <tableColumns count="13">
    <tableColumn id="1" xr3:uid="{F4078254-9C13-44CF-B350-8A616CF95F6F}" name="Subject ID" dataDxfId="21"/>
    <tableColumn id="2" xr3:uid="{A8D1ED97-3348-424C-B1DF-BA4F0881962F}" name="DHI ID" dataDxfId="20"/>
    <tableColumn id="3" xr3:uid="{50900733-9EAD-4DE9-8517-60DBC3B3140C}" name="CSTAR ID" dataDxfId="19"/>
    <tableColumn id="4" xr3:uid="{B3035033-EBBB-4E53-864A-6FC7FB811D09}" name="Age" dataDxfId="18"/>
    <tableColumn id="5" xr3:uid="{CA61C850-F6D4-4FC8-80D2-FA5CA6E640EC}" name="Sex" dataDxfId="17"/>
    <tableColumn id="6" xr3:uid="{DBF697E5-76F9-4DC7-8389-8BD6BB4CEBC0}" name="Concussed?" dataDxfId="16"/>
    <tableColumn id="7" xr3:uid="{B4648E04-0321-4646-AE8B-9005FFD4BCC3}" name="Number of Days " dataDxfId="15"/>
    <tableColumn id="8" xr3:uid="{3A8D214F-6843-499D-84EC-D753F58A2457}" name="If not 7, why?" dataDxfId="14"/>
    <tableColumn id="9" xr3:uid="{7D055EC7-5E38-4032-B226-498368CA6291}" name="General Comments" dataDxfId="13"/>
    <tableColumn id="10" xr3:uid="{FA7521B6-BCE7-4FDA-8DA7-CD020528E634}" name="Column1" dataDxfId="12"/>
    <tableColumn id="11" xr3:uid="{8B727C7B-D222-4D0C-B206-8643D8EF0CA3}" name="Column2" dataDxfId="11"/>
    <tableColumn id="12" xr3:uid="{5F19E0AE-16F5-4A10-A771-A1F97DD30C45}" name="Age Range" dataDxfId="10"/>
    <tableColumn id="13" xr3:uid="{E06E7272-832C-4CC9-AE96-EDFE25D364AA}" name="Column3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8C321-21CB-4EDE-BBE0-953BEFD955A9}" name="Table1" displayName="Table1" ref="A1:P24" totalsRowShown="0">
  <autoFilter ref="A1:P24" xr:uid="{3958C321-21CB-4EDE-BBE0-953BEFD955A9}"/>
  <tableColumns count="16">
    <tableColumn id="1" xr3:uid="{B301ABE5-9BB6-4952-A5C4-640C1DE7A355}" name="ID" dataDxfId="8"/>
    <tableColumn id="2" xr3:uid="{4F134D7E-C55B-4E2D-9976-9E4BDF23849A}" name="Age" dataDxfId="7"/>
    <tableColumn id="3" xr3:uid="{934BF42F-ED6E-4C7A-8623-D109E34289BE}" name="Sex" dataDxfId="6"/>
    <tableColumn id="4" xr3:uid="{457B0F72-A598-4AFB-B967-97DFC4112F31}" name="Concuss" dataDxfId="5"/>
    <tableColumn id="5" xr3:uid="{2D347614-4ACD-4407-AE9B-1E263CE7665C}" name="ConcussLabel" dataDxfId="4"/>
    <tableColumn id="6" xr3:uid="{8B45D9E1-EC10-4DC8-B20A-24C5DC69797F}" name="Type"/>
    <tableColumn id="7" xr3:uid="{D0EEC5DD-28A1-46A4-8D12-F77EFC8030C5}" name="Has Healthy Match?">
      <calculatedColumnFormula>IF(D2="No", "Healthy", IF(COUNTIFS($B$2:$B$31,"&gt;="&amp;B2-1, $B$2:$B$31,"&lt;="&amp;B2+1, $C$2:$C$31,C2, $D$2:$D$31,"No")&gt;0, "Match Found", "No Match"))</calculatedColumnFormula>
    </tableColumn>
    <tableColumn id="8" xr3:uid="{6193E752-E5B6-47BA-B48B-95EE0E57725E}" name="NSI_Score"/>
    <tableColumn id="9" xr3:uid="{ADD79531-D218-4BE9-807F-771E9043AAE6}" name="Anxiety"/>
    <tableColumn id="10" xr3:uid="{CAAF891C-9CC1-44C5-97C6-14D83B366F84}" name="Cognitive"/>
    <tableColumn id="11" xr3:uid="{8EA99B06-3787-4052-91ED-75EF1695B089}" name="Migraine"/>
    <tableColumn id="12" xr3:uid="{01103561-ADAE-47F0-B91B-7337F2C0006A}" name="Ocular"/>
    <tableColumn id="13" xr3:uid="{8945C4C4-0365-4039-9930-F239AA295E85}" name="Vestibular"/>
    <tableColumn id="14" xr3:uid="{37E55D92-1628-43CA-A207-185B77C01B2A}" name="CP_score"/>
    <tableColumn id="15" xr3:uid="{8DEC721D-53D6-448F-9F26-5D5FF9644735}" name="VOMs"/>
    <tableColumn id="16" xr3:uid="{D4B092D5-82A3-4769-AC84-01F78743241C}" name="MiniBES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B6FB-64A7-487C-83A8-9CFD833F5CA1}">
  <dimension ref="A1:S43"/>
  <sheetViews>
    <sheetView tabSelected="1" topLeftCell="D1" workbookViewId="0">
      <selection activeCell="U21" sqref="U21"/>
    </sheetView>
  </sheetViews>
  <sheetFormatPr defaultRowHeight="14.4" x14ac:dyDescent="0.3"/>
  <cols>
    <col min="4" max="4" width="8.88671875" style="19"/>
  </cols>
  <sheetData>
    <row r="1" spans="1:19" x14ac:dyDescent="0.3">
      <c r="A1" t="s">
        <v>113</v>
      </c>
      <c r="B1" t="s">
        <v>4</v>
      </c>
      <c r="C1" t="s">
        <v>24</v>
      </c>
      <c r="D1" s="19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s="20" t="s">
        <v>134</v>
      </c>
      <c r="R1" t="s">
        <v>135</v>
      </c>
      <c r="S1" t="s">
        <v>136</v>
      </c>
    </row>
    <row r="2" spans="1:19" x14ac:dyDescent="0.3">
      <c r="A2" s="1" t="s">
        <v>75</v>
      </c>
      <c r="B2" s="18">
        <v>19</v>
      </c>
      <c r="C2" s="18" t="s">
        <v>25</v>
      </c>
      <c r="D2" s="18" t="s">
        <v>90</v>
      </c>
      <c r="E2" s="19">
        <v>0</v>
      </c>
      <c r="F2">
        <v>0</v>
      </c>
      <c r="G2" t="str">
        <f t="shared" ref="G2:G24" si="0">IF(D2="No", "Healthy", IF(COUNTIFS($B$2:$B$24,"&gt;="&amp;B2-1, $B$2:$B$24,"&lt;="&amp;B2+1,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  <c r="Q2">
        <v>0</v>
      </c>
    </row>
    <row r="3" spans="1:19" x14ac:dyDescent="0.3">
      <c r="A3" s="1" t="s">
        <v>76</v>
      </c>
      <c r="B3" s="18">
        <v>44</v>
      </c>
      <c r="C3" s="18" t="s">
        <v>25</v>
      </c>
      <c r="D3" s="18" t="s">
        <v>90</v>
      </c>
      <c r="E3" s="19">
        <v>0</v>
      </c>
      <c r="F3">
        <v>0</v>
      </c>
      <c r="G3" t="str">
        <f t="shared" si="0"/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  <c r="Q3">
        <v>0</v>
      </c>
      <c r="R3">
        <v>7</v>
      </c>
      <c r="S3">
        <v>8</v>
      </c>
    </row>
    <row r="4" spans="1:19" x14ac:dyDescent="0.3">
      <c r="A4" s="1" t="s">
        <v>86</v>
      </c>
      <c r="B4" s="18">
        <v>25</v>
      </c>
      <c r="C4" s="18" t="s">
        <v>25</v>
      </c>
      <c r="D4" s="18" t="s">
        <v>87</v>
      </c>
      <c r="E4" s="19">
        <v>1</v>
      </c>
      <c r="F4">
        <v>1</v>
      </c>
      <c r="G4" t="e">
        <f t="shared" si="0"/>
        <v>#VALUE!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  <c r="Q4">
        <v>6</v>
      </c>
    </row>
    <row r="5" spans="1:19" x14ac:dyDescent="0.3">
      <c r="A5" s="1" t="s">
        <v>80</v>
      </c>
      <c r="B5" s="18">
        <v>50</v>
      </c>
      <c r="C5" s="18" t="s">
        <v>26</v>
      </c>
      <c r="D5" s="18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  <c r="Q5">
        <v>0</v>
      </c>
      <c r="R5">
        <v>8</v>
      </c>
      <c r="S5">
        <v>9</v>
      </c>
    </row>
    <row r="6" spans="1:19" x14ac:dyDescent="0.3">
      <c r="A6" s="1" t="s">
        <v>81</v>
      </c>
      <c r="B6" s="18">
        <v>42</v>
      </c>
      <c r="C6" s="18" t="s">
        <v>26</v>
      </c>
      <c r="D6" s="18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  <c r="Q6">
        <v>0</v>
      </c>
      <c r="R6">
        <v>8</v>
      </c>
      <c r="S6">
        <v>9</v>
      </c>
    </row>
    <row r="7" spans="1:19" x14ac:dyDescent="0.3">
      <c r="A7" s="1" t="s">
        <v>83</v>
      </c>
      <c r="B7" s="18">
        <v>32</v>
      </c>
      <c r="C7" s="18" t="s">
        <v>25</v>
      </c>
      <c r="D7" s="18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  <c r="Q7">
        <v>0</v>
      </c>
      <c r="R7">
        <v>9</v>
      </c>
      <c r="S7">
        <v>10</v>
      </c>
    </row>
    <row r="8" spans="1:19" x14ac:dyDescent="0.3">
      <c r="A8" s="1" t="s">
        <v>89</v>
      </c>
      <c r="B8" s="18">
        <v>44</v>
      </c>
      <c r="C8" s="18" t="s">
        <v>25</v>
      </c>
      <c r="D8" s="18" t="s">
        <v>87</v>
      </c>
      <c r="E8" s="19">
        <v>1</v>
      </c>
      <c r="F8">
        <v>2</v>
      </c>
      <c r="G8" t="e">
        <f t="shared" si="0"/>
        <v>#VALUE!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  <c r="Q8">
        <v>22</v>
      </c>
      <c r="R8">
        <v>9</v>
      </c>
      <c r="S8">
        <v>12</v>
      </c>
    </row>
    <row r="9" spans="1:19" x14ac:dyDescent="0.3">
      <c r="A9" s="1" t="s">
        <v>93</v>
      </c>
      <c r="B9" s="18">
        <v>23</v>
      </c>
      <c r="C9" s="18" t="s">
        <v>26</v>
      </c>
      <c r="D9" s="18" t="s">
        <v>87</v>
      </c>
      <c r="E9" s="19">
        <v>1</v>
      </c>
      <c r="F9">
        <v>2</v>
      </c>
      <c r="G9" t="e">
        <f t="shared" si="0"/>
        <v>#VALUE!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  <c r="Q9">
        <v>44</v>
      </c>
      <c r="R9">
        <v>12</v>
      </c>
      <c r="S9">
        <v>15</v>
      </c>
    </row>
    <row r="10" spans="1:19" x14ac:dyDescent="0.3">
      <c r="A10" s="1" t="s">
        <v>94</v>
      </c>
      <c r="B10" s="18">
        <v>32</v>
      </c>
      <c r="C10" s="18" t="s">
        <v>26</v>
      </c>
      <c r="D10" s="18" t="s">
        <v>87</v>
      </c>
      <c r="E10" s="19">
        <v>1</v>
      </c>
      <c r="F10">
        <v>2</v>
      </c>
      <c r="G10" t="e">
        <f t="shared" si="0"/>
        <v>#VALUE!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  <c r="Q10">
        <v>8</v>
      </c>
      <c r="R10">
        <v>11</v>
      </c>
      <c r="S10">
        <v>16</v>
      </c>
    </row>
    <row r="11" spans="1:19" x14ac:dyDescent="0.3">
      <c r="A11" s="1" t="s">
        <v>97</v>
      </c>
      <c r="B11" s="18">
        <v>26</v>
      </c>
      <c r="C11" s="18" t="s">
        <v>25</v>
      </c>
      <c r="D11" s="18" t="s">
        <v>87</v>
      </c>
      <c r="E11" s="19">
        <v>1</v>
      </c>
      <c r="F11">
        <v>2</v>
      </c>
      <c r="G11" t="e">
        <f t="shared" si="0"/>
        <v>#VALUE!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  <c r="Q11">
        <v>6</v>
      </c>
      <c r="R11">
        <v>11</v>
      </c>
      <c r="S11">
        <v>14</v>
      </c>
    </row>
    <row r="12" spans="1:19" x14ac:dyDescent="0.3">
      <c r="A12" s="1" t="s">
        <v>99</v>
      </c>
      <c r="B12" s="18">
        <v>28</v>
      </c>
      <c r="C12" s="18" t="s">
        <v>25</v>
      </c>
      <c r="D12" s="18" t="s">
        <v>87</v>
      </c>
      <c r="E12" s="19">
        <v>1</v>
      </c>
      <c r="F12">
        <v>1</v>
      </c>
      <c r="G12" t="e">
        <f t="shared" si="0"/>
        <v>#VALUE!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  <c r="Q12">
        <v>32</v>
      </c>
      <c r="R12">
        <v>12</v>
      </c>
      <c r="S12">
        <v>11.5</v>
      </c>
    </row>
    <row r="13" spans="1:19" x14ac:dyDescent="0.3">
      <c r="A13" s="1" t="s">
        <v>100</v>
      </c>
      <c r="B13" s="18">
        <v>25</v>
      </c>
      <c r="C13" s="18" t="s">
        <v>26</v>
      </c>
      <c r="D13" s="18" t="s">
        <v>87</v>
      </c>
      <c r="E13" s="19">
        <v>1</v>
      </c>
      <c r="F13">
        <v>1</v>
      </c>
      <c r="G13" t="e">
        <f t="shared" si="0"/>
        <v>#VALUE!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  <c r="Q13">
        <v>0</v>
      </c>
      <c r="R13">
        <v>10</v>
      </c>
      <c r="S13">
        <v>10</v>
      </c>
    </row>
    <row r="14" spans="1:19" x14ac:dyDescent="0.3">
      <c r="A14" s="1" t="s">
        <v>101</v>
      </c>
      <c r="B14" s="18">
        <v>28</v>
      </c>
      <c r="C14" s="18" t="s">
        <v>25</v>
      </c>
      <c r="D14" s="18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  <c r="Q14">
        <v>0</v>
      </c>
      <c r="R14">
        <v>9</v>
      </c>
      <c r="S14">
        <v>10</v>
      </c>
    </row>
    <row r="15" spans="1:19" x14ac:dyDescent="0.3">
      <c r="A15" s="1" t="s">
        <v>102</v>
      </c>
      <c r="B15" s="18">
        <v>42</v>
      </c>
      <c r="C15" s="18" t="s">
        <v>26</v>
      </c>
      <c r="D15" s="18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  <c r="Q15">
        <v>0</v>
      </c>
      <c r="R15">
        <v>11</v>
      </c>
      <c r="S15">
        <v>15</v>
      </c>
    </row>
    <row r="16" spans="1:19" x14ac:dyDescent="0.3">
      <c r="A16" s="1" t="s">
        <v>103</v>
      </c>
      <c r="B16" s="18">
        <v>35</v>
      </c>
      <c r="C16" s="18" t="s">
        <v>25</v>
      </c>
      <c r="D16" s="18" t="s">
        <v>87</v>
      </c>
      <c r="E16" s="19">
        <v>1</v>
      </c>
      <c r="F16">
        <v>2</v>
      </c>
      <c r="G16" t="e">
        <f t="shared" si="0"/>
        <v>#VALUE!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  <c r="Q16">
        <v>34</v>
      </c>
      <c r="R16">
        <v>12</v>
      </c>
      <c r="S16">
        <v>12</v>
      </c>
    </row>
    <row r="17" spans="1:19" x14ac:dyDescent="0.3">
      <c r="A17" s="1" t="s">
        <v>104</v>
      </c>
      <c r="B17" s="18">
        <v>39</v>
      </c>
      <c r="C17" s="18" t="s">
        <v>26</v>
      </c>
      <c r="D17" s="18" t="s">
        <v>87</v>
      </c>
      <c r="E17" s="19">
        <v>1</v>
      </c>
      <c r="F17">
        <v>2</v>
      </c>
      <c r="G17" t="e">
        <f t="shared" si="0"/>
        <v>#VALUE!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  <c r="Q17">
        <v>28</v>
      </c>
      <c r="R17">
        <v>14</v>
      </c>
      <c r="S17">
        <v>24</v>
      </c>
    </row>
    <row r="18" spans="1:19" x14ac:dyDescent="0.3">
      <c r="A18" s="1" t="s">
        <v>107</v>
      </c>
      <c r="B18" s="18">
        <v>22</v>
      </c>
      <c r="C18" s="18" t="s">
        <v>25</v>
      </c>
      <c r="D18" s="18" t="s">
        <v>87</v>
      </c>
      <c r="E18" s="19">
        <v>1</v>
      </c>
      <c r="F18">
        <v>1</v>
      </c>
      <c r="G18" t="e">
        <f t="shared" si="0"/>
        <v>#VALUE!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  <c r="Q18">
        <v>40</v>
      </c>
      <c r="R18">
        <v>12</v>
      </c>
      <c r="S18">
        <v>15</v>
      </c>
    </row>
    <row r="19" spans="1:19" x14ac:dyDescent="0.3">
      <c r="A19" s="1" t="s">
        <v>109</v>
      </c>
      <c r="B19" s="18">
        <v>26</v>
      </c>
      <c r="C19" s="18" t="s">
        <v>25</v>
      </c>
      <c r="D19" s="18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  <c r="Q19">
        <v>0</v>
      </c>
      <c r="R19">
        <v>10</v>
      </c>
      <c r="S19">
        <v>13</v>
      </c>
    </row>
    <row r="20" spans="1:19" x14ac:dyDescent="0.3">
      <c r="A20" s="1" t="s">
        <v>110</v>
      </c>
      <c r="B20" s="18">
        <v>32</v>
      </c>
      <c r="C20" s="18" t="s">
        <v>26</v>
      </c>
      <c r="D20" s="18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  <c r="Q20">
        <v>2</v>
      </c>
      <c r="R20">
        <v>10</v>
      </c>
      <c r="S20">
        <v>12</v>
      </c>
    </row>
    <row r="21" spans="1:19" x14ac:dyDescent="0.3">
      <c r="A21" s="1" t="s">
        <v>111</v>
      </c>
      <c r="B21" s="18">
        <v>22</v>
      </c>
      <c r="C21" s="18" t="s">
        <v>25</v>
      </c>
      <c r="D21" s="18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  <c r="Q21">
        <v>0</v>
      </c>
      <c r="R21">
        <v>8</v>
      </c>
      <c r="S21">
        <v>8</v>
      </c>
    </row>
    <row r="22" spans="1:19" x14ac:dyDescent="0.3">
      <c r="A22" s="1" t="s">
        <v>112</v>
      </c>
      <c r="B22" s="18">
        <v>25</v>
      </c>
      <c r="C22" s="18" t="s">
        <v>25</v>
      </c>
      <c r="D22" s="18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  <c r="Q22">
        <v>0</v>
      </c>
      <c r="R22">
        <v>9</v>
      </c>
      <c r="S22">
        <v>10</v>
      </c>
    </row>
    <row r="23" spans="1:19" x14ac:dyDescent="0.3">
      <c r="A23" s="1" t="s">
        <v>127</v>
      </c>
      <c r="B23" s="18">
        <v>25</v>
      </c>
      <c r="C23" s="18" t="s">
        <v>26</v>
      </c>
      <c r="D23" s="18" t="s">
        <v>90</v>
      </c>
      <c r="E23" s="19">
        <v>0</v>
      </c>
      <c r="F23">
        <v>0</v>
      </c>
      <c r="G23" t="str">
        <f t="shared" si="0"/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  <c r="Q23">
        <v>0</v>
      </c>
      <c r="R23">
        <v>9</v>
      </c>
      <c r="S23">
        <v>12</v>
      </c>
    </row>
    <row r="24" spans="1:19" x14ac:dyDescent="0.3">
      <c r="A24" s="1" t="s">
        <v>128</v>
      </c>
      <c r="B24" s="18">
        <v>27</v>
      </c>
      <c r="C24" s="18" t="s">
        <v>26</v>
      </c>
      <c r="D24" s="18" t="s">
        <v>90</v>
      </c>
      <c r="E24" s="19">
        <v>0</v>
      </c>
      <c r="F24">
        <v>0</v>
      </c>
      <c r="G24" t="str">
        <f t="shared" si="0"/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  <c r="Q24">
        <v>0</v>
      </c>
      <c r="R24">
        <v>10</v>
      </c>
      <c r="S24">
        <v>10</v>
      </c>
    </row>
    <row r="25" spans="1:19" x14ac:dyDescent="0.3">
      <c r="A25" s="1" t="s">
        <v>5</v>
      </c>
      <c r="B25" s="18">
        <v>28</v>
      </c>
      <c r="C25" s="18" t="s">
        <v>25</v>
      </c>
      <c r="D25" s="18" t="s">
        <v>90</v>
      </c>
      <c r="E25" s="19">
        <v>0</v>
      </c>
      <c r="F25">
        <v>0</v>
      </c>
    </row>
    <row r="26" spans="1:19" x14ac:dyDescent="0.3">
      <c r="A26" s="1" t="s">
        <v>6</v>
      </c>
      <c r="B26" s="18">
        <v>24</v>
      </c>
      <c r="C26" s="18" t="s">
        <v>25</v>
      </c>
      <c r="D26" s="18" t="s">
        <v>90</v>
      </c>
      <c r="E26" s="19">
        <v>0</v>
      </c>
      <c r="F26">
        <v>0</v>
      </c>
    </row>
    <row r="27" spans="1:19" x14ac:dyDescent="0.3">
      <c r="A27" s="1" t="s">
        <v>7</v>
      </c>
      <c r="B27" s="18">
        <v>32</v>
      </c>
      <c r="C27" s="18" t="s">
        <v>25</v>
      </c>
      <c r="D27" s="18" t="s">
        <v>90</v>
      </c>
      <c r="E27" s="19">
        <v>0</v>
      </c>
      <c r="F27">
        <v>0</v>
      </c>
    </row>
    <row r="28" spans="1:19" x14ac:dyDescent="0.3">
      <c r="A28" s="1" t="s">
        <v>8</v>
      </c>
      <c r="B28" s="18">
        <v>28</v>
      </c>
      <c r="C28" s="18" t="s">
        <v>26</v>
      </c>
      <c r="D28" s="18" t="s">
        <v>90</v>
      </c>
      <c r="E28" s="19">
        <v>0</v>
      </c>
      <c r="F28">
        <v>0</v>
      </c>
    </row>
    <row r="29" spans="1:19" x14ac:dyDescent="0.3">
      <c r="A29" s="1" t="s">
        <v>9</v>
      </c>
      <c r="B29" s="18">
        <v>23</v>
      </c>
      <c r="C29" s="18" t="s">
        <v>26</v>
      </c>
      <c r="D29" s="18" t="s">
        <v>90</v>
      </c>
      <c r="E29" s="19">
        <v>0</v>
      </c>
      <c r="F29">
        <v>0</v>
      </c>
    </row>
    <row r="30" spans="1:19" x14ac:dyDescent="0.3">
      <c r="A30" s="1" t="s">
        <v>10</v>
      </c>
      <c r="B30" s="18">
        <v>25</v>
      </c>
      <c r="C30" s="18" t="s">
        <v>26</v>
      </c>
      <c r="D30" s="18" t="s">
        <v>90</v>
      </c>
      <c r="E30" s="19">
        <v>0</v>
      </c>
      <c r="F30">
        <v>0</v>
      </c>
    </row>
    <row r="31" spans="1:19" x14ac:dyDescent="0.3">
      <c r="A31" s="1" t="s">
        <v>11</v>
      </c>
      <c r="B31" s="18">
        <v>26</v>
      </c>
      <c r="C31" s="18" t="s">
        <v>26</v>
      </c>
      <c r="D31" s="18" t="s">
        <v>90</v>
      </c>
      <c r="E31" s="19">
        <v>0</v>
      </c>
      <c r="F31">
        <v>0</v>
      </c>
    </row>
    <row r="32" spans="1:19" x14ac:dyDescent="0.3">
      <c r="A32" s="1" t="s">
        <v>12</v>
      </c>
      <c r="B32" s="18">
        <v>33</v>
      </c>
      <c r="C32" s="18" t="s">
        <v>25</v>
      </c>
      <c r="D32" s="18" t="s">
        <v>90</v>
      </c>
      <c r="E32" s="19">
        <v>0</v>
      </c>
      <c r="F32">
        <v>0</v>
      </c>
    </row>
    <row r="33" spans="1:6" x14ac:dyDescent="0.3">
      <c r="A33" s="1" t="s">
        <v>13</v>
      </c>
      <c r="B33" s="18">
        <v>37</v>
      </c>
      <c r="C33" s="18" t="s">
        <v>26</v>
      </c>
      <c r="D33" s="18" t="s">
        <v>90</v>
      </c>
      <c r="E33" s="19">
        <v>0</v>
      </c>
      <c r="F33">
        <v>0</v>
      </c>
    </row>
    <row r="34" spans="1:6" x14ac:dyDescent="0.3">
      <c r="A34" s="1" t="s">
        <v>14</v>
      </c>
      <c r="B34" s="18">
        <v>26</v>
      </c>
      <c r="C34" s="18" t="s">
        <v>25</v>
      </c>
      <c r="D34" s="18" t="s">
        <v>90</v>
      </c>
      <c r="E34" s="19">
        <v>0</v>
      </c>
      <c r="F34">
        <v>0</v>
      </c>
    </row>
    <row r="35" spans="1:6" x14ac:dyDescent="0.3">
      <c r="A35" s="1" t="s">
        <v>15</v>
      </c>
      <c r="B35" s="18">
        <v>22</v>
      </c>
      <c r="C35" s="18" t="s">
        <v>25</v>
      </c>
      <c r="D35" s="18" t="s">
        <v>90</v>
      </c>
      <c r="E35" s="19">
        <v>0</v>
      </c>
      <c r="F35">
        <v>0</v>
      </c>
    </row>
    <row r="36" spans="1:6" x14ac:dyDescent="0.3">
      <c r="A36" s="1" t="s">
        <v>16</v>
      </c>
      <c r="B36" s="18">
        <v>24</v>
      </c>
      <c r="C36" s="18" t="s">
        <v>25</v>
      </c>
      <c r="D36" s="18" t="s">
        <v>90</v>
      </c>
      <c r="E36" s="19">
        <v>0</v>
      </c>
      <c r="F36">
        <v>0</v>
      </c>
    </row>
    <row r="37" spans="1:6" x14ac:dyDescent="0.3">
      <c r="A37" s="1" t="s">
        <v>17</v>
      </c>
      <c r="B37" s="18">
        <v>24</v>
      </c>
      <c r="C37" s="18" t="s">
        <v>26</v>
      </c>
      <c r="D37" s="18" t="s">
        <v>90</v>
      </c>
      <c r="E37" s="19">
        <v>0</v>
      </c>
      <c r="F37">
        <v>0</v>
      </c>
    </row>
    <row r="38" spans="1:6" x14ac:dyDescent="0.3">
      <c r="A38" s="1" t="s">
        <v>18</v>
      </c>
      <c r="B38" s="18">
        <v>21</v>
      </c>
      <c r="C38" s="18" t="s">
        <v>25</v>
      </c>
      <c r="D38" s="18" t="s">
        <v>90</v>
      </c>
      <c r="E38" s="19">
        <v>0</v>
      </c>
      <c r="F38">
        <v>0</v>
      </c>
    </row>
    <row r="39" spans="1:6" x14ac:dyDescent="0.3">
      <c r="A39" s="1" t="s">
        <v>19</v>
      </c>
      <c r="B39" s="18">
        <v>30</v>
      </c>
      <c r="C39" s="18" t="s">
        <v>26</v>
      </c>
      <c r="D39" s="18" t="s">
        <v>90</v>
      </c>
      <c r="E39" s="19">
        <v>0</v>
      </c>
      <c r="F39">
        <v>0</v>
      </c>
    </row>
    <row r="40" spans="1:6" x14ac:dyDescent="0.3">
      <c r="A40" s="1" t="s">
        <v>20</v>
      </c>
      <c r="B40" s="18">
        <v>25</v>
      </c>
      <c r="C40" s="18" t="s">
        <v>25</v>
      </c>
      <c r="D40" s="18" t="s">
        <v>90</v>
      </c>
      <c r="E40" s="19">
        <v>0</v>
      </c>
      <c r="F40">
        <v>0</v>
      </c>
    </row>
    <row r="41" spans="1:6" x14ac:dyDescent="0.3">
      <c r="A41" s="1" t="s">
        <v>21</v>
      </c>
      <c r="B41" s="18">
        <v>35</v>
      </c>
      <c r="C41" s="18" t="s">
        <v>25</v>
      </c>
      <c r="D41" s="18" t="s">
        <v>90</v>
      </c>
      <c r="E41" s="19">
        <v>0</v>
      </c>
      <c r="F41">
        <v>0</v>
      </c>
    </row>
    <row r="42" spans="1:6" x14ac:dyDescent="0.3">
      <c r="A42" s="1" t="s">
        <v>22</v>
      </c>
      <c r="B42" s="18">
        <v>36</v>
      </c>
      <c r="C42" s="18" t="s">
        <v>25</v>
      </c>
      <c r="D42" s="18" t="s">
        <v>90</v>
      </c>
      <c r="E42" s="19">
        <v>0</v>
      </c>
      <c r="F42">
        <v>0</v>
      </c>
    </row>
    <row r="43" spans="1:6" x14ac:dyDescent="0.3">
      <c r="A43" s="1" t="s">
        <v>23</v>
      </c>
      <c r="B43" s="18">
        <v>28</v>
      </c>
      <c r="C43" s="18" t="s">
        <v>25</v>
      </c>
      <c r="D43" s="18" t="s">
        <v>90</v>
      </c>
      <c r="E43" s="19">
        <v>0</v>
      </c>
      <c r="F43">
        <v>0</v>
      </c>
    </row>
  </sheetData>
  <conditionalFormatting sqref="G1:G43">
    <cfRule type="containsText" dxfId="3" priority="1" operator="containsText" text="No Match">
      <formula>NOT(ISERROR(SEARCH("No Match",G1)))</formula>
    </cfRule>
  </conditionalFormatting>
  <conditionalFormatting sqref="I22">
    <cfRule type="containsText" dxfId="2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054C-FE9B-49DE-AC90-AF26B54F8E5A}">
  <dimension ref="A1:M41"/>
  <sheetViews>
    <sheetView workbookViewId="0">
      <selection activeCell="H10" sqref="H10"/>
    </sheetView>
  </sheetViews>
  <sheetFormatPr defaultRowHeight="14.4" x14ac:dyDescent="0.3"/>
  <cols>
    <col min="1" max="1" width="9.77734375" style="1" customWidth="1"/>
    <col min="2" max="2" width="7.5546875" style="1" customWidth="1"/>
    <col min="3" max="3" width="10.44140625" style="1" customWidth="1"/>
    <col min="4" max="4" width="8.88671875" style="1" customWidth="1"/>
    <col min="5" max="5" width="9.77734375" style="18" customWidth="1"/>
    <col min="6" max="6" width="12.6640625" style="1" customWidth="1"/>
    <col min="7" max="7" width="16.5546875" style="1" customWidth="1"/>
    <col min="8" max="8" width="32.5546875" style="1" customWidth="1"/>
    <col min="9" max="9" width="29.44140625" style="1" customWidth="1"/>
    <col min="10" max="10" width="10.109375" style="1" customWidth="1"/>
    <col min="11" max="11" width="11.5546875" style="1" bestFit="1" customWidth="1"/>
    <col min="12" max="13" width="8.88671875" style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L1" s="1" t="s">
        <v>69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f>AVERAGE(G2:G22)</f>
        <v>6.8</v>
      </c>
      <c r="L2" s="1" t="s">
        <v>66</v>
      </c>
      <c r="M2" s="1">
        <f>COUNTIFS(D2:D30, "&gt;=20", D2:D30, "&lt;30")</f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f>AVERAGE(D2:D22,D24,D25,D26,D33,D34)</f>
        <v>30.153846153846153</v>
      </c>
      <c r="L3" s="1" t="s">
        <v>67</v>
      </c>
      <c r="M3" s="1">
        <f>COUNTIFS(D2:D35, "&gt;=30", D2:D35, "&lt;40")</f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f>_xlfn.STDEV.P(D2:D22,D24,D25,D26,D33,D34)</f>
        <v>7.6745949915304115</v>
      </c>
      <c r="L4" s="1" t="s">
        <v>68</v>
      </c>
      <c r="M4" s="1">
        <f>COUNTIFS(D2:D35, "&gt;=40", D2:D35, "&lt;51")</f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f>COUNTIF(E2:E37,"F")</f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ht="28.8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9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9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9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9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9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9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9" x14ac:dyDescent="0.3">
      <c r="B23" s="1" t="s">
        <v>86</v>
      </c>
      <c r="D23" s="1">
        <v>25</v>
      </c>
      <c r="E23" s="18" t="s">
        <v>25</v>
      </c>
      <c r="F23" s="1" t="s">
        <v>87</v>
      </c>
    </row>
    <row r="24" spans="1:9" x14ac:dyDescent="0.3">
      <c r="A24" s="1" t="s">
        <v>78</v>
      </c>
      <c r="B24" s="1" t="s">
        <v>80</v>
      </c>
      <c r="D24" s="1">
        <v>50</v>
      </c>
      <c r="E24" s="18" t="s">
        <v>26</v>
      </c>
      <c r="F24" s="1" t="s">
        <v>90</v>
      </c>
    </row>
    <row r="25" spans="1:9" x14ac:dyDescent="0.3">
      <c r="A25" s="1" t="s">
        <v>79</v>
      </c>
      <c r="B25" s="1" t="s">
        <v>81</v>
      </c>
      <c r="D25" s="1">
        <v>42</v>
      </c>
      <c r="E25" s="18" t="s">
        <v>26</v>
      </c>
      <c r="F25" s="1" t="s">
        <v>90</v>
      </c>
      <c r="G25" s="1" t="s">
        <v>108</v>
      </c>
    </row>
    <row r="26" spans="1:9" x14ac:dyDescent="0.3">
      <c r="A26" s="1" t="s">
        <v>82</v>
      </c>
      <c r="B26" s="1" t="s">
        <v>83</v>
      </c>
      <c r="D26" s="1">
        <v>32</v>
      </c>
      <c r="E26" s="18" t="s">
        <v>25</v>
      </c>
      <c r="F26" s="1" t="s">
        <v>90</v>
      </c>
    </row>
    <row r="27" spans="1:9" x14ac:dyDescent="0.3">
      <c r="B27" s="1" t="s">
        <v>89</v>
      </c>
      <c r="D27" s="1">
        <v>44</v>
      </c>
      <c r="E27" s="18" t="s">
        <v>25</v>
      </c>
      <c r="F27" s="1" t="s">
        <v>87</v>
      </c>
    </row>
    <row r="28" spans="1:9" ht="28.8" x14ac:dyDescent="0.3">
      <c r="B28" s="1" t="s">
        <v>93</v>
      </c>
      <c r="D28" s="1">
        <v>23</v>
      </c>
      <c r="E28" s="18" t="s">
        <v>26</v>
      </c>
      <c r="F28" s="1" t="s">
        <v>87</v>
      </c>
      <c r="G28" s="1">
        <v>7</v>
      </c>
      <c r="I28" s="1" t="s">
        <v>95</v>
      </c>
    </row>
    <row r="29" spans="1:9" x14ac:dyDescent="0.3">
      <c r="B29" s="1" t="s">
        <v>94</v>
      </c>
      <c r="D29" s="1">
        <v>32</v>
      </c>
      <c r="E29" s="18" t="s">
        <v>26</v>
      </c>
      <c r="F29" s="1" t="s">
        <v>87</v>
      </c>
    </row>
    <row r="30" spans="1:9" x14ac:dyDescent="0.3">
      <c r="B30" s="1" t="s">
        <v>97</v>
      </c>
      <c r="D30" s="1">
        <v>26</v>
      </c>
      <c r="E30" s="18" t="s">
        <v>25</v>
      </c>
      <c r="F30" s="1" t="s">
        <v>87</v>
      </c>
    </row>
    <row r="31" spans="1:9" x14ac:dyDescent="0.3">
      <c r="B31" s="1" t="s">
        <v>99</v>
      </c>
      <c r="D31" s="1">
        <v>28</v>
      </c>
      <c r="E31" s="18" t="s">
        <v>25</v>
      </c>
      <c r="F31" s="1" t="s">
        <v>87</v>
      </c>
    </row>
    <row r="32" spans="1:9" x14ac:dyDescent="0.3">
      <c r="B32" s="1" t="s">
        <v>100</v>
      </c>
      <c r="D32" s="1">
        <v>25</v>
      </c>
      <c r="E32" s="18" t="s">
        <v>26</v>
      </c>
      <c r="F32" s="1" t="s">
        <v>87</v>
      </c>
    </row>
    <row r="33" spans="1:10" x14ac:dyDescent="0.3">
      <c r="A33" s="1" t="s">
        <v>85</v>
      </c>
      <c r="B33" s="1" t="s">
        <v>101</v>
      </c>
      <c r="D33" s="1">
        <v>28</v>
      </c>
      <c r="E33" s="18" t="s">
        <v>25</v>
      </c>
      <c r="F33" s="1" t="s">
        <v>90</v>
      </c>
    </row>
    <row r="34" spans="1:10" x14ac:dyDescent="0.3">
      <c r="A34" s="1" t="s">
        <v>88</v>
      </c>
      <c r="B34" s="1" t="s">
        <v>102</v>
      </c>
      <c r="D34" s="1">
        <v>42</v>
      </c>
      <c r="E34" s="18" t="s">
        <v>26</v>
      </c>
      <c r="F34" s="1" t="s">
        <v>90</v>
      </c>
      <c r="I34" s="1" t="s">
        <v>105</v>
      </c>
      <c r="J34" s="1">
        <f>AVERAGE(D23,D27,D28,D29,D30,D31,D32,D37,D36,D35)</f>
        <v>29.9</v>
      </c>
    </row>
    <row r="35" spans="1:10" x14ac:dyDescent="0.3">
      <c r="B35" s="1" t="s">
        <v>103</v>
      </c>
      <c r="D35" s="1">
        <v>35</v>
      </c>
      <c r="E35" s="18" t="s">
        <v>25</v>
      </c>
      <c r="F35" s="1" t="s">
        <v>87</v>
      </c>
      <c r="I35" s="1" t="s">
        <v>106</v>
      </c>
      <c r="J35" s="1">
        <f>_xlfn.STDEV.P(D23,D27,D28,D29,D30,D31,D32,D37,D36,D35)</f>
        <v>6.9921384425653361</v>
      </c>
    </row>
    <row r="36" spans="1:10" x14ac:dyDescent="0.3">
      <c r="B36" s="1" t="s">
        <v>104</v>
      </c>
      <c r="D36" s="1">
        <v>39</v>
      </c>
      <c r="E36" s="18" t="s">
        <v>26</v>
      </c>
      <c r="F36" s="1" t="s">
        <v>87</v>
      </c>
    </row>
    <row r="37" spans="1:10" x14ac:dyDescent="0.3">
      <c r="B37" s="1" t="s">
        <v>107</v>
      </c>
      <c r="D37" s="1">
        <v>22</v>
      </c>
      <c r="E37" s="18" t="s">
        <v>25</v>
      </c>
      <c r="F37" s="1" t="s">
        <v>87</v>
      </c>
    </row>
    <row r="38" spans="1:10" x14ac:dyDescent="0.3">
      <c r="A38" s="1" t="s">
        <v>91</v>
      </c>
      <c r="B38" s="1" t="s">
        <v>109</v>
      </c>
      <c r="D38" s="1">
        <v>26</v>
      </c>
      <c r="E38" s="18" t="s">
        <v>25</v>
      </c>
      <c r="F38" s="1" t="s">
        <v>90</v>
      </c>
    </row>
    <row r="39" spans="1:10" x14ac:dyDescent="0.3">
      <c r="A39" s="1" t="s">
        <v>92</v>
      </c>
      <c r="B39" s="1" t="s">
        <v>110</v>
      </c>
      <c r="D39" s="1">
        <v>32</v>
      </c>
      <c r="E39" s="18" t="s">
        <v>26</v>
      </c>
      <c r="F39" s="1" t="s">
        <v>90</v>
      </c>
    </row>
    <row r="40" spans="1:10" x14ac:dyDescent="0.3">
      <c r="A40" s="1" t="s">
        <v>96</v>
      </c>
      <c r="B40" s="1" t="s">
        <v>111</v>
      </c>
      <c r="D40" s="1">
        <v>22</v>
      </c>
      <c r="E40" s="18" t="s">
        <v>25</v>
      </c>
      <c r="F40" s="1" t="s">
        <v>90</v>
      </c>
    </row>
    <row r="41" spans="1:10" x14ac:dyDescent="0.3">
      <c r="A41" s="1" t="s">
        <v>98</v>
      </c>
      <c r="B41" s="1" t="s">
        <v>112</v>
      </c>
      <c r="D41" s="1">
        <v>25</v>
      </c>
      <c r="E41" s="18" t="s">
        <v>25</v>
      </c>
      <c r="F41" s="1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09DE-46C1-49F4-9D98-3B1CC554FE5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767A-C1E8-45D8-9E28-7C6C5DD7A42F}">
  <dimension ref="A1:F33"/>
  <sheetViews>
    <sheetView workbookViewId="0">
      <pane ySplit="1" topLeftCell="A2" activePane="bottomLeft" state="frozen"/>
      <selection pane="bottomLeft" activeCell="A2" sqref="A2:F20"/>
    </sheetView>
  </sheetViews>
  <sheetFormatPr defaultRowHeight="14.4" x14ac:dyDescent="0.3"/>
  <cols>
    <col min="1" max="1" width="11.5546875" style="1" customWidth="1"/>
    <col min="2" max="4" width="8.88671875" style="1"/>
    <col min="5" max="6" width="13.109375" style="1" customWidth="1"/>
  </cols>
  <sheetData>
    <row r="1" spans="1:6" ht="28.8" x14ac:dyDescent="0.3">
      <c r="A1" s="1" t="s">
        <v>0</v>
      </c>
      <c r="B1" s="1" t="s">
        <v>73</v>
      </c>
      <c r="C1" s="1" t="s">
        <v>4</v>
      </c>
      <c r="D1" s="1" t="s">
        <v>24</v>
      </c>
      <c r="E1" s="1" t="s">
        <v>84</v>
      </c>
      <c r="F1" s="1" t="s">
        <v>1</v>
      </c>
    </row>
    <row r="2" spans="1:6" x14ac:dyDescent="0.3">
      <c r="A2" s="1" t="s">
        <v>5</v>
      </c>
      <c r="C2" s="1">
        <v>28</v>
      </c>
      <c r="D2" s="18" t="s">
        <v>25</v>
      </c>
      <c r="F2" s="1">
        <v>7</v>
      </c>
    </row>
    <row r="3" spans="1:6" x14ac:dyDescent="0.3">
      <c r="A3" s="1" t="s">
        <v>6</v>
      </c>
      <c r="C3" s="1">
        <v>24</v>
      </c>
      <c r="D3" s="18" t="s">
        <v>25</v>
      </c>
      <c r="F3" s="1">
        <v>7</v>
      </c>
    </row>
    <row r="4" spans="1:6" x14ac:dyDescent="0.3">
      <c r="A4" s="1" t="s">
        <v>7</v>
      </c>
      <c r="C4" s="1">
        <v>32</v>
      </c>
      <c r="D4" s="18" t="s">
        <v>25</v>
      </c>
      <c r="F4" s="1">
        <v>7</v>
      </c>
    </row>
    <row r="5" spans="1:6" x14ac:dyDescent="0.3">
      <c r="A5" s="1" t="s">
        <v>8</v>
      </c>
      <c r="C5" s="1">
        <v>28</v>
      </c>
      <c r="D5" s="18" t="s">
        <v>26</v>
      </c>
      <c r="F5" s="1">
        <v>5</v>
      </c>
    </row>
    <row r="6" spans="1:6" x14ac:dyDescent="0.3">
      <c r="A6" s="1" t="s">
        <v>9</v>
      </c>
      <c r="C6" s="1">
        <v>23</v>
      </c>
      <c r="D6" s="18" t="s">
        <v>26</v>
      </c>
      <c r="F6" s="1">
        <v>7</v>
      </c>
    </row>
    <row r="7" spans="1:6" x14ac:dyDescent="0.3">
      <c r="A7" s="1" t="s">
        <v>10</v>
      </c>
      <c r="C7" s="1">
        <v>25</v>
      </c>
      <c r="D7" s="18" t="s">
        <v>26</v>
      </c>
      <c r="F7" s="1">
        <v>7</v>
      </c>
    </row>
    <row r="8" spans="1:6" x14ac:dyDescent="0.3">
      <c r="A8" s="1" t="s">
        <v>11</v>
      </c>
      <c r="C8" s="1">
        <v>26</v>
      </c>
      <c r="D8" s="18" t="s">
        <v>26</v>
      </c>
      <c r="F8" s="1">
        <v>7</v>
      </c>
    </row>
    <row r="9" spans="1:6" x14ac:dyDescent="0.3">
      <c r="A9" s="1" t="s">
        <v>12</v>
      </c>
      <c r="C9" s="1">
        <v>33</v>
      </c>
      <c r="D9" s="18" t="s">
        <v>25</v>
      </c>
      <c r="F9" s="1">
        <v>7</v>
      </c>
    </row>
    <row r="10" spans="1:6" x14ac:dyDescent="0.3">
      <c r="A10" s="1" t="s">
        <v>13</v>
      </c>
      <c r="C10" s="1">
        <v>37</v>
      </c>
      <c r="D10" s="18" t="s">
        <v>26</v>
      </c>
      <c r="F10" s="1">
        <v>7</v>
      </c>
    </row>
    <row r="11" spans="1:6" x14ac:dyDescent="0.3">
      <c r="A11" s="1" t="s">
        <v>14</v>
      </c>
      <c r="C11" s="1">
        <v>26</v>
      </c>
      <c r="D11" s="18" t="s">
        <v>25</v>
      </c>
    </row>
    <row r="12" spans="1:6" x14ac:dyDescent="0.3">
      <c r="A12" s="1" t="s">
        <v>15</v>
      </c>
      <c r="C12" s="1">
        <v>22</v>
      </c>
      <c r="D12" s="18" t="s">
        <v>25</v>
      </c>
      <c r="F12" s="1">
        <v>5</v>
      </c>
    </row>
    <row r="13" spans="1:6" x14ac:dyDescent="0.3">
      <c r="A13" s="1" t="s">
        <v>16</v>
      </c>
      <c r="C13" s="1">
        <v>24</v>
      </c>
      <c r="D13" s="18" t="s">
        <v>25</v>
      </c>
      <c r="F13" s="1">
        <v>7</v>
      </c>
    </row>
    <row r="14" spans="1:6" x14ac:dyDescent="0.3">
      <c r="A14" s="1" t="s">
        <v>17</v>
      </c>
      <c r="C14" s="1">
        <v>24</v>
      </c>
      <c r="D14" s="18" t="s">
        <v>26</v>
      </c>
      <c r="F14" s="1">
        <v>7</v>
      </c>
    </row>
    <row r="15" spans="1:6" x14ac:dyDescent="0.3">
      <c r="A15" s="1" t="s">
        <v>18</v>
      </c>
      <c r="C15" s="1">
        <v>21</v>
      </c>
      <c r="D15" s="18" t="s">
        <v>25</v>
      </c>
      <c r="F15" s="1">
        <v>7</v>
      </c>
    </row>
    <row r="16" spans="1:6" x14ac:dyDescent="0.3">
      <c r="A16" s="1" t="s">
        <v>19</v>
      </c>
      <c r="C16" s="1">
        <v>30</v>
      </c>
      <c r="D16" s="18" t="s">
        <v>26</v>
      </c>
      <c r="F16" s="1">
        <v>7</v>
      </c>
    </row>
    <row r="17" spans="1:6" x14ac:dyDescent="0.3">
      <c r="A17" s="1" t="s">
        <v>20</v>
      </c>
      <c r="C17" s="1">
        <v>25</v>
      </c>
      <c r="D17" s="18" t="s">
        <v>25</v>
      </c>
      <c r="F17" s="1">
        <v>7</v>
      </c>
    </row>
    <row r="18" spans="1:6" x14ac:dyDescent="0.3">
      <c r="A18" s="1" t="s">
        <v>21</v>
      </c>
      <c r="C18" s="1">
        <v>35</v>
      </c>
      <c r="D18" s="18" t="s">
        <v>25</v>
      </c>
      <c r="F18" s="1">
        <v>7</v>
      </c>
    </row>
    <row r="19" spans="1:6" x14ac:dyDescent="0.3">
      <c r="A19" s="1" t="s">
        <v>22</v>
      </c>
      <c r="C19" s="1">
        <v>36</v>
      </c>
      <c r="D19" s="18" t="s">
        <v>25</v>
      </c>
      <c r="F19" s="1">
        <v>7</v>
      </c>
    </row>
    <row r="20" spans="1:6" x14ac:dyDescent="0.3">
      <c r="A20" s="1" t="s">
        <v>23</v>
      </c>
      <c r="C20" s="1">
        <v>28</v>
      </c>
      <c r="D20" s="18" t="s">
        <v>25</v>
      </c>
      <c r="F20" s="1">
        <v>7</v>
      </c>
    </row>
    <row r="21" spans="1:6" x14ac:dyDescent="0.3">
      <c r="A21" s="1" t="s">
        <v>65</v>
      </c>
      <c r="B21" s="1" t="s">
        <v>75</v>
      </c>
      <c r="C21" s="1">
        <v>19</v>
      </c>
      <c r="D21" s="18" t="s">
        <v>25</v>
      </c>
      <c r="E21" s="1" t="s">
        <v>90</v>
      </c>
      <c r="F21" s="1">
        <v>7</v>
      </c>
    </row>
    <row r="22" spans="1:6" x14ac:dyDescent="0.3">
      <c r="A22" s="1" t="s">
        <v>72</v>
      </c>
      <c r="B22" s="1" t="s">
        <v>76</v>
      </c>
      <c r="C22" s="1">
        <v>44</v>
      </c>
      <c r="D22" s="18" t="s">
        <v>25</v>
      </c>
      <c r="E22" s="1" t="s">
        <v>90</v>
      </c>
      <c r="F22" s="1">
        <v>7</v>
      </c>
    </row>
    <row r="23" spans="1:6" x14ac:dyDescent="0.3">
      <c r="A23" s="1" t="s">
        <v>78</v>
      </c>
      <c r="B23" s="1" t="s">
        <v>80</v>
      </c>
      <c r="C23" s="1">
        <v>50</v>
      </c>
      <c r="D23" s="18" t="s">
        <v>26</v>
      </c>
      <c r="E23" s="1" t="s">
        <v>90</v>
      </c>
      <c r="F23" s="1">
        <v>7</v>
      </c>
    </row>
    <row r="24" spans="1:6" x14ac:dyDescent="0.3">
      <c r="A24" s="1" t="s">
        <v>79</v>
      </c>
      <c r="B24" s="1" t="s">
        <v>81</v>
      </c>
      <c r="C24" s="1">
        <v>42</v>
      </c>
      <c r="D24" s="18" t="s">
        <v>26</v>
      </c>
      <c r="E24" s="1" t="s">
        <v>90</v>
      </c>
      <c r="F24" s="1">
        <v>7</v>
      </c>
    </row>
    <row r="25" spans="1:6" x14ac:dyDescent="0.3">
      <c r="A25" s="1" t="s">
        <v>82</v>
      </c>
      <c r="B25" s="1" t="s">
        <v>83</v>
      </c>
      <c r="C25" s="1">
        <v>32</v>
      </c>
      <c r="D25" s="18" t="s">
        <v>25</v>
      </c>
      <c r="E25" s="1" t="s">
        <v>90</v>
      </c>
      <c r="F25" s="1">
        <v>7</v>
      </c>
    </row>
    <row r="26" spans="1:6" x14ac:dyDescent="0.3">
      <c r="A26" s="1" t="s">
        <v>85</v>
      </c>
      <c r="B26" s="1" t="s">
        <v>101</v>
      </c>
      <c r="C26" s="1">
        <v>28</v>
      </c>
      <c r="D26" s="18" t="s">
        <v>25</v>
      </c>
      <c r="E26" s="1" t="s">
        <v>90</v>
      </c>
      <c r="F26" s="1">
        <v>7</v>
      </c>
    </row>
    <row r="27" spans="1:6" x14ac:dyDescent="0.3">
      <c r="A27" s="1" t="s">
        <v>88</v>
      </c>
      <c r="B27" s="1" t="s">
        <v>102</v>
      </c>
      <c r="C27" s="1">
        <v>42</v>
      </c>
      <c r="D27" s="18" t="s">
        <v>26</v>
      </c>
      <c r="E27" s="1" t="s">
        <v>90</v>
      </c>
      <c r="F27" s="1">
        <v>7</v>
      </c>
    </row>
    <row r="28" spans="1:6" x14ac:dyDescent="0.3">
      <c r="A28" s="1" t="s">
        <v>91</v>
      </c>
      <c r="B28" s="1" t="s">
        <v>109</v>
      </c>
      <c r="C28" s="1">
        <v>26</v>
      </c>
      <c r="D28" s="18" t="s">
        <v>25</v>
      </c>
      <c r="E28" s="1" t="s">
        <v>90</v>
      </c>
      <c r="F28" s="1">
        <v>7</v>
      </c>
    </row>
    <row r="29" spans="1:6" x14ac:dyDescent="0.3">
      <c r="A29" s="1" t="s">
        <v>92</v>
      </c>
      <c r="B29" s="1" t="s">
        <v>110</v>
      </c>
      <c r="C29" s="1">
        <v>32</v>
      </c>
      <c r="D29" s="18" t="s">
        <v>26</v>
      </c>
      <c r="E29" s="1" t="s">
        <v>90</v>
      </c>
      <c r="F29" s="1">
        <v>7</v>
      </c>
    </row>
    <row r="30" spans="1:6" x14ac:dyDescent="0.3">
      <c r="A30" s="1" t="s">
        <v>96</v>
      </c>
      <c r="B30" s="1" t="s">
        <v>111</v>
      </c>
      <c r="C30" s="1">
        <v>22</v>
      </c>
      <c r="D30" s="18" t="s">
        <v>25</v>
      </c>
      <c r="E30" s="1" t="s">
        <v>90</v>
      </c>
      <c r="F30" s="1">
        <v>7</v>
      </c>
    </row>
    <row r="31" spans="1:6" x14ac:dyDescent="0.3">
      <c r="A31" s="1" t="s">
        <v>98</v>
      </c>
      <c r="B31" s="1" t="s">
        <v>112</v>
      </c>
      <c r="C31" s="1">
        <v>25</v>
      </c>
      <c r="D31" s="18" t="s">
        <v>25</v>
      </c>
      <c r="E31" s="1" t="s">
        <v>90</v>
      </c>
      <c r="F31" s="1">
        <v>7</v>
      </c>
    </row>
    <row r="32" spans="1:6" x14ac:dyDescent="0.3">
      <c r="A32" s="1" t="s">
        <v>132</v>
      </c>
      <c r="B32" s="1" t="s">
        <v>127</v>
      </c>
      <c r="C32" s="1">
        <v>25</v>
      </c>
      <c r="D32" s="18" t="s">
        <v>26</v>
      </c>
      <c r="E32" s="1" t="s">
        <v>90</v>
      </c>
      <c r="F32" s="1">
        <v>7</v>
      </c>
    </row>
    <row r="33" spans="1:6" x14ac:dyDescent="0.3">
      <c r="A33" s="1" t="s">
        <v>133</v>
      </c>
      <c r="B33" s="1" t="s">
        <v>128</v>
      </c>
      <c r="C33" s="1">
        <v>27</v>
      </c>
      <c r="D33" s="18" t="s">
        <v>26</v>
      </c>
      <c r="E33" s="1" t="s">
        <v>90</v>
      </c>
      <c r="F33" s="1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7535-22A5-4A07-B54E-A3714DBCF70C}">
  <dimension ref="A1:M33"/>
  <sheetViews>
    <sheetView workbookViewId="0">
      <selection sqref="A1:M1048576"/>
    </sheetView>
  </sheetViews>
  <sheetFormatPr defaultRowHeight="14.4" x14ac:dyDescent="0.3"/>
  <cols>
    <col min="1" max="1" width="11.5546875" style="1" customWidth="1"/>
    <col min="2" max="2" width="8.88671875" style="1"/>
    <col min="3" max="3" width="10.5546875" style="1" customWidth="1"/>
    <col min="4" max="5" width="8.88671875" style="1"/>
    <col min="6" max="7" width="13.109375" style="1" customWidth="1"/>
    <col min="8" max="8" width="36.6640625" style="1" customWidth="1"/>
    <col min="9" max="9" width="35" style="1" customWidth="1"/>
    <col min="10" max="11" width="10.5546875" style="1" customWidth="1"/>
    <col min="12" max="12" width="12" style="1" customWidth="1"/>
    <col min="13" max="13" width="10.5546875" style="1" customWidth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J1" s="1" t="s">
        <v>129</v>
      </c>
      <c r="K1" s="1" t="s">
        <v>130</v>
      </c>
      <c r="L1" s="1" t="s">
        <v>69</v>
      </c>
      <c r="M1" s="1" t="s">
        <v>131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v>6.8</v>
      </c>
      <c r="L2" s="1" t="s">
        <v>66</v>
      </c>
      <c r="M2" s="1"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v>30.153846153846153</v>
      </c>
      <c r="L3" s="1" t="s">
        <v>67</v>
      </c>
      <c r="M3" s="1"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v>7.6745949915304115</v>
      </c>
      <c r="L4" s="1" t="s">
        <v>68</v>
      </c>
      <c r="M4" s="1"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10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10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10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10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10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10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10" x14ac:dyDescent="0.3">
      <c r="A23" s="1" t="s">
        <v>78</v>
      </c>
      <c r="B23" s="1" t="s">
        <v>80</v>
      </c>
      <c r="D23" s="1">
        <v>50</v>
      </c>
      <c r="E23" s="18" t="s">
        <v>26</v>
      </c>
      <c r="F23" s="1" t="s">
        <v>90</v>
      </c>
      <c r="G23" s="1">
        <v>7</v>
      </c>
    </row>
    <row r="24" spans="1:10" x14ac:dyDescent="0.3">
      <c r="A24" s="1" t="s">
        <v>79</v>
      </c>
      <c r="B24" s="1" t="s">
        <v>81</v>
      </c>
      <c r="D24" s="1">
        <v>42</v>
      </c>
      <c r="E24" s="18" t="s">
        <v>26</v>
      </c>
      <c r="F24" s="1" t="s">
        <v>90</v>
      </c>
      <c r="G24" s="1">
        <v>7</v>
      </c>
    </row>
    <row r="25" spans="1:10" x14ac:dyDescent="0.3">
      <c r="A25" s="1" t="s">
        <v>82</v>
      </c>
      <c r="B25" s="1" t="s">
        <v>83</v>
      </c>
      <c r="D25" s="1">
        <v>32</v>
      </c>
      <c r="E25" s="18" t="s">
        <v>25</v>
      </c>
      <c r="F25" s="1" t="s">
        <v>90</v>
      </c>
      <c r="G25" s="1">
        <v>7</v>
      </c>
    </row>
    <row r="26" spans="1:10" x14ac:dyDescent="0.3">
      <c r="A26" s="1" t="s">
        <v>85</v>
      </c>
      <c r="B26" s="1" t="s">
        <v>101</v>
      </c>
      <c r="D26" s="1">
        <v>28</v>
      </c>
      <c r="E26" s="18" t="s">
        <v>25</v>
      </c>
      <c r="F26" s="1" t="s">
        <v>90</v>
      </c>
      <c r="G26" s="1">
        <v>7</v>
      </c>
    </row>
    <row r="27" spans="1:10" x14ac:dyDescent="0.3">
      <c r="A27" s="1" t="s">
        <v>88</v>
      </c>
      <c r="B27" s="1" t="s">
        <v>102</v>
      </c>
      <c r="D27" s="1">
        <v>42</v>
      </c>
      <c r="E27" s="18" t="s">
        <v>26</v>
      </c>
      <c r="F27" s="1" t="s">
        <v>90</v>
      </c>
      <c r="G27" s="1">
        <v>7</v>
      </c>
      <c r="I27" s="1" t="s">
        <v>105</v>
      </c>
      <c r="J27" s="1">
        <v>29.9</v>
      </c>
    </row>
    <row r="28" spans="1:10" x14ac:dyDescent="0.3">
      <c r="A28" s="1" t="s">
        <v>91</v>
      </c>
      <c r="B28" s="1" t="s">
        <v>109</v>
      </c>
      <c r="D28" s="1">
        <v>26</v>
      </c>
      <c r="E28" s="18" t="s">
        <v>25</v>
      </c>
      <c r="F28" s="1" t="s">
        <v>90</v>
      </c>
      <c r="G28" s="1">
        <v>7</v>
      </c>
    </row>
    <row r="29" spans="1:10" x14ac:dyDescent="0.3">
      <c r="A29" s="1" t="s">
        <v>92</v>
      </c>
      <c r="B29" s="1" t="s">
        <v>110</v>
      </c>
      <c r="D29" s="1">
        <v>32</v>
      </c>
      <c r="E29" s="18" t="s">
        <v>26</v>
      </c>
      <c r="F29" s="1" t="s">
        <v>90</v>
      </c>
      <c r="G29" s="1">
        <v>7</v>
      </c>
    </row>
    <row r="30" spans="1:10" x14ac:dyDescent="0.3">
      <c r="A30" s="1" t="s">
        <v>96</v>
      </c>
      <c r="B30" s="1" t="s">
        <v>111</v>
      </c>
      <c r="D30" s="1">
        <v>22</v>
      </c>
      <c r="E30" s="18" t="s">
        <v>25</v>
      </c>
      <c r="F30" s="1" t="s">
        <v>90</v>
      </c>
      <c r="G30" s="1">
        <v>7</v>
      </c>
    </row>
    <row r="31" spans="1:10" x14ac:dyDescent="0.3">
      <c r="A31" s="1" t="s">
        <v>98</v>
      </c>
      <c r="B31" s="1" t="s">
        <v>112</v>
      </c>
      <c r="D31" s="1">
        <v>25</v>
      </c>
      <c r="E31" s="18" t="s">
        <v>25</v>
      </c>
      <c r="F31" s="1" t="s">
        <v>90</v>
      </c>
      <c r="G31" s="1">
        <v>7</v>
      </c>
    </row>
    <row r="32" spans="1:10" x14ac:dyDescent="0.3">
      <c r="A32" s="1" t="s">
        <v>132</v>
      </c>
      <c r="B32" s="1" t="s">
        <v>127</v>
      </c>
      <c r="D32" s="1">
        <v>25</v>
      </c>
      <c r="E32" s="18" t="s">
        <v>26</v>
      </c>
      <c r="F32" s="1" t="s">
        <v>90</v>
      </c>
      <c r="G32" s="1">
        <v>7</v>
      </c>
    </row>
    <row r="33" spans="1:7" x14ac:dyDescent="0.3">
      <c r="A33" s="1" t="s">
        <v>133</v>
      </c>
      <c r="B33" s="1" t="s">
        <v>128</v>
      </c>
      <c r="D33" s="1">
        <v>27</v>
      </c>
      <c r="E33" s="18" t="s">
        <v>26</v>
      </c>
      <c r="F33" s="1" t="s">
        <v>90</v>
      </c>
      <c r="G33" s="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4CB8-9B00-4BAA-80F7-0FFF90F780B1}">
  <dimension ref="A1:P24"/>
  <sheetViews>
    <sheetView workbookViewId="0">
      <selection sqref="A1:P24"/>
    </sheetView>
  </sheetViews>
  <sheetFormatPr defaultRowHeight="14.4" x14ac:dyDescent="0.3"/>
  <sheetData>
    <row r="1" spans="1:16" x14ac:dyDescent="0.3">
      <c r="A1" t="s">
        <v>113</v>
      </c>
      <c r="B1" t="s">
        <v>4</v>
      </c>
      <c r="C1" t="s">
        <v>24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</row>
    <row r="2" spans="1:16" x14ac:dyDescent="0.3">
      <c r="A2" s="1" t="s">
        <v>75</v>
      </c>
      <c r="B2" s="1">
        <v>19</v>
      </c>
      <c r="C2" s="18" t="s">
        <v>25</v>
      </c>
      <c r="D2" s="1" t="s">
        <v>90</v>
      </c>
      <c r="E2" s="19">
        <v>0</v>
      </c>
      <c r="F2">
        <v>0</v>
      </c>
      <c r="G2" t="str">
        <f>IF(D2="No", "Healthy", IF(COUNTIFS($B$2:$B$31,"&gt;="&amp;B2-1, $B$2:$B$31,"&lt;="&amp;B2+1, $C$2:$C$31,C2, $D$2:$D$31,"No")&gt;0, "Match Found", "No Match"))</f>
        <v>Healthy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28</v>
      </c>
    </row>
    <row r="3" spans="1:16" x14ac:dyDescent="0.3">
      <c r="A3" s="1" t="s">
        <v>76</v>
      </c>
      <c r="B3" s="1">
        <v>44</v>
      </c>
      <c r="C3" s="18" t="s">
        <v>25</v>
      </c>
      <c r="D3" s="1" t="s">
        <v>90</v>
      </c>
      <c r="E3" s="19">
        <v>0</v>
      </c>
      <c r="F3">
        <v>0</v>
      </c>
      <c r="G3" t="str">
        <f t="shared" ref="G3:G22" si="0">IF(D3="No", "Healthy", IF(COUNTIFS($B$2:$B$31,"&gt;="&amp;B3-1, $B$2:$B$31,"&lt;="&amp;B3+1, $C$2:$C$31,C3, $D$2:$D$31,"No")&gt;0, "Match Found", "No Match"))</f>
        <v>Healthy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28</v>
      </c>
    </row>
    <row r="4" spans="1:16" x14ac:dyDescent="0.3">
      <c r="A4" s="1" t="s">
        <v>86</v>
      </c>
      <c r="B4" s="1">
        <v>25</v>
      </c>
      <c r="C4" s="18" t="s">
        <v>25</v>
      </c>
      <c r="D4" s="1" t="s">
        <v>87</v>
      </c>
      <c r="E4" s="19">
        <v>1</v>
      </c>
      <c r="F4">
        <v>1</v>
      </c>
      <c r="G4" t="str">
        <f t="shared" si="0"/>
        <v>Match Found</v>
      </c>
      <c r="H4">
        <v>8</v>
      </c>
      <c r="I4">
        <v>0</v>
      </c>
      <c r="J4">
        <v>1</v>
      </c>
      <c r="K4">
        <v>0</v>
      </c>
      <c r="L4">
        <v>3</v>
      </c>
      <c r="M4">
        <v>2</v>
      </c>
      <c r="N4">
        <v>7</v>
      </c>
      <c r="O4">
        <v>11</v>
      </c>
      <c r="P4">
        <v>26</v>
      </c>
    </row>
    <row r="5" spans="1:16" x14ac:dyDescent="0.3">
      <c r="A5" s="1" t="s">
        <v>80</v>
      </c>
      <c r="B5" s="1">
        <v>50</v>
      </c>
      <c r="C5" s="18" t="s">
        <v>26</v>
      </c>
      <c r="D5" s="1" t="s">
        <v>90</v>
      </c>
      <c r="E5" s="19">
        <v>0</v>
      </c>
      <c r="F5">
        <v>0</v>
      </c>
      <c r="G5" t="str">
        <f t="shared" si="0"/>
        <v>Healthy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26</v>
      </c>
    </row>
    <row r="6" spans="1:16" x14ac:dyDescent="0.3">
      <c r="A6" s="1" t="s">
        <v>81</v>
      </c>
      <c r="B6" s="1">
        <v>42</v>
      </c>
      <c r="C6" s="18" t="s">
        <v>26</v>
      </c>
      <c r="D6" s="1" t="s">
        <v>90</v>
      </c>
      <c r="E6" s="19">
        <v>0</v>
      </c>
      <c r="F6">
        <v>0</v>
      </c>
      <c r="G6" t="str">
        <f t="shared" si="0"/>
        <v>Healthy</v>
      </c>
      <c r="H6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</v>
      </c>
    </row>
    <row r="7" spans="1:16" x14ac:dyDescent="0.3">
      <c r="A7" s="1" t="s">
        <v>83</v>
      </c>
      <c r="B7" s="1">
        <v>32</v>
      </c>
      <c r="C7" s="18" t="s">
        <v>25</v>
      </c>
      <c r="D7" s="1" t="s">
        <v>90</v>
      </c>
      <c r="E7" s="19">
        <v>0</v>
      </c>
      <c r="F7">
        <v>0</v>
      </c>
      <c r="G7" t="str">
        <f t="shared" si="0"/>
        <v>Healthy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27</v>
      </c>
    </row>
    <row r="8" spans="1:16" x14ac:dyDescent="0.3">
      <c r="A8" s="1" t="s">
        <v>89</v>
      </c>
      <c r="B8" s="1">
        <v>44</v>
      </c>
      <c r="C8" s="18" t="s">
        <v>25</v>
      </c>
      <c r="D8" s="1" t="s">
        <v>87</v>
      </c>
      <c r="E8" s="19">
        <v>1</v>
      </c>
      <c r="F8">
        <v>2</v>
      </c>
      <c r="G8" t="str">
        <f t="shared" si="0"/>
        <v>Match Found</v>
      </c>
      <c r="H8">
        <v>34</v>
      </c>
      <c r="I8">
        <v>11</v>
      </c>
      <c r="J8">
        <v>6</v>
      </c>
      <c r="K8">
        <v>5</v>
      </c>
      <c r="L8">
        <v>4</v>
      </c>
      <c r="M8">
        <v>5</v>
      </c>
      <c r="N8">
        <v>45</v>
      </c>
      <c r="O8">
        <v>38</v>
      </c>
      <c r="P8">
        <v>27</v>
      </c>
    </row>
    <row r="9" spans="1:16" x14ac:dyDescent="0.3">
      <c r="A9" s="1" t="s">
        <v>93</v>
      </c>
      <c r="B9" s="1">
        <v>23</v>
      </c>
      <c r="C9" s="18" t="s">
        <v>26</v>
      </c>
      <c r="D9" s="1" t="s">
        <v>87</v>
      </c>
      <c r="E9" s="19">
        <v>1</v>
      </c>
      <c r="F9">
        <v>2</v>
      </c>
      <c r="G9" t="str">
        <f t="shared" si="0"/>
        <v>No Match</v>
      </c>
      <c r="H9">
        <v>31</v>
      </c>
      <c r="I9">
        <v>9</v>
      </c>
      <c r="J9">
        <v>4</v>
      </c>
      <c r="K9">
        <v>7</v>
      </c>
      <c r="L9">
        <v>10</v>
      </c>
      <c r="M9">
        <v>9</v>
      </c>
      <c r="N9">
        <v>46</v>
      </c>
      <c r="O9">
        <v>99</v>
      </c>
      <c r="P9">
        <v>24</v>
      </c>
    </row>
    <row r="10" spans="1:16" x14ac:dyDescent="0.3">
      <c r="A10" s="1" t="s">
        <v>94</v>
      </c>
      <c r="B10" s="1">
        <v>32</v>
      </c>
      <c r="C10" s="18" t="s">
        <v>26</v>
      </c>
      <c r="D10" s="1" t="s">
        <v>87</v>
      </c>
      <c r="E10" s="19">
        <v>1</v>
      </c>
      <c r="F10">
        <v>2</v>
      </c>
      <c r="G10" t="str">
        <f t="shared" si="0"/>
        <v>Match Found</v>
      </c>
      <c r="H10">
        <v>47</v>
      </c>
      <c r="I10">
        <v>6</v>
      </c>
      <c r="J10">
        <v>7</v>
      </c>
      <c r="K10">
        <v>4</v>
      </c>
      <c r="L10">
        <v>7</v>
      </c>
      <c r="M10">
        <v>1</v>
      </c>
      <c r="N10">
        <v>33</v>
      </c>
      <c r="O10">
        <v>11</v>
      </c>
      <c r="P10">
        <v>28</v>
      </c>
    </row>
    <row r="11" spans="1:16" x14ac:dyDescent="0.3">
      <c r="A11" s="1" t="s">
        <v>97</v>
      </c>
      <c r="B11" s="1">
        <v>26</v>
      </c>
      <c r="C11" s="18" t="s">
        <v>25</v>
      </c>
      <c r="D11" s="1" t="s">
        <v>87</v>
      </c>
      <c r="E11" s="19">
        <v>1</v>
      </c>
      <c r="F11">
        <v>2</v>
      </c>
      <c r="G11" t="str">
        <f t="shared" si="0"/>
        <v>Match Found</v>
      </c>
      <c r="H11">
        <v>24</v>
      </c>
      <c r="I11">
        <v>8</v>
      </c>
      <c r="J11">
        <v>4</v>
      </c>
      <c r="K11">
        <v>5</v>
      </c>
      <c r="L11">
        <v>7</v>
      </c>
      <c r="M11">
        <v>7</v>
      </c>
      <c r="N11">
        <v>33</v>
      </c>
      <c r="O11">
        <v>13</v>
      </c>
      <c r="P11">
        <v>25</v>
      </c>
    </row>
    <row r="12" spans="1:16" x14ac:dyDescent="0.3">
      <c r="A12" s="1" t="s">
        <v>99</v>
      </c>
      <c r="B12" s="1">
        <v>28</v>
      </c>
      <c r="C12" s="18" t="s">
        <v>25</v>
      </c>
      <c r="D12" s="1" t="s">
        <v>87</v>
      </c>
      <c r="E12" s="19">
        <v>1</v>
      </c>
      <c r="F12">
        <v>1</v>
      </c>
      <c r="G12" t="str">
        <f t="shared" si="0"/>
        <v>Match Found</v>
      </c>
      <c r="H12">
        <v>40</v>
      </c>
      <c r="I12">
        <v>3</v>
      </c>
      <c r="J12">
        <v>6</v>
      </c>
      <c r="K12">
        <v>9</v>
      </c>
      <c r="L12">
        <v>9</v>
      </c>
      <c r="M12">
        <v>7</v>
      </c>
      <c r="N12">
        <v>39</v>
      </c>
      <c r="O12">
        <v>37</v>
      </c>
      <c r="P12">
        <v>23</v>
      </c>
    </row>
    <row r="13" spans="1:16" x14ac:dyDescent="0.3">
      <c r="A13" s="1" t="s">
        <v>100</v>
      </c>
      <c r="B13" s="1">
        <v>25</v>
      </c>
      <c r="C13" s="18" t="s">
        <v>26</v>
      </c>
      <c r="D13" s="1" t="s">
        <v>87</v>
      </c>
      <c r="E13" s="19">
        <v>1</v>
      </c>
      <c r="F13">
        <v>1</v>
      </c>
      <c r="G13" t="str">
        <f t="shared" si="0"/>
        <v>Match Found</v>
      </c>
      <c r="H13">
        <v>16</v>
      </c>
      <c r="I13">
        <v>4</v>
      </c>
      <c r="J13">
        <v>1</v>
      </c>
      <c r="K13">
        <v>2</v>
      </c>
      <c r="L13">
        <v>0</v>
      </c>
      <c r="M13">
        <v>0</v>
      </c>
      <c r="N13">
        <v>11</v>
      </c>
      <c r="O13">
        <v>6</v>
      </c>
      <c r="P13">
        <v>28</v>
      </c>
    </row>
    <row r="14" spans="1:16" x14ac:dyDescent="0.3">
      <c r="A14" s="1" t="s">
        <v>101</v>
      </c>
      <c r="B14" s="1">
        <v>28</v>
      </c>
      <c r="C14" s="18" t="s">
        <v>25</v>
      </c>
      <c r="D14" s="1" t="s">
        <v>90</v>
      </c>
      <c r="E14" s="19">
        <v>0</v>
      </c>
      <c r="F14">
        <v>0</v>
      </c>
      <c r="G14" t="str">
        <f t="shared" si="0"/>
        <v>Healthy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27</v>
      </c>
    </row>
    <row r="15" spans="1:16" x14ac:dyDescent="0.3">
      <c r="A15" s="1" t="s">
        <v>102</v>
      </c>
      <c r="B15" s="1">
        <v>42</v>
      </c>
      <c r="C15" s="18" t="s">
        <v>26</v>
      </c>
      <c r="D15" s="1" t="s">
        <v>90</v>
      </c>
      <c r="E15" s="19">
        <v>0</v>
      </c>
      <c r="F15">
        <v>0</v>
      </c>
      <c r="G15" t="str">
        <f t="shared" si="0"/>
        <v>Healthy</v>
      </c>
      <c r="H15">
        <v>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55</v>
      </c>
      <c r="P15">
        <v>24</v>
      </c>
    </row>
    <row r="16" spans="1:16" x14ac:dyDescent="0.3">
      <c r="A16" s="1" t="s">
        <v>103</v>
      </c>
      <c r="B16" s="1">
        <v>35</v>
      </c>
      <c r="C16" s="18" t="s">
        <v>25</v>
      </c>
      <c r="D16" s="1" t="s">
        <v>87</v>
      </c>
      <c r="E16" s="19">
        <v>1</v>
      </c>
      <c r="F16">
        <v>2</v>
      </c>
      <c r="G16" t="str">
        <f t="shared" si="0"/>
        <v>No Match</v>
      </c>
      <c r="H16">
        <v>38</v>
      </c>
      <c r="I16">
        <v>10</v>
      </c>
      <c r="J16">
        <v>7</v>
      </c>
      <c r="K16">
        <v>9</v>
      </c>
      <c r="L16">
        <v>12</v>
      </c>
      <c r="M16">
        <v>9</v>
      </c>
      <c r="N16">
        <v>49</v>
      </c>
      <c r="O16">
        <v>51</v>
      </c>
      <c r="P16">
        <v>21</v>
      </c>
    </row>
    <row r="17" spans="1:16" x14ac:dyDescent="0.3">
      <c r="A17" s="1" t="s">
        <v>104</v>
      </c>
      <c r="B17" s="1">
        <v>39</v>
      </c>
      <c r="C17" s="18" t="s">
        <v>26</v>
      </c>
      <c r="D17" s="1" t="s">
        <v>87</v>
      </c>
      <c r="E17" s="19">
        <v>1</v>
      </c>
      <c r="F17">
        <v>2</v>
      </c>
      <c r="G17" t="str">
        <f t="shared" si="0"/>
        <v>No Match</v>
      </c>
      <c r="H17">
        <v>21</v>
      </c>
      <c r="I17">
        <v>5</v>
      </c>
      <c r="J17">
        <v>6</v>
      </c>
      <c r="K17">
        <v>3</v>
      </c>
      <c r="L17">
        <v>6</v>
      </c>
      <c r="M17">
        <v>4</v>
      </c>
      <c r="N17">
        <v>33</v>
      </c>
      <c r="O17">
        <v>68</v>
      </c>
      <c r="P17">
        <v>22</v>
      </c>
    </row>
    <row r="18" spans="1:16" x14ac:dyDescent="0.3">
      <c r="A18" s="1" t="s">
        <v>107</v>
      </c>
      <c r="B18" s="1">
        <v>22</v>
      </c>
      <c r="C18" s="18" t="s">
        <v>25</v>
      </c>
      <c r="D18" s="1" t="s">
        <v>87</v>
      </c>
      <c r="E18" s="19">
        <v>1</v>
      </c>
      <c r="F18">
        <v>1</v>
      </c>
      <c r="G18" t="str">
        <f t="shared" si="0"/>
        <v>Match Found</v>
      </c>
      <c r="H18">
        <v>49</v>
      </c>
      <c r="I18">
        <v>8</v>
      </c>
      <c r="J18">
        <v>5</v>
      </c>
      <c r="K18">
        <v>9</v>
      </c>
      <c r="L18">
        <v>12</v>
      </c>
      <c r="M18">
        <v>7</v>
      </c>
      <c r="N18">
        <v>47</v>
      </c>
      <c r="O18">
        <v>110</v>
      </c>
      <c r="P18">
        <v>26</v>
      </c>
    </row>
    <row r="19" spans="1:16" x14ac:dyDescent="0.3">
      <c r="A19" s="1" t="s">
        <v>109</v>
      </c>
      <c r="B19" s="1">
        <v>26</v>
      </c>
      <c r="C19" s="18" t="s">
        <v>25</v>
      </c>
      <c r="D19" s="1" t="s">
        <v>90</v>
      </c>
      <c r="E19" s="19">
        <v>0</v>
      </c>
      <c r="F19">
        <v>0</v>
      </c>
      <c r="G19" t="str">
        <f t="shared" si="0"/>
        <v>Healthy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28</v>
      </c>
    </row>
    <row r="20" spans="1:16" x14ac:dyDescent="0.3">
      <c r="A20" s="1" t="s">
        <v>110</v>
      </c>
      <c r="B20" s="1">
        <v>32</v>
      </c>
      <c r="C20" s="18" t="s">
        <v>26</v>
      </c>
      <c r="D20" s="1" t="s">
        <v>90</v>
      </c>
      <c r="E20" s="19">
        <v>0</v>
      </c>
      <c r="F20">
        <v>0</v>
      </c>
      <c r="G20" t="str">
        <f t="shared" si="0"/>
        <v>Healthy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28</v>
      </c>
    </row>
    <row r="21" spans="1:16" x14ac:dyDescent="0.3">
      <c r="A21" s="1" t="s">
        <v>111</v>
      </c>
      <c r="B21" s="1">
        <v>22</v>
      </c>
      <c r="C21" s="18" t="s">
        <v>25</v>
      </c>
      <c r="D21" s="1" t="s">
        <v>90</v>
      </c>
      <c r="E21" s="19">
        <v>0</v>
      </c>
      <c r="F21">
        <v>0</v>
      </c>
      <c r="G21" t="str">
        <f t="shared" si="0"/>
        <v>Healthy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28</v>
      </c>
    </row>
    <row r="22" spans="1:16" x14ac:dyDescent="0.3">
      <c r="A22" s="1" t="s">
        <v>112</v>
      </c>
      <c r="B22" s="1">
        <v>25</v>
      </c>
      <c r="C22" s="18" t="s">
        <v>25</v>
      </c>
      <c r="D22" s="1" t="s">
        <v>90</v>
      </c>
      <c r="E22" s="19">
        <v>0</v>
      </c>
      <c r="F22">
        <v>0</v>
      </c>
      <c r="G22" t="str">
        <f t="shared" si="0"/>
        <v>Healthy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</v>
      </c>
    </row>
    <row r="23" spans="1:16" x14ac:dyDescent="0.3">
      <c r="A23" s="1" t="s">
        <v>127</v>
      </c>
      <c r="B23" s="1">
        <v>25</v>
      </c>
      <c r="C23" s="18" t="s">
        <v>26</v>
      </c>
      <c r="D23" s="1" t="s">
        <v>90</v>
      </c>
      <c r="E23" s="19">
        <v>0</v>
      </c>
      <c r="F23">
        <v>0</v>
      </c>
      <c r="G23" t="str">
        <f>IF(D23="No", "Healthy", IF(COUNTIFS($B$2:$B$31,"&gt;="&amp;B23-1, $B$2:$B$31,"&lt;="&amp;B23+1, $C$2:$C$31,C23, $D$2:$D$31,"No")&gt;0, "Match Found", "No Match"))</f>
        <v>Healthy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28</v>
      </c>
    </row>
    <row r="24" spans="1:16" x14ac:dyDescent="0.3">
      <c r="A24" s="1" t="s">
        <v>128</v>
      </c>
      <c r="B24" s="1">
        <v>27</v>
      </c>
      <c r="C24" s="18" t="s">
        <v>26</v>
      </c>
      <c r="D24" s="1" t="s">
        <v>90</v>
      </c>
      <c r="E24" s="19">
        <v>0</v>
      </c>
      <c r="F24">
        <v>0</v>
      </c>
      <c r="G24" t="str">
        <f>IF(D24="No", "Healthy", IF(COUNTIFS($B$2:$B$31,"&gt;="&amp;B24-1, $B$2:$B$31,"&lt;="&amp;B24+1, $C$2:$C$31,C24, $D$2:$D$31,"No")&gt;0, "Match Found", "No Match"))</f>
        <v>Healthy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28</v>
      </c>
    </row>
  </sheetData>
  <conditionalFormatting sqref="G1:G24">
    <cfRule type="containsText" dxfId="1" priority="1" operator="containsText" text="No Match">
      <formula>NOT(ISERROR(SEARCH("No Match",G1)))</formula>
    </cfRule>
  </conditionalFormatting>
  <conditionalFormatting sqref="I22">
    <cfRule type="containsText" dxfId="0" priority="2" operator="containsText" text="G:G =&quot;No Match&quot;">
      <formula>NOT(ISERROR(SEARCH("G:G =""No Match""",I22)))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E854-581F-4D29-A930-9664D6845F4D}">
  <dimension ref="A1:H10"/>
  <sheetViews>
    <sheetView zoomScale="150" zoomScaleNormal="150" workbookViewId="0">
      <selection sqref="A1:G9"/>
    </sheetView>
  </sheetViews>
  <sheetFormatPr defaultRowHeight="14.4" x14ac:dyDescent="0.3"/>
  <cols>
    <col min="2" max="2" width="5.44140625" customWidth="1"/>
    <col min="3" max="3" width="25.109375" bestFit="1" customWidth="1"/>
    <col min="4" max="7" width="11" bestFit="1" customWidth="1"/>
  </cols>
  <sheetData>
    <row r="1" spans="1:8" ht="15" thickBot="1" x14ac:dyDescent="0.35">
      <c r="A1" s="23"/>
      <c r="B1" s="23"/>
      <c r="C1" s="23"/>
      <c r="D1" s="21"/>
      <c r="E1" s="21"/>
      <c r="F1" s="21"/>
      <c r="G1" s="21"/>
      <c r="H1" s="23"/>
    </row>
    <row r="2" spans="1:8" ht="15" thickBot="1" x14ac:dyDescent="0.35">
      <c r="A2" s="23"/>
      <c r="B2" s="23"/>
      <c r="C2" s="23"/>
      <c r="D2" s="25" t="s">
        <v>38</v>
      </c>
      <c r="E2" s="26"/>
      <c r="F2" s="26"/>
      <c r="G2" s="27"/>
      <c r="H2" s="23"/>
    </row>
    <row r="3" spans="1:8" ht="14.4" customHeight="1" thickBot="1" x14ac:dyDescent="0.35">
      <c r="A3" s="23"/>
      <c r="B3" s="23"/>
      <c r="C3" s="23"/>
      <c r="D3" s="11">
        <v>1</v>
      </c>
      <c r="E3" s="12">
        <v>2</v>
      </c>
      <c r="F3" s="12">
        <v>3</v>
      </c>
      <c r="G3" s="13">
        <v>4</v>
      </c>
      <c r="H3" s="23"/>
    </row>
    <row r="4" spans="1:8" ht="27.6" customHeight="1" x14ac:dyDescent="0.3">
      <c r="A4" s="24"/>
      <c r="B4" s="28" t="s">
        <v>37</v>
      </c>
      <c r="C4" s="14" t="s">
        <v>61</v>
      </c>
      <c r="D4" s="2" t="s">
        <v>39</v>
      </c>
      <c r="E4" s="3" t="s">
        <v>40</v>
      </c>
      <c r="F4" s="3" t="s">
        <v>41</v>
      </c>
      <c r="G4" s="4" t="s">
        <v>42</v>
      </c>
      <c r="H4" s="23"/>
    </row>
    <row r="5" spans="1:8" ht="27.6" customHeight="1" x14ac:dyDescent="0.3">
      <c r="A5" s="24"/>
      <c r="B5" s="29"/>
      <c r="C5" s="15" t="s">
        <v>64</v>
      </c>
      <c r="D5" s="5" t="s">
        <v>43</v>
      </c>
      <c r="E5" s="6" t="s">
        <v>44</v>
      </c>
      <c r="F5" s="6" t="s">
        <v>45</v>
      </c>
      <c r="G5" s="7" t="s">
        <v>46</v>
      </c>
      <c r="H5" s="23"/>
    </row>
    <row r="6" spans="1:8" ht="27.6" customHeight="1" x14ac:dyDescent="0.3">
      <c r="A6" s="24"/>
      <c r="B6" s="29"/>
      <c r="C6" s="15" t="s">
        <v>63</v>
      </c>
      <c r="D6" s="5" t="s">
        <v>47</v>
      </c>
      <c r="E6" s="6" t="s">
        <v>48</v>
      </c>
      <c r="F6" s="6" t="s">
        <v>49</v>
      </c>
      <c r="G6" s="7" t="s">
        <v>50</v>
      </c>
      <c r="H6" s="23"/>
    </row>
    <row r="7" spans="1:8" ht="27.6" customHeight="1" x14ac:dyDescent="0.3">
      <c r="A7" s="24"/>
      <c r="B7" s="29"/>
      <c r="C7" s="16" t="s">
        <v>60</v>
      </c>
      <c r="D7" s="5" t="s">
        <v>51</v>
      </c>
      <c r="E7" s="6" t="s">
        <v>52</v>
      </c>
      <c r="F7" s="6" t="s">
        <v>53</v>
      </c>
      <c r="G7" s="7" t="s">
        <v>54</v>
      </c>
      <c r="H7" s="23"/>
    </row>
    <row r="8" spans="1:8" ht="27.6" customHeight="1" x14ac:dyDescent="0.3">
      <c r="A8" s="24"/>
      <c r="B8" s="29"/>
      <c r="C8" s="16" t="s">
        <v>62</v>
      </c>
      <c r="D8" s="5" t="s">
        <v>55</v>
      </c>
      <c r="E8" s="6" t="s">
        <v>56</v>
      </c>
      <c r="F8" s="6" t="s">
        <v>57</v>
      </c>
      <c r="G8" s="7" t="s">
        <v>58</v>
      </c>
      <c r="H8" s="23"/>
    </row>
    <row r="9" spans="1:8" ht="27.6" customHeight="1" thickBot="1" x14ac:dyDescent="0.35">
      <c r="A9" s="24"/>
      <c r="B9" s="30"/>
      <c r="C9" s="17" t="s">
        <v>59</v>
      </c>
      <c r="D9" s="8">
        <v>7</v>
      </c>
      <c r="E9" s="9">
        <v>7</v>
      </c>
      <c r="F9" s="9">
        <v>7</v>
      </c>
      <c r="G9" s="10">
        <v>5</v>
      </c>
      <c r="H9" s="23"/>
    </row>
    <row r="10" spans="1:8" x14ac:dyDescent="0.3">
      <c r="B10" s="22"/>
      <c r="C10" s="22"/>
      <c r="D10" s="22"/>
      <c r="E10" s="22"/>
      <c r="F10" s="22"/>
      <c r="G10" s="22"/>
      <c r="H10" s="23"/>
    </row>
  </sheetData>
  <mergeCells count="7">
    <mergeCell ref="D1:G1"/>
    <mergeCell ref="B10:G10"/>
    <mergeCell ref="H1:H10"/>
    <mergeCell ref="A4:A9"/>
    <mergeCell ref="D2:G2"/>
    <mergeCell ref="B4:B9"/>
    <mergeCell ref="A1:C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All Subjects w info</vt:lpstr>
      <vt:lpstr>Sheet6</vt:lpstr>
      <vt:lpstr>Healthy</vt:lpstr>
      <vt:lpstr>Healthy w Notes</vt:lpstr>
      <vt:lpstr>DHI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 Cho</dc:creator>
  <cp:lastModifiedBy>SELENA YIN CHO</cp:lastModifiedBy>
  <dcterms:created xsi:type="dcterms:W3CDTF">2023-05-22T18:50:49Z</dcterms:created>
  <dcterms:modified xsi:type="dcterms:W3CDTF">2025-06-11T17:11:51Z</dcterms:modified>
</cp:coreProperties>
</file>