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20.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9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25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00" windowHeight="11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K23" i="1"/>
  <c r="J23"/>
  <c r="I23"/>
  <c r="L23"/>
  <c r="M23"/>
  <c r="K22"/>
  <c r="J22"/>
  <c r="I22"/>
  <c r="L22"/>
  <c r="M22"/>
  <c r="L21"/>
  <c r="K21"/>
  <c r="J21"/>
  <c r="I21"/>
  <c r="M21"/>
  <c r="K20"/>
  <c r="J20"/>
  <c r="I20"/>
  <c r="L20"/>
  <c r="M20"/>
  <c r="K19"/>
  <c r="J19"/>
  <c r="I19"/>
  <c r="L19"/>
  <c r="M19"/>
  <c r="L18"/>
  <c r="I18"/>
  <c r="J18"/>
  <c r="K18"/>
  <c r="M18"/>
  <c r="K17"/>
  <c r="J17"/>
  <c r="I17"/>
  <c r="L17"/>
  <c r="M17"/>
  <c r="K16"/>
  <c r="J16"/>
  <c r="I16"/>
  <c r="L16"/>
  <c r="M16"/>
  <c r="K15"/>
  <c r="J15"/>
  <c r="I15"/>
  <c r="L15"/>
  <c r="M15"/>
  <c r="K14"/>
  <c r="J14"/>
  <c r="I14"/>
  <c r="L14"/>
  <c r="M14"/>
  <c r="L13"/>
  <c r="K13"/>
  <c r="J13"/>
  <c r="I13"/>
  <c r="M13"/>
  <c r="K12"/>
  <c r="J12"/>
  <c r="I12"/>
  <c r="L12"/>
  <c r="M12"/>
  <c r="K11"/>
  <c r="J11"/>
  <c r="I11"/>
  <c r="L11"/>
  <c r="M11"/>
  <c r="K10"/>
  <c r="J10"/>
  <c r="I10"/>
  <c r="L10"/>
  <c r="M10"/>
  <c r="K9"/>
  <c r="J9"/>
  <c r="I9"/>
  <c r="L9"/>
  <c r="M9"/>
  <c r="K8"/>
  <c r="J8"/>
  <c r="I8"/>
  <c r="L8"/>
  <c r="M8"/>
  <c r="K7"/>
  <c r="J7"/>
  <c r="I7"/>
  <c r="L7"/>
  <c r="M7"/>
  <c r="K6"/>
  <c r="J6"/>
  <c r="I6"/>
  <c r="L6"/>
  <c r="M6"/>
  <c r="K5"/>
  <c r="J5"/>
  <c r="I5"/>
  <c r="L5"/>
  <c r="M5"/>
  <c r="L4"/>
  <c r="K4"/>
  <c r="K3"/>
  <c r="J4"/>
  <c r="I4"/>
  <c r="M4"/>
  <c r="J3"/>
  <c r="I3"/>
  <c r="L3"/>
  <c r="M3" s="1"/>
</calcChain>
</file>

<file path=xl/sharedStrings.xml><?xml version="1.0" encoding="utf-8"?>
<sst xmlns="http://schemas.openxmlformats.org/spreadsheetml/2006/main" count="3" uniqueCount="3">
  <si>
    <t>кДж/кг</t>
  </si>
  <si>
    <r>
      <t>кДж/м</t>
    </r>
    <r>
      <rPr>
        <vertAlign val="superscript"/>
        <sz val="14"/>
        <color rgb="FF000000"/>
        <rFont val="Times New Roman"/>
        <family val="1"/>
        <charset val="204"/>
      </rPr>
      <t>3</t>
    </r>
  </si>
  <si>
    <t>для отходов деревообработки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</si>
</sst>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color rgb="FF00B050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3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5" xfId="0" applyFont="1" applyBorder="1" applyAlignment="1">
      <alignment horizontal="center"/>
    </xf>
    <xf numFmtId="0" fontId="0" fillId="0" borderId="5" xfId="0" applyBorder="1"/>
    <xf numFmtId="2" fontId="2" fillId="2" borderId="7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6" fillId="0" borderId="0" xfId="0" applyFont="1"/>
    <xf numFmtId="0" fontId="2" fillId="3" borderId="0" xfId="0" applyFont="1" applyFill="1" applyBorder="1" applyAlignment="1">
      <alignment horizontal="center" wrapText="1"/>
    </xf>
    <xf numFmtId="0" fontId="4" fillId="3" borderId="0" xfId="0" applyFont="1" applyFill="1"/>
    <xf numFmtId="0" fontId="4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13" Type="http://schemas.openxmlformats.org/officeDocument/2006/relationships/oleObject" Target="../embeddings/oleObject11.bin"/><Relationship Id="rId18" Type="http://schemas.openxmlformats.org/officeDocument/2006/relationships/oleObject" Target="../embeddings/oleObject16.bin"/><Relationship Id="rId26" Type="http://schemas.openxmlformats.org/officeDocument/2006/relationships/oleObject" Target="../embeddings/oleObject24.bin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9.bin"/><Relationship Id="rId7" Type="http://schemas.openxmlformats.org/officeDocument/2006/relationships/oleObject" Target="../embeddings/oleObject5.bin"/><Relationship Id="rId12" Type="http://schemas.openxmlformats.org/officeDocument/2006/relationships/oleObject" Target="../embeddings/oleObject10.bin"/><Relationship Id="rId17" Type="http://schemas.openxmlformats.org/officeDocument/2006/relationships/oleObject" Target="../embeddings/oleObject15.bin"/><Relationship Id="rId25" Type="http://schemas.openxmlformats.org/officeDocument/2006/relationships/oleObject" Target="../embeddings/oleObject23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4.bin"/><Relationship Id="rId20" Type="http://schemas.openxmlformats.org/officeDocument/2006/relationships/oleObject" Target="../embeddings/oleObject18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11" Type="http://schemas.openxmlformats.org/officeDocument/2006/relationships/oleObject" Target="../embeddings/oleObject9.bin"/><Relationship Id="rId24" Type="http://schemas.openxmlformats.org/officeDocument/2006/relationships/oleObject" Target="../embeddings/oleObject22.bin"/><Relationship Id="rId5" Type="http://schemas.openxmlformats.org/officeDocument/2006/relationships/oleObject" Target="../embeddings/oleObject3.bin"/><Relationship Id="rId15" Type="http://schemas.openxmlformats.org/officeDocument/2006/relationships/oleObject" Target="../embeddings/oleObject13.bin"/><Relationship Id="rId23" Type="http://schemas.openxmlformats.org/officeDocument/2006/relationships/oleObject" Target="../embeddings/oleObject21.bin"/><Relationship Id="rId10" Type="http://schemas.openxmlformats.org/officeDocument/2006/relationships/oleObject" Target="../embeddings/oleObject8.bin"/><Relationship Id="rId19" Type="http://schemas.openxmlformats.org/officeDocument/2006/relationships/oleObject" Target="../embeddings/oleObject1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Relationship Id="rId14" Type="http://schemas.openxmlformats.org/officeDocument/2006/relationships/oleObject" Target="../embeddings/oleObject12.bin"/><Relationship Id="rId22" Type="http://schemas.openxmlformats.org/officeDocument/2006/relationships/oleObject" Target="../embeddings/oleObject20.bin"/><Relationship Id="rId27" Type="http://schemas.openxmlformats.org/officeDocument/2006/relationships/oleObject" Target="../embeddings/oleObject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topLeftCell="D14" workbookViewId="0">
      <selection activeCell="K29" sqref="K29"/>
    </sheetView>
  </sheetViews>
  <sheetFormatPr defaultRowHeight="15"/>
  <cols>
    <col min="9" max="9" width="9.85546875" customWidth="1"/>
  </cols>
  <sheetData>
    <row r="1" spans="1:16">
      <c r="A1">
        <v>1.45</v>
      </c>
      <c r="I1" s="7" t="s">
        <v>2</v>
      </c>
      <c r="J1" s="7"/>
      <c r="K1" s="7"/>
    </row>
    <row r="2" spans="1:16">
      <c r="A2">
        <v>1.5</v>
      </c>
      <c r="D2">
        <v>24.9</v>
      </c>
      <c r="E2">
        <v>0.6</v>
      </c>
    </row>
    <row r="3" spans="1:16">
      <c r="A3">
        <v>1.58</v>
      </c>
      <c r="H3">
        <v>1700</v>
      </c>
      <c r="I3">
        <f>2.783*B32</f>
        <v>7141.1779999999999</v>
      </c>
      <c r="J3">
        <f>0.56*C32+2.202*D32+0.94*E32</f>
        <v>10758.343999999999</v>
      </c>
      <c r="K3">
        <f>F32*(0.15*0.6)/100</f>
        <v>1.8593999999999999</v>
      </c>
      <c r="L3">
        <f>(A1-1)*I3</f>
        <v>3213.5300999999995</v>
      </c>
      <c r="M3">
        <f>J3+K3+L3</f>
        <v>13973.733499999998</v>
      </c>
    </row>
    <row r="4" spans="1:16">
      <c r="A4">
        <v>1.64</v>
      </c>
      <c r="H4">
        <v>1600</v>
      </c>
      <c r="I4" s="7">
        <f>2.783*B31</f>
        <v>6687.549</v>
      </c>
      <c r="J4" s="7">
        <f>0.56*C31+2.202*D31+0.94*E31</f>
        <v>10050.746000000001</v>
      </c>
      <c r="K4" s="7">
        <f>F31*(0.15*0.6)/100</f>
        <v>1.6469999999999998</v>
      </c>
      <c r="L4" s="7">
        <f>(1.45-1)*I4</f>
        <v>3009.3970499999996</v>
      </c>
      <c r="M4" s="7">
        <f>J4+K4+L4</f>
        <v>13061.790050000001</v>
      </c>
    </row>
    <row r="5" spans="1:16">
      <c r="B5">
        <v>4.1847000000000003</v>
      </c>
      <c r="C5">
        <v>2.7829999999999999</v>
      </c>
      <c r="H5">
        <v>1500</v>
      </c>
      <c r="I5" s="7">
        <f>2.783*B30</f>
        <v>6231.1369999999997</v>
      </c>
      <c r="J5" s="7">
        <f>0.56*C30+2.202*D30+0.94*E30</f>
        <v>9339.6280000000006</v>
      </c>
      <c r="K5" s="7">
        <f>F30*(0.15*0.6)/100</f>
        <v>1.5822000000000001</v>
      </c>
      <c r="L5" s="7">
        <f>(1.45-1)*I5</f>
        <v>2804.0116499999995</v>
      </c>
      <c r="M5" s="7">
        <f>J5+K5+L5</f>
        <v>12145.221850000002</v>
      </c>
    </row>
    <row r="6" spans="1:16">
      <c r="B6">
        <v>0.78800000000000003</v>
      </c>
      <c r="C6">
        <v>0.56000000000000005</v>
      </c>
      <c r="H6">
        <v>1400</v>
      </c>
      <c r="I6" s="7">
        <f>2.783*B29</f>
        <v>5777.5079999999998</v>
      </c>
      <c r="J6" s="7">
        <f>0.56*C29+2.202*D29+0.94*E29</f>
        <v>8642.7380000000012</v>
      </c>
      <c r="K6" s="7">
        <f>F29*(0.15*0.6)/100</f>
        <v>1.4138999999999999</v>
      </c>
      <c r="L6" s="7">
        <f>(1.45-1)*I6</f>
        <v>2599.8785999999996</v>
      </c>
      <c r="M6" s="7">
        <f>J6+K6+L6</f>
        <v>11244.030500000001</v>
      </c>
    </row>
    <row r="7" spans="1:16">
      <c r="B7">
        <v>3.3140000000000001</v>
      </c>
      <c r="C7">
        <v>2.202</v>
      </c>
      <c r="H7">
        <v>1300</v>
      </c>
      <c r="I7" s="7">
        <f>2.783*B28</f>
        <v>5373.973</v>
      </c>
      <c r="J7" s="7">
        <f>0.56*C28+2.202*D28+0.94*E28</f>
        <v>7943.62</v>
      </c>
      <c r="K7" s="7">
        <f>F28*(0.15*0.6)/100</f>
        <v>1.224</v>
      </c>
      <c r="L7" s="7">
        <f>(1.45-1)*I7</f>
        <v>2418.2878499999997</v>
      </c>
      <c r="M7" s="7">
        <f>J7+K7+L7</f>
        <v>10363.13185</v>
      </c>
      <c r="P7" s="7"/>
    </row>
    <row r="8" spans="1:16">
      <c r="B8">
        <v>0.61099999999999999</v>
      </c>
      <c r="C8">
        <v>0.94</v>
      </c>
      <c r="H8">
        <v>1200</v>
      </c>
      <c r="I8" s="7">
        <f>2.783*B27</f>
        <v>4881.3819999999996</v>
      </c>
      <c r="J8" s="7">
        <f>0.56*C27+2.202*D27+0.94*E27</f>
        <v>7257.0499999999993</v>
      </c>
      <c r="K8" s="7">
        <f>F27*(0.15*0.6)/100</f>
        <v>1.0853999999999999</v>
      </c>
      <c r="L8" s="7">
        <f>(1.45-1)*I8</f>
        <v>2196.6218999999996</v>
      </c>
      <c r="M8" s="7">
        <f>J8+K8+L8</f>
        <v>9454.7572999999993</v>
      </c>
    </row>
    <row r="9" spans="1:16" ht="18.75">
      <c r="H9" s="8">
        <v>1100</v>
      </c>
      <c r="I9" s="7">
        <f>2.783*B26</f>
        <v>4438.8850000000002</v>
      </c>
      <c r="J9" s="7">
        <f>0.56*C26+2.202*D26+0.94*E26</f>
        <v>6588.45</v>
      </c>
      <c r="K9" s="7">
        <f>F26*(0.15*0.6)/100</f>
        <v>0.98640000000000005</v>
      </c>
      <c r="L9" s="7">
        <f>(1.45-1)*I9</f>
        <v>1997.4982499999999</v>
      </c>
      <c r="M9" s="7">
        <f>J9+K9+L9</f>
        <v>8586.9346499999992</v>
      </c>
    </row>
    <row r="10" spans="1:16" ht="18.75">
      <c r="H10" s="8">
        <v>1000</v>
      </c>
      <c r="I10" s="7">
        <f>2.783*B25</f>
        <v>3996.3879999999999</v>
      </c>
      <c r="J10" s="7">
        <f>0.56*C25+2.202*D25+0.94*E25</f>
        <v>5924.2079999999996</v>
      </c>
      <c r="K10" s="7">
        <f>F25*(0.15*0.6)/100</f>
        <v>0.88560000000000005</v>
      </c>
      <c r="L10" s="7">
        <f>(1.45-1)*I10</f>
        <v>1798.3745999999999</v>
      </c>
      <c r="M10" s="7">
        <f>J10+K10+L10</f>
        <v>7723.4681999999993</v>
      </c>
    </row>
    <row r="11" spans="1:16" ht="18.75">
      <c r="A11" s="16"/>
      <c r="B11" s="17"/>
      <c r="C11" s="17"/>
      <c r="D11" s="17"/>
      <c r="E11" s="17"/>
      <c r="F11" s="17"/>
      <c r="H11" s="8">
        <v>900</v>
      </c>
      <c r="I11" s="7">
        <f>2.783*B24</f>
        <v>3565.0229999999997</v>
      </c>
      <c r="J11" s="7">
        <f>0.56*C24+2.202*D24+0.94*E24</f>
        <v>5262.2060000000001</v>
      </c>
      <c r="K11" s="7">
        <f>F24*(0.15*0.6)/100</f>
        <v>0.78659999999999997</v>
      </c>
      <c r="L11" s="7">
        <f>(1.45-1)*I11</f>
        <v>1604.2603499999998</v>
      </c>
      <c r="M11" s="7">
        <f>J11+K11+L11</f>
        <v>6867.2529500000001</v>
      </c>
    </row>
    <row r="12" spans="1:16" ht="19.5" thickBot="1">
      <c r="A12" s="18"/>
      <c r="B12" s="19"/>
      <c r="C12" s="19"/>
      <c r="D12" s="19"/>
      <c r="E12" s="19"/>
      <c r="F12" s="19"/>
      <c r="H12" s="8">
        <v>800</v>
      </c>
      <c r="I12" s="7">
        <f>2.783*B23</f>
        <v>3144.79</v>
      </c>
      <c r="J12" s="7">
        <f>0.56*C23+2.202*D23+0.94*E23</f>
        <v>4615.9260000000004</v>
      </c>
      <c r="K12" s="7">
        <f>F23*(0.15*0.6)/100</f>
        <v>0.69120000000000004</v>
      </c>
      <c r="L12" s="7">
        <f>(1.45-1)*I12</f>
        <v>1415.1554999999998</v>
      </c>
      <c r="M12" s="7">
        <f>J12+K12+L12</f>
        <v>6031.7727000000004</v>
      </c>
    </row>
    <row r="13" spans="1:16" ht="19.5" thickBot="1">
      <c r="A13" s="9"/>
      <c r="B13" s="1"/>
      <c r="C13" s="1"/>
      <c r="D13" s="1"/>
      <c r="E13" s="1"/>
      <c r="F13" s="11" t="s">
        <v>0</v>
      </c>
      <c r="H13" s="21">
        <v>800</v>
      </c>
      <c r="I13" s="22">
        <f>2.783*B23</f>
        <v>3144.79</v>
      </c>
      <c r="J13" s="22">
        <f>0.56*C23+2.202*D23+0.94*E23</f>
        <v>4615.9260000000004</v>
      </c>
      <c r="K13" s="22">
        <f>F23*(0.15*0.6)/100</f>
        <v>0.69120000000000004</v>
      </c>
      <c r="L13" s="22">
        <f>(1.5-1)*I13</f>
        <v>1572.395</v>
      </c>
      <c r="M13" s="22">
        <f>J13+K13+L13</f>
        <v>6189.012200000001</v>
      </c>
    </row>
    <row r="14" spans="1:16" ht="22.5" customHeight="1" thickBot="1">
      <c r="A14" s="10"/>
      <c r="B14" s="13" t="s">
        <v>1</v>
      </c>
      <c r="C14" s="14"/>
      <c r="D14" s="14"/>
      <c r="E14" s="15"/>
      <c r="F14" s="12"/>
      <c r="H14" s="21">
        <v>700</v>
      </c>
      <c r="I14" s="22">
        <f>2.783*B22</f>
        <v>2724.5569999999998</v>
      </c>
      <c r="J14" s="22">
        <f>0.56*C22+2.202*D22+0.94*E22</f>
        <v>3979.4320000000002</v>
      </c>
      <c r="K14" s="22">
        <f>F22*(0.15*0.6)/100</f>
        <v>0.5966999999999999</v>
      </c>
      <c r="L14" s="22">
        <f>(1.5-1)*I14</f>
        <v>1362.2784999999999</v>
      </c>
      <c r="M14" s="22">
        <f>J14+K14+L14</f>
        <v>5342.3072000000002</v>
      </c>
    </row>
    <row r="15" spans="1:16" ht="18.75">
      <c r="A15" s="2">
        <v>30</v>
      </c>
      <c r="B15" s="3">
        <v>39</v>
      </c>
      <c r="C15" s="4"/>
      <c r="D15" s="4"/>
      <c r="E15" s="4"/>
      <c r="F15" s="4"/>
      <c r="H15" s="21">
        <v>600</v>
      </c>
      <c r="I15" s="22">
        <f>2.783*B21</f>
        <v>2309.89</v>
      </c>
      <c r="J15" s="22">
        <f>0.56*C21+2.202*D21+0.94*E21</f>
        <v>2987.7080000000001</v>
      </c>
      <c r="K15" s="22">
        <f>F21*(0.15*0.6)/100</f>
        <v>0.5048999999999999</v>
      </c>
      <c r="L15" s="22">
        <f>(1.5-1)*I15</f>
        <v>1154.9449999999999</v>
      </c>
      <c r="M15" s="22">
        <f>J15+K15+L15</f>
        <v>4143.1579000000002</v>
      </c>
    </row>
    <row r="16" spans="1:16" ht="18.75">
      <c r="A16" s="2">
        <v>100</v>
      </c>
      <c r="B16" s="3">
        <v>132</v>
      </c>
      <c r="C16" s="3">
        <v>169</v>
      </c>
      <c r="D16" s="3">
        <v>130</v>
      </c>
      <c r="E16" s="20">
        <v>151</v>
      </c>
      <c r="F16" s="3">
        <v>81</v>
      </c>
      <c r="H16" s="21">
        <v>500</v>
      </c>
      <c r="I16" s="22">
        <f>2.783*B20</f>
        <v>1903.5719999999999</v>
      </c>
      <c r="J16" s="22">
        <f>0.56*C20+2.202*D20+0.94*E20</f>
        <v>2766.248</v>
      </c>
      <c r="K16" s="22">
        <f>F20*(0.15*0.6)/100</f>
        <v>0.41220000000000001</v>
      </c>
      <c r="L16" s="22">
        <f>(1.5-1)*I16</f>
        <v>951.78599999999994</v>
      </c>
      <c r="M16" s="22">
        <f>J16+K16+L16</f>
        <v>3718.4462000000003</v>
      </c>
    </row>
    <row r="17" spans="1:13" ht="18.75">
      <c r="A17" s="2">
        <v>200</v>
      </c>
      <c r="B17" s="3">
        <v>266</v>
      </c>
      <c r="C17" s="3">
        <v>357</v>
      </c>
      <c r="D17" s="3">
        <v>260</v>
      </c>
      <c r="E17" s="3">
        <v>304</v>
      </c>
      <c r="F17" s="3">
        <v>169</v>
      </c>
      <c r="H17" s="21">
        <v>400</v>
      </c>
      <c r="I17" s="22">
        <f>2.783*B19</f>
        <v>1508.386</v>
      </c>
      <c r="J17" s="22">
        <f>0.56*C19+2.202*D19+0.94*E19</f>
        <v>2181.2139999999999</v>
      </c>
      <c r="K17" s="22">
        <f>F19*(0.15*0.6)/100</f>
        <v>0.32400000000000001</v>
      </c>
      <c r="L17" s="22">
        <f>(1.5-1)*I17</f>
        <v>754.19299999999998</v>
      </c>
      <c r="M17" s="22">
        <f>J17+K17+L17</f>
        <v>2935.7309999999998</v>
      </c>
    </row>
    <row r="18" spans="1:13" ht="18.75">
      <c r="A18" s="2">
        <v>300</v>
      </c>
      <c r="B18" s="3">
        <v>403</v>
      </c>
      <c r="C18" s="3">
        <v>559</v>
      </c>
      <c r="D18" s="3">
        <v>392</v>
      </c>
      <c r="E18" s="3">
        <v>463</v>
      </c>
      <c r="F18" s="3">
        <v>264</v>
      </c>
      <c r="H18" s="23">
        <v>500</v>
      </c>
      <c r="I18" s="24">
        <f>2.783*B20</f>
        <v>1903.5719999999999</v>
      </c>
      <c r="J18" s="24">
        <f>0.56*C20+2.202*D20+0.94*E20</f>
        <v>2766.248</v>
      </c>
      <c r="K18" s="24">
        <f>F20*(0.15*0.6)/100</f>
        <v>0.41220000000000001</v>
      </c>
      <c r="L18" s="24">
        <f>(1.58-1)*I18</f>
        <v>1104.07176</v>
      </c>
      <c r="M18" s="24">
        <f>J18+K18+L18</f>
        <v>3870.7319600000001</v>
      </c>
    </row>
    <row r="19" spans="1:13" ht="18.75">
      <c r="A19" s="2">
        <v>400</v>
      </c>
      <c r="B19" s="3">
        <v>542</v>
      </c>
      <c r="C19" s="3">
        <v>772</v>
      </c>
      <c r="D19" s="3">
        <v>527</v>
      </c>
      <c r="E19" s="3">
        <v>626</v>
      </c>
      <c r="F19" s="3">
        <v>360</v>
      </c>
      <c r="H19" s="23">
        <v>400</v>
      </c>
      <c r="I19" s="24">
        <f>2.783*B19</f>
        <v>1508.386</v>
      </c>
      <c r="J19" s="24">
        <f>0.56*C19+2.202*D19+0.94*E19</f>
        <v>2181.2139999999999</v>
      </c>
      <c r="K19" s="24">
        <f>F19*(0.15*0.6)/100</f>
        <v>0.32400000000000001</v>
      </c>
      <c r="L19" s="24">
        <f>(1.58-1)*I19</f>
        <v>874.86388000000011</v>
      </c>
      <c r="M19" s="24">
        <f>J19+K19+L19</f>
        <v>3056.4018800000003</v>
      </c>
    </row>
    <row r="20" spans="1:13" ht="18.75">
      <c r="A20" s="2">
        <v>500</v>
      </c>
      <c r="B20" s="3">
        <v>684</v>
      </c>
      <c r="C20" s="3">
        <v>996</v>
      </c>
      <c r="D20" s="3">
        <v>664</v>
      </c>
      <c r="E20" s="3">
        <v>794</v>
      </c>
      <c r="F20" s="3">
        <v>458</v>
      </c>
      <c r="H20" s="23">
        <v>300</v>
      </c>
      <c r="I20" s="24">
        <f>2.783*B18</f>
        <v>1121.549</v>
      </c>
      <c r="J20" s="24">
        <f>0.56*C18+2.202*D18+0.94*E18</f>
        <v>1611.444</v>
      </c>
      <c r="K20" s="24">
        <f>F18*(0.15*0.6)/100</f>
        <v>0.23759999999999998</v>
      </c>
      <c r="L20" s="24">
        <f>(1.58-1)*I20</f>
        <v>650.49842000000012</v>
      </c>
      <c r="M20" s="24">
        <f>J20+K20+L20</f>
        <v>2262.1800199999998</v>
      </c>
    </row>
    <row r="21" spans="1:13" ht="18.75">
      <c r="A21" s="2">
        <v>600</v>
      </c>
      <c r="B21" s="3">
        <v>830</v>
      </c>
      <c r="C21" s="3">
        <v>1222</v>
      </c>
      <c r="D21" s="3">
        <v>804</v>
      </c>
      <c r="E21" s="3">
        <v>567</v>
      </c>
      <c r="F21" s="3">
        <v>561</v>
      </c>
      <c r="H21" s="8">
        <v>300</v>
      </c>
      <c r="I21" s="25">
        <f>2.783*B18</f>
        <v>1121.549</v>
      </c>
      <c r="J21" s="25">
        <f>0.56*C18+2.202*D18+0.94*E18</f>
        <v>1611.444</v>
      </c>
      <c r="K21" s="25">
        <f>F18*(0.15*0.6)/100</f>
        <v>0.23759999999999998</v>
      </c>
      <c r="L21" s="25">
        <f>(1.64-1)*I21</f>
        <v>717.79135999999983</v>
      </c>
      <c r="M21" s="25">
        <f>J21+K21+L21</f>
        <v>2329.4729599999996</v>
      </c>
    </row>
    <row r="22" spans="1:13" ht="18.75">
      <c r="A22" s="2">
        <v>700</v>
      </c>
      <c r="B22" s="3">
        <v>979</v>
      </c>
      <c r="C22" s="3">
        <v>1461</v>
      </c>
      <c r="D22" s="3">
        <v>946</v>
      </c>
      <c r="E22" s="3">
        <v>1147</v>
      </c>
      <c r="F22" s="3">
        <v>663</v>
      </c>
      <c r="H22" s="8">
        <v>200</v>
      </c>
      <c r="I22" s="25">
        <f>2.783*B17</f>
        <v>740.27800000000002</v>
      </c>
      <c r="J22" s="25">
        <f>0.56*C17+2.202*D17+0.94*E17</f>
        <v>1058.2</v>
      </c>
      <c r="K22" s="25">
        <f>F17*(0.15*0.6)/100</f>
        <v>0.15209999999999999</v>
      </c>
      <c r="L22" s="25">
        <f>(1.64-1)*I22</f>
        <v>473.77791999999994</v>
      </c>
      <c r="M22" s="25">
        <f>J22+K22+L22</f>
        <v>1532.1300200000001</v>
      </c>
    </row>
    <row r="23" spans="1:13" ht="18.75">
      <c r="A23" s="2">
        <v>800</v>
      </c>
      <c r="B23" s="4">
        <v>1130</v>
      </c>
      <c r="C23" s="4">
        <v>1704</v>
      </c>
      <c r="D23" s="3">
        <v>1093</v>
      </c>
      <c r="E23" s="3">
        <v>1335</v>
      </c>
      <c r="F23" s="3">
        <v>768</v>
      </c>
      <c r="H23" s="8">
        <v>100</v>
      </c>
      <c r="I23" s="25">
        <f>2.783*B16</f>
        <v>367.35599999999999</v>
      </c>
      <c r="J23" s="25">
        <f>0.56*C16+2.202*D16+0.94*E16</f>
        <v>522.83999999999992</v>
      </c>
      <c r="K23" s="25">
        <f>F16*(0.15*0.6)/100</f>
        <v>7.2900000000000006E-2</v>
      </c>
      <c r="L23" s="25">
        <f>(1.64-1)*I23</f>
        <v>235.10783999999995</v>
      </c>
      <c r="M23" s="25">
        <f>J23+K23+L23</f>
        <v>758.02073999999993</v>
      </c>
    </row>
    <row r="24" spans="1:13" ht="18.75">
      <c r="A24" s="2">
        <v>900</v>
      </c>
      <c r="B24" s="3">
        <v>1281</v>
      </c>
      <c r="C24" s="3">
        <v>1951</v>
      </c>
      <c r="D24" s="3">
        <v>1243</v>
      </c>
      <c r="E24" s="3">
        <v>1524</v>
      </c>
      <c r="F24" s="3">
        <v>874</v>
      </c>
    </row>
    <row r="25" spans="1:13" ht="18.75">
      <c r="A25" s="2">
        <v>1000</v>
      </c>
      <c r="B25" s="3">
        <v>1436</v>
      </c>
      <c r="C25" s="3">
        <v>2202</v>
      </c>
      <c r="D25" s="3">
        <v>1394</v>
      </c>
      <c r="E25" s="3">
        <v>1725</v>
      </c>
      <c r="F25" s="3">
        <v>984</v>
      </c>
    </row>
    <row r="26" spans="1:13" ht="18.75">
      <c r="A26" s="2">
        <v>1100</v>
      </c>
      <c r="B26" s="3">
        <v>1595</v>
      </c>
      <c r="C26" s="3">
        <v>2457</v>
      </c>
      <c r="D26" s="3">
        <v>1545</v>
      </c>
      <c r="E26" s="3">
        <v>1926</v>
      </c>
      <c r="F26" s="3">
        <v>1096</v>
      </c>
    </row>
    <row r="27" spans="1:13" ht="18.75">
      <c r="A27" s="2">
        <v>1200</v>
      </c>
      <c r="B27" s="3">
        <v>1754</v>
      </c>
      <c r="C27" s="3">
        <v>2717</v>
      </c>
      <c r="D27" s="3">
        <v>1695</v>
      </c>
      <c r="E27" s="3">
        <v>2131</v>
      </c>
      <c r="F27" s="3">
        <v>1206</v>
      </c>
    </row>
    <row r="28" spans="1:13" ht="18.75">
      <c r="A28" s="2">
        <v>1300</v>
      </c>
      <c r="B28" s="3">
        <v>1931</v>
      </c>
      <c r="C28" s="3">
        <v>2976</v>
      </c>
      <c r="D28" s="3">
        <v>1850</v>
      </c>
      <c r="E28" s="3">
        <v>2344</v>
      </c>
      <c r="F28" s="3">
        <v>1360</v>
      </c>
    </row>
    <row r="29" spans="1:13" ht="18.75">
      <c r="A29" s="2">
        <v>1400</v>
      </c>
      <c r="B29" s="3">
        <v>2076</v>
      </c>
      <c r="C29" s="3">
        <v>3240</v>
      </c>
      <c r="D29" s="3">
        <v>2009</v>
      </c>
      <c r="E29" s="3">
        <v>2558</v>
      </c>
      <c r="F29" s="3">
        <v>1571</v>
      </c>
    </row>
    <row r="30" spans="1:13" ht="18.75">
      <c r="A30" s="2">
        <v>1500</v>
      </c>
      <c r="B30" s="3">
        <v>2239</v>
      </c>
      <c r="C30" s="3">
        <v>3504</v>
      </c>
      <c r="D30" s="3">
        <v>2164</v>
      </c>
      <c r="E30" s="3">
        <v>2779</v>
      </c>
      <c r="F30" s="3">
        <v>1758</v>
      </c>
    </row>
    <row r="31" spans="1:13" ht="18.75">
      <c r="A31" s="2">
        <v>1600</v>
      </c>
      <c r="B31" s="3">
        <v>2403</v>
      </c>
      <c r="C31" s="3">
        <v>3776</v>
      </c>
      <c r="D31" s="3">
        <v>2323</v>
      </c>
      <c r="E31" s="3">
        <v>3001</v>
      </c>
      <c r="F31" s="3">
        <v>1830</v>
      </c>
    </row>
    <row r="32" spans="1:13" ht="18.75">
      <c r="A32" s="2">
        <v>1700</v>
      </c>
      <c r="B32" s="3">
        <v>2566</v>
      </c>
      <c r="C32" s="3">
        <v>4035</v>
      </c>
      <c r="D32" s="3">
        <v>2482</v>
      </c>
      <c r="E32" s="3">
        <v>3227</v>
      </c>
      <c r="F32" s="3">
        <v>2066</v>
      </c>
    </row>
    <row r="33" spans="1:6" ht="18.75">
      <c r="A33" s="2">
        <v>1800</v>
      </c>
      <c r="B33" s="3">
        <v>2729</v>
      </c>
      <c r="C33" s="3">
        <v>4303</v>
      </c>
      <c r="D33" s="3">
        <v>2642</v>
      </c>
      <c r="E33" s="3">
        <v>3458</v>
      </c>
      <c r="F33" s="3">
        <v>2184</v>
      </c>
    </row>
    <row r="34" spans="1:6" ht="18.75">
      <c r="A34" s="2">
        <v>1900</v>
      </c>
      <c r="B34" s="3">
        <v>2897</v>
      </c>
      <c r="C34" s="3">
        <v>4571</v>
      </c>
      <c r="D34" s="3">
        <v>2805</v>
      </c>
      <c r="E34" s="3">
        <v>3688</v>
      </c>
      <c r="F34" s="3">
        <v>2385</v>
      </c>
    </row>
    <row r="35" spans="1:6" ht="18.75">
      <c r="A35" s="2">
        <v>2000</v>
      </c>
      <c r="B35" s="3">
        <v>3064</v>
      </c>
      <c r="C35" s="3">
        <v>4843</v>
      </c>
      <c r="D35" s="3">
        <v>2964</v>
      </c>
      <c r="E35" s="3">
        <v>3926</v>
      </c>
      <c r="F35" s="3">
        <v>2512</v>
      </c>
    </row>
    <row r="36" spans="1:6" ht="18.75">
      <c r="A36" s="2">
        <v>2100</v>
      </c>
      <c r="B36" s="3">
        <v>3239</v>
      </c>
      <c r="C36" s="3">
        <v>5115</v>
      </c>
      <c r="D36" s="3">
        <v>3157</v>
      </c>
      <c r="E36" s="3">
        <v>4161</v>
      </c>
      <c r="F36" s="3">
        <v>2640</v>
      </c>
    </row>
    <row r="37" spans="1:6" ht="19.5" thickBot="1">
      <c r="A37" s="5">
        <v>2200</v>
      </c>
      <c r="B37" s="6">
        <v>3399</v>
      </c>
      <c r="C37" s="6">
        <v>5387</v>
      </c>
      <c r="D37" s="6">
        <v>3290</v>
      </c>
      <c r="E37" s="6">
        <v>4399</v>
      </c>
      <c r="F37" s="6">
        <v>2760</v>
      </c>
    </row>
  </sheetData>
  <mergeCells count="5">
    <mergeCell ref="A13:A14"/>
    <mergeCell ref="F13:F14"/>
    <mergeCell ref="B14:E14"/>
    <mergeCell ref="A11:F11"/>
    <mergeCell ref="A12:F12"/>
  </mergeCells>
  <pageMargins left="0.7" right="0.7" top="0.75" bottom="0.75" header="0.3" footer="0.3"/>
  <pageSetup paperSize="9" orientation="portrait" horizontalDpi="300" verticalDpi="300" r:id="rId1"/>
  <legacyDrawing r:id="rId2"/>
  <oleObjects>
    <oleObject progId="Equation.3" shapeId="1026" r:id="rId3"/>
    <oleObject progId="Equation.3" shapeId="1027" r:id="rId4"/>
    <oleObject progId="Equation.3" shapeId="1028" r:id="rId5"/>
    <oleObject progId="Equation.3" shapeId="1029" r:id="rId6"/>
    <oleObject progId="Equation.3" shapeId="1031" r:id="rId7"/>
    <oleObject progId="Equation.3" shapeId="1032" r:id="rId8"/>
    <oleObject progId="Equation.3" shapeId="1033" r:id="rId9"/>
    <oleObject progId="Equation.3" shapeId="1034" r:id="rId10"/>
    <oleObject progId="Equation.3" shapeId="1048" r:id="rId11"/>
    <oleObject progId="Equation.3" shapeId="1047" r:id="rId12"/>
    <oleObject progId="Equation.3" shapeId="1046" r:id="rId13"/>
    <oleObject progId="Equation.3" shapeId="1045" r:id="rId14"/>
    <oleObject progId="Equation.3" shapeId="1044" r:id="rId15"/>
    <oleObject progId="Equation.3" shapeId="1043" r:id="rId16"/>
    <oleObject progId="Equation.3" shapeId="1057" r:id="rId17"/>
    <oleObject progId="Equation.3" shapeId="1058" r:id="rId18"/>
    <oleObject progId="Equation.3" shapeId="1059" r:id="rId19"/>
    <oleObject progId="Equation.3" shapeId="1060" r:id="rId20"/>
    <oleObject progId="Equation.3" shapeId="1061" r:id="rId21"/>
    <oleObject progId="Equation.3" shapeId="1062" r:id="rId22"/>
    <oleObject progId="Equation.3" shapeId="1063" r:id="rId23"/>
    <oleObject progId="Equation.3" shapeId="1064" r:id="rId24"/>
    <oleObject progId="Equation.3" shapeId="1065" r:id="rId25"/>
    <oleObject progId="Equation.3" shapeId="1066" r:id="rId26"/>
    <oleObject progId="Equation.3" shapeId="1067" r:id="rId27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Kreml'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LOKY</dc:creator>
  <cp:lastModifiedBy>LOKY</cp:lastModifiedBy>
  <dcterms:created xsi:type="dcterms:W3CDTF">2007-04-19T17:27:39Z</dcterms:created>
  <dcterms:modified xsi:type="dcterms:W3CDTF">2007-04-21T08:10:22Z</dcterms:modified>
</cp:coreProperties>
</file>