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ik0003\Downloads\"/>
    </mc:Choice>
  </mc:AlternateContent>
  <xr:revisionPtr revIDLastSave="0" documentId="13_ncr:1_{C55228AF-41CD-471E-873D-A89931679E1C}" xr6:coauthVersionLast="46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GanttChart" sheetId="9" r:id="rId1"/>
  </sheets>
  <definedNames>
    <definedName name="prevWBS" localSheetId="0">GanttChart!$A1048576</definedName>
    <definedName name="_xlnm.Print_Area" localSheetId="0">GanttChart!$A$1:$AS$29</definedName>
    <definedName name="_xlnm.Print_Titles" localSheetId="0">GanttChart!$4:$7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9" l="1"/>
  <c r="F17" i="9"/>
  <c r="F15" i="9"/>
  <c r="F10" i="9"/>
  <c r="F28" i="9"/>
  <c r="I28" i="9" s="1"/>
  <c r="F29" i="9"/>
  <c r="I29" i="9" s="1"/>
  <c r="F30" i="9"/>
  <c r="I30" i="9" s="1"/>
  <c r="F31" i="9"/>
  <c r="I31" i="9" s="1"/>
  <c r="F8" i="9" l="1"/>
  <c r="I8" i="9" s="1"/>
  <c r="F23" i="9"/>
  <c r="I23" i="9" s="1"/>
  <c r="F20" i="9"/>
  <c r="I20" i="9" s="1"/>
  <c r="F14" i="9"/>
  <c r="I14" i="9" s="1"/>
  <c r="F12" i="9" l="1"/>
  <c r="F9" i="9"/>
  <c r="K6" i="9"/>
  <c r="F13" i="9" l="1"/>
  <c r="I13" i="9" s="1"/>
  <c r="I12" i="9"/>
  <c r="I10" i="9"/>
  <c r="I9" i="9"/>
  <c r="K7" i="9"/>
  <c r="K4" i="9"/>
  <c r="A8" i="9"/>
  <c r="L6" i="9" l="1"/>
  <c r="F16" i="9" l="1"/>
  <c r="I16" i="9" s="1"/>
  <c r="I15" i="9"/>
  <c r="I21" i="9"/>
  <c r="F25" i="9"/>
  <c r="I25" i="9" s="1"/>
  <c r="F24" i="9"/>
  <c r="I24" i="9" s="1"/>
  <c r="M6" i="9"/>
  <c r="F22" i="9"/>
  <c r="I22" i="9" s="1"/>
  <c r="F26" i="9" l="1"/>
  <c r="I26" i="9" s="1"/>
  <c r="N6" i="9"/>
  <c r="F27" i="9" l="1"/>
  <c r="I27" i="9" s="1"/>
  <c r="O6" i="9"/>
  <c r="K5" i="9"/>
  <c r="F11" i="9" l="1"/>
  <c r="I11" i="9" s="1"/>
  <c r="P6" i="9"/>
  <c r="L7" i="9"/>
  <c r="Q6" i="9" l="1"/>
  <c r="M7" i="9"/>
  <c r="R6" i="9" l="1"/>
  <c r="N7" i="9"/>
  <c r="S6" i="9" l="1"/>
  <c r="O7" i="9"/>
  <c r="T6" i="9" l="1"/>
  <c r="P7" i="9"/>
  <c r="U6" i="9" l="1"/>
  <c r="Q7" i="9"/>
  <c r="V6" i="9" l="1"/>
  <c r="R7" i="9"/>
  <c r="R5" i="9"/>
  <c r="R4" i="9"/>
  <c r="W6" i="9" l="1"/>
  <c r="S7" i="9"/>
  <c r="X6" i="9" l="1"/>
  <c r="T7" i="9"/>
  <c r="Y6" i="9" l="1"/>
  <c r="U7" i="9"/>
  <c r="Z6" i="9" l="1"/>
  <c r="V7" i="9"/>
  <c r="AA6" i="9" l="1"/>
  <c r="X7" i="9"/>
  <c r="W7" i="9"/>
  <c r="AB6" i="9" l="1"/>
  <c r="Y5" i="9"/>
  <c r="Y4" i="9"/>
  <c r="Y7" i="9"/>
  <c r="AC6" i="9" l="1"/>
  <c r="Z7" i="9"/>
  <c r="AD6" i="9" l="1"/>
  <c r="AA7" i="9"/>
  <c r="AE6" i="9" l="1"/>
  <c r="AB7" i="9"/>
  <c r="AF6" i="9" l="1"/>
  <c r="AC7" i="9"/>
  <c r="AG6" i="9" l="1"/>
  <c r="AD7" i="9"/>
  <c r="AH6" i="9" l="1"/>
  <c r="AE7" i="9"/>
  <c r="AI6" i="9" l="1"/>
  <c r="AF4" i="9"/>
  <c r="AF7" i="9"/>
  <c r="AF5" i="9"/>
  <c r="AJ6" i="9" l="1"/>
  <c r="AG7" i="9"/>
  <c r="AK6" i="9" l="1"/>
  <c r="AH7" i="9"/>
  <c r="AL6" i="9" l="1"/>
  <c r="AI7" i="9"/>
  <c r="AM6" i="9" l="1"/>
  <c r="AJ7" i="9"/>
  <c r="AN6" i="9" l="1"/>
  <c r="AK7" i="9"/>
  <c r="AO6" i="9" l="1"/>
  <c r="AL7" i="9"/>
  <c r="AP6" i="9" l="1"/>
  <c r="AM7" i="9"/>
  <c r="AM5" i="9"/>
  <c r="AM4" i="9"/>
  <c r="AQ6" i="9" l="1"/>
  <c r="AN7" i="9"/>
  <c r="AR6" i="9" l="1"/>
  <c r="AO7" i="9"/>
  <c r="AS6" i="9" l="1"/>
  <c r="AP7" i="9"/>
  <c r="AQ7" i="9" l="1"/>
  <c r="AR7" i="9" l="1"/>
  <c r="AS7" i="9" l="1"/>
  <c r="A9" i="9" l="1"/>
  <c r="A10" i="9" s="1"/>
  <c r="A11" i="9" s="1"/>
  <c r="A12" i="9" l="1"/>
  <c r="A13" i="9" s="1"/>
  <c r="A14" i="9" s="1"/>
  <c r="A15" i="9" s="1"/>
  <c r="A16" i="9" s="1"/>
  <c r="A17" i="9" l="1"/>
  <c r="A18" i="9" s="1"/>
  <c r="A19" i="9" s="1"/>
  <c r="A20" i="9" s="1"/>
  <c r="A21" i="9" s="1"/>
  <c r="A22" i="9" s="1"/>
  <c r="A23" i="9" l="1"/>
  <c r="A24" i="9" s="1"/>
  <c r="A25" i="9" s="1"/>
  <c r="A26" i="9" s="1"/>
  <c r="A27" i="9" s="1"/>
  <c r="A28" i="9" s="1"/>
  <c r="A29" i="9" s="1"/>
  <c r="A30" i="9" s="1"/>
  <c r="A31" i="9" s="1"/>
  <c r="I17" i="9" l="1"/>
  <c r="F18" i="9"/>
  <c r="I18" i="9" l="1"/>
  <c r="F19" i="9"/>
  <c r="I19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B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Task Description</t>
        </r>
        <r>
          <rPr>
            <sz val="9"/>
            <color indexed="81"/>
            <rFont val="Tahoma"/>
            <family val="2"/>
          </rPr>
          <t xml:space="preserve">
Enter the name of each task and sub-task. Use indents for sub-tasks.</t>
        </r>
      </text>
    </comment>
    <comment ref="D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Predecessor Tasks:
</t>
        </r>
        <r>
          <rPr>
            <sz val="9"/>
            <color indexed="81"/>
            <rFont val="Tahoma"/>
            <family val="2"/>
          </rPr>
          <t>You can use this column to enter the WBS of a predecessor for reference. The PRO version uses formulas to automatically calculate the Start Date based on the Predecessor.</t>
        </r>
      </text>
    </comment>
    <comment ref="G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Duration (Calendar Days)</t>
        </r>
        <r>
          <rPr>
            <sz val="9"/>
            <color indexed="81"/>
            <rFont val="Tahoma"/>
            <family val="2"/>
          </rPr>
          <t xml:space="preserve">
The duration is the number of calendar days for the given task. The duration is calculated as the </t>
        </r>
        <r>
          <rPr>
            <b/>
            <sz val="9"/>
            <color indexed="81"/>
            <rFont val="Tahoma"/>
            <family val="2"/>
          </rPr>
          <t>End</t>
        </r>
        <r>
          <rPr>
            <sz val="9"/>
            <color indexed="81"/>
            <rFont val="Tahoma"/>
            <family val="2"/>
          </rPr>
          <t xml:space="preserve"> Date minus the </t>
        </r>
        <r>
          <rPr>
            <b/>
            <sz val="9"/>
            <color indexed="81"/>
            <rFont val="Tahoma"/>
            <family val="2"/>
          </rPr>
          <t>Start</t>
        </r>
        <r>
          <rPr>
            <sz val="9"/>
            <color indexed="81"/>
            <rFont val="Tahoma"/>
            <family val="2"/>
          </rPr>
          <t xml:space="preserve"> Date plus 1 day, so that a task starting and ending on the same day has a duration of 1 day.
</t>
        </r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 The conditional formatting used to create the gantt chart references this column.</t>
        </r>
      </text>
    </comment>
    <comment ref="H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Percent Complete</t>
        </r>
        <r>
          <rPr>
            <sz val="9"/>
            <color indexed="81"/>
            <rFont val="Tahoma"/>
            <family val="2"/>
          </rPr>
          <t xml:space="preserve">
Update the status of this task by entering the percent complete (between 0% and 100%).</t>
        </r>
      </text>
    </comment>
    <comment ref="I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Work Days</t>
        </r>
        <r>
          <rPr>
            <sz val="9"/>
            <color indexed="81"/>
            <rFont val="Tahoma"/>
            <family val="2"/>
          </rPr>
          <t xml:space="preserve">
Counts the number of work days, excluding the weekends (Saturday and Sunday). In the PRO version, you can customize the work week and list specific non-working days like holidays. In the PRO version, the default input is the Work Days instead of the Calendar Days.</t>
        </r>
      </text>
    </comment>
  </commentList>
</comments>
</file>

<file path=xl/sharedStrings.xml><?xml version="1.0" encoding="utf-8"?>
<sst xmlns="http://schemas.openxmlformats.org/spreadsheetml/2006/main" count="42" uniqueCount="37">
  <si>
    <t>WBS</t>
  </si>
  <si>
    <t>TASK</t>
  </si>
  <si>
    <t>START</t>
  </si>
  <si>
    <t>END</t>
  </si>
  <si>
    <t>DAYS</t>
  </si>
  <si>
    <t>% DONE</t>
  </si>
  <si>
    <t>WORK DAYS</t>
  </si>
  <si>
    <t>PREDECESSOR</t>
  </si>
  <si>
    <t xml:space="preserve">Display Week </t>
  </si>
  <si>
    <t xml:space="preserve">Project Start Date </t>
  </si>
  <si>
    <t>Project Definition</t>
  </si>
  <si>
    <t>Content Phase</t>
  </si>
  <si>
    <t>Design Phase</t>
  </si>
  <si>
    <t>Development Phase</t>
  </si>
  <si>
    <t>Review Phase</t>
  </si>
  <si>
    <t>Customer Database for Galactic Automotive</t>
  </si>
  <si>
    <t>Jace Jikson</t>
  </si>
  <si>
    <t>Research on SRS</t>
  </si>
  <si>
    <t>Research on IPO</t>
  </si>
  <si>
    <t>Research on Gantt Chart</t>
  </si>
  <si>
    <t>Gantt Chart</t>
  </si>
  <si>
    <t>IPO Chart</t>
  </si>
  <si>
    <t>Data Dictionary</t>
  </si>
  <si>
    <t>SRS</t>
  </si>
  <si>
    <t>Project Database</t>
  </si>
  <si>
    <t>Define Tasks</t>
  </si>
  <si>
    <t>Project Timeline</t>
  </si>
  <si>
    <t>Visual Basic Design</t>
  </si>
  <si>
    <t>Application Formatting</t>
  </si>
  <si>
    <t>Develop in Visual Studio</t>
  </si>
  <si>
    <t>Code the program</t>
  </si>
  <si>
    <t>Link Database to the program</t>
  </si>
  <si>
    <t>Finalise Application Interface</t>
  </si>
  <si>
    <t>Review SRS</t>
  </si>
  <si>
    <t>Test Application</t>
  </si>
  <si>
    <t>Finalise Data Dictionary, IPO chart and Gantt Chart</t>
  </si>
  <si>
    <t>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</si>
</sst>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\ \(dddd\)"/>
    <numFmt numFmtId="165" formatCode="ddd\ m/dd/yy"/>
    <numFmt numFmtId="166" formatCode="d"/>
    <numFmt numFmtId="167" formatCode="d\ mmm\ yyyy"/>
  </numFmts>
  <fonts count="44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sz val="14"/>
      <color indexed="56"/>
      <name val="Arial"/>
      <family val="2"/>
    </font>
    <font>
      <sz val="9"/>
      <name val="Arial"/>
      <family val="2"/>
    </font>
    <font>
      <sz val="7"/>
      <color indexed="55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Arial"/>
      <family val="2"/>
      <scheme val="minor"/>
    </font>
    <font>
      <sz val="10"/>
      <name val="Arial"/>
      <family val="1"/>
      <scheme val="major"/>
    </font>
    <font>
      <sz val="11"/>
      <name val="Arial"/>
      <family val="1"/>
      <scheme val="major"/>
    </font>
    <font>
      <sz val="10"/>
      <name val="Arial"/>
      <family val="2"/>
      <scheme val="minor"/>
    </font>
    <font>
      <b/>
      <sz val="11"/>
      <name val="Arial"/>
      <family val="2"/>
      <scheme val="minor"/>
    </font>
    <font>
      <sz val="9"/>
      <color rgb="FF000000"/>
      <name val="Arial"/>
      <family val="2"/>
      <scheme val="minor"/>
    </font>
    <font>
      <sz val="8"/>
      <name val="Arial"/>
      <family val="2"/>
      <scheme val="minor"/>
    </font>
    <font>
      <sz val="11"/>
      <name val="Arial"/>
      <family val="2"/>
      <scheme val="minor"/>
    </font>
    <font>
      <sz val="14"/>
      <name val="Arial"/>
      <family val="2"/>
      <scheme val="minor"/>
    </font>
    <font>
      <sz val="14"/>
      <color rgb="FF000000"/>
      <name val="Arial"/>
      <family val="2"/>
      <scheme val="minor"/>
    </font>
    <font>
      <sz val="10"/>
      <name val="Arial"/>
      <family val="2"/>
      <scheme val="major"/>
    </font>
    <font>
      <b/>
      <sz val="9"/>
      <name val="Arial"/>
      <family val="2"/>
      <scheme val="major"/>
    </font>
    <font>
      <b/>
      <sz val="8"/>
      <name val="Arial"/>
      <family val="2"/>
      <scheme val="major"/>
    </font>
    <font>
      <sz val="16"/>
      <color theme="4" tint="-0.249977111117893"/>
      <name val="Arial"/>
      <family val="1"/>
      <scheme val="major"/>
    </font>
    <font>
      <i/>
      <sz val="8"/>
      <color theme="1" tint="0.34998626667073579"/>
      <name val="Arial"/>
      <family val="2"/>
    </font>
    <font>
      <sz val="7"/>
      <color rgb="FF70757A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/>
      <bottom style="thin">
        <color indexed="22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/>
      <bottom/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 style="medium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</borders>
  <cellStyleXfs count="44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1" fillId="16" borderId="0" applyNumberFormat="0" applyBorder="0" applyAlignment="0" applyProtection="0"/>
    <xf numFmtId="0" fontId="12" fillId="17" borderId="1" applyNumberFormat="0" applyAlignment="0" applyProtection="0"/>
    <xf numFmtId="0" fontId="13" fillId="18" borderId="2" applyNumberFormat="0" applyAlignment="0" applyProtection="0"/>
    <xf numFmtId="0" fontId="14" fillId="0" borderId="0" applyNumberFormat="0" applyFill="0" applyBorder="0" applyAlignment="0" applyProtection="0"/>
    <xf numFmtId="0" fontId="15" fillId="19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9" fillId="11" borderId="1" applyNumberFormat="0" applyAlignment="0" applyProtection="0"/>
    <xf numFmtId="0" fontId="20" fillId="0" borderId="6" applyNumberFormat="0" applyFill="0" applyAlignment="0" applyProtection="0"/>
    <xf numFmtId="0" fontId="21" fillId="5" borderId="0" applyNumberFormat="0" applyBorder="0" applyAlignment="0" applyProtection="0"/>
    <xf numFmtId="0" fontId="5" fillId="5" borderId="7" applyNumberFormat="0" applyFont="0" applyAlignment="0" applyProtection="0"/>
    <xf numFmtId="0" fontId="22" fillId="17" borderId="8" applyNumberFormat="0" applyAlignment="0" applyProtection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Protection="1"/>
    <xf numFmtId="0" fontId="0" fillId="20" borderId="0" xfId="0" applyFill="1" applyBorder="1" applyProtection="1"/>
    <xf numFmtId="0" fontId="0" fillId="0" borderId="0" xfId="0" applyFill="1" applyBorder="1" applyProtection="1"/>
    <xf numFmtId="0" fontId="0" fillId="0" borderId="0" xfId="0" applyFill="1" applyAlignment="1" applyProtection="1"/>
    <xf numFmtId="0" fontId="0" fillId="0" borderId="0" xfId="0" applyNumberFormat="1" applyFill="1" applyBorder="1" applyProtection="1"/>
    <xf numFmtId="0" fontId="0" fillId="0" borderId="0" xfId="0" applyNumberFormat="1" applyProtection="1"/>
    <xf numFmtId="0" fontId="7" fillId="0" borderId="0" xfId="0" applyNumberFormat="1" applyFont="1" applyAlignment="1" applyProtection="1">
      <protection locked="0"/>
    </xf>
    <xf numFmtId="0" fontId="2" fillId="0" borderId="0" xfId="34" applyAlignment="1" applyProtection="1">
      <alignment horizontal="left"/>
    </xf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0" fillId="0" borderId="0" xfId="0" applyFill="1" applyBorder="1" applyProtection="1">
      <protection locked="0"/>
    </xf>
    <xf numFmtId="0" fontId="4" fillId="20" borderId="0" xfId="34" applyNumberFormat="1" applyFont="1" applyFill="1" applyAlignment="1" applyProtection="1">
      <alignment horizontal="right"/>
      <protection locked="0"/>
    </xf>
    <xf numFmtId="0" fontId="6" fillId="0" borderId="0" xfId="0" applyNumberFormat="1" applyFont="1" applyFill="1" applyBorder="1" applyAlignment="1" applyProtection="1">
      <alignment vertical="center"/>
      <protection locked="0"/>
    </xf>
    <xf numFmtId="0" fontId="1" fillId="0" borderId="0" xfId="0" applyFont="1" applyFill="1" applyAlignment="1" applyProtection="1"/>
    <xf numFmtId="0" fontId="29" fillId="0" borderId="0" xfId="0" applyNumberFormat="1" applyFont="1" applyFill="1" applyBorder="1" applyProtection="1"/>
    <xf numFmtId="0" fontId="29" fillId="0" borderId="0" xfId="0" applyFont="1" applyProtection="1"/>
    <xf numFmtId="0" fontId="29" fillId="0" borderId="0" xfId="0" applyNumberFormat="1" applyFont="1" applyProtection="1"/>
    <xf numFmtId="0" fontId="30" fillId="0" borderId="0" xfId="0" applyNumberFormat="1" applyFont="1" applyAlignment="1" applyProtection="1">
      <alignment vertical="center"/>
      <protection locked="0"/>
    </xf>
    <xf numFmtId="0" fontId="32" fillId="21" borderId="10" xfId="0" applyNumberFormat="1" applyFont="1" applyFill="1" applyBorder="1" applyAlignment="1" applyProtection="1">
      <alignment horizontal="left" vertical="center"/>
    </xf>
    <xf numFmtId="0" fontId="32" fillId="21" borderId="10" xfId="0" applyFont="1" applyFill="1" applyBorder="1" applyAlignment="1" applyProtection="1">
      <alignment vertical="center"/>
    </xf>
    <xf numFmtId="0" fontId="28" fillId="21" borderId="10" xfId="0" applyFont="1" applyFill="1" applyBorder="1" applyAlignment="1" applyProtection="1">
      <alignment vertical="center"/>
    </xf>
    <xf numFmtId="0" fontId="28" fillId="21" borderId="10" xfId="0" applyNumberFormat="1" applyFont="1" applyFill="1" applyBorder="1" applyAlignment="1" applyProtection="1">
      <alignment horizontal="center" vertical="center"/>
    </xf>
    <xf numFmtId="1" fontId="28" fillId="21" borderId="10" xfId="40" applyNumberFormat="1" applyFont="1" applyFill="1" applyBorder="1" applyAlignment="1" applyProtection="1">
      <alignment horizontal="center" vertical="center"/>
    </xf>
    <xf numFmtId="9" fontId="28" fillId="21" borderId="10" xfId="40" applyFont="1" applyFill="1" applyBorder="1" applyAlignment="1" applyProtection="1">
      <alignment horizontal="center" vertical="center"/>
    </xf>
    <xf numFmtId="1" fontId="28" fillId="21" borderId="10" xfId="0" applyNumberFormat="1" applyFont="1" applyFill="1" applyBorder="1" applyAlignment="1" applyProtection="1">
      <alignment horizontal="center" vertical="center"/>
    </xf>
    <xf numFmtId="0" fontId="28" fillId="0" borderId="10" xfId="0" applyNumberFormat="1" applyFont="1" applyFill="1" applyBorder="1" applyAlignment="1" applyProtection="1">
      <alignment horizontal="left" vertical="center"/>
    </xf>
    <xf numFmtId="0" fontId="28" fillId="0" borderId="10" xfId="0" applyFont="1" applyFill="1" applyBorder="1" applyAlignment="1" applyProtection="1">
      <alignment vertical="center"/>
    </xf>
    <xf numFmtId="1" fontId="33" fillId="23" borderId="11" xfId="0" applyNumberFormat="1" applyFont="1" applyFill="1" applyBorder="1" applyAlignment="1" applyProtection="1">
      <alignment horizontal="center" vertical="center"/>
    </xf>
    <xf numFmtId="9" fontId="33" fillId="23" borderId="11" xfId="40" applyFont="1" applyFill="1" applyBorder="1" applyAlignment="1" applyProtection="1">
      <alignment horizontal="center" vertical="center"/>
    </xf>
    <xf numFmtId="1" fontId="33" fillId="0" borderId="11" xfId="0" applyNumberFormat="1" applyFont="1" applyBorder="1" applyAlignment="1" applyProtection="1">
      <alignment horizontal="center" vertical="center"/>
    </xf>
    <xf numFmtId="0" fontId="28" fillId="0" borderId="0" xfId="0" applyFont="1" applyFill="1" applyBorder="1" applyAlignment="1" applyProtection="1">
      <alignment vertical="center"/>
    </xf>
    <xf numFmtId="0" fontId="34" fillId="0" borderId="0" xfId="0" applyFont="1" applyFill="1" applyBorder="1" applyAlignment="1" applyProtection="1">
      <alignment vertical="center"/>
    </xf>
    <xf numFmtId="166" fontId="3" fillId="0" borderId="12" xfId="0" applyNumberFormat="1" applyFont="1" applyFill="1" applyBorder="1" applyAlignment="1" applyProtection="1">
      <alignment horizontal="center" vertical="center" shrinkToFit="1"/>
    </xf>
    <xf numFmtId="0" fontId="32" fillId="21" borderId="13" xfId="0" applyNumberFormat="1" applyFont="1" applyFill="1" applyBorder="1" applyAlignment="1" applyProtection="1">
      <alignment horizontal="left" vertical="center"/>
    </xf>
    <xf numFmtId="0" fontId="32" fillId="21" borderId="13" xfId="0" applyFont="1" applyFill="1" applyBorder="1" applyAlignment="1" applyProtection="1">
      <alignment vertical="center"/>
    </xf>
    <xf numFmtId="0" fontId="28" fillId="21" borderId="13" xfId="0" applyFont="1" applyFill="1" applyBorder="1" applyAlignment="1" applyProtection="1">
      <alignment vertical="center"/>
    </xf>
    <xf numFmtId="0" fontId="28" fillId="21" borderId="13" xfId="0" applyNumberFormat="1" applyFont="1" applyFill="1" applyBorder="1" applyAlignment="1" applyProtection="1">
      <alignment horizontal="center" vertical="center"/>
    </xf>
    <xf numFmtId="165" fontId="28" fillId="21" borderId="13" xfId="0" applyNumberFormat="1" applyFont="1" applyFill="1" applyBorder="1" applyAlignment="1" applyProtection="1">
      <alignment horizontal="right" vertical="center"/>
    </xf>
    <xf numFmtId="1" fontId="28" fillId="21" borderId="13" xfId="40" applyNumberFormat="1" applyFont="1" applyFill="1" applyBorder="1" applyAlignment="1" applyProtection="1">
      <alignment horizontal="center" vertical="center"/>
    </xf>
    <xf numFmtId="9" fontId="28" fillId="21" borderId="13" xfId="40" applyFont="1" applyFill="1" applyBorder="1" applyAlignment="1" applyProtection="1">
      <alignment horizontal="center" vertical="center"/>
    </xf>
    <xf numFmtId="1" fontId="28" fillId="21" borderId="13" xfId="0" applyNumberFormat="1" applyFont="1" applyFill="1" applyBorder="1" applyAlignment="1" applyProtection="1">
      <alignment horizontal="center" vertical="center"/>
    </xf>
    <xf numFmtId="166" fontId="3" fillId="0" borderId="14" xfId="0" applyNumberFormat="1" applyFont="1" applyFill="1" applyBorder="1" applyAlignment="1" applyProtection="1">
      <alignment horizontal="center" vertical="center" shrinkToFit="1"/>
    </xf>
    <xf numFmtId="166" fontId="3" fillId="0" borderId="15" xfId="0" applyNumberFormat="1" applyFont="1" applyFill="1" applyBorder="1" applyAlignment="1" applyProtection="1">
      <alignment horizontal="center" vertical="center" shrinkToFit="1"/>
    </xf>
    <xf numFmtId="1" fontId="36" fillId="21" borderId="13" xfId="0" applyNumberFormat="1" applyFont="1" applyFill="1" applyBorder="1" applyAlignment="1" applyProtection="1">
      <alignment horizontal="center" vertical="center"/>
    </xf>
    <xf numFmtId="1" fontId="37" fillId="0" borderId="11" xfId="0" applyNumberFormat="1" applyFont="1" applyBorder="1" applyAlignment="1" applyProtection="1">
      <alignment horizontal="center" vertical="center"/>
    </xf>
    <xf numFmtId="1" fontId="36" fillId="21" borderId="10" xfId="0" applyNumberFormat="1" applyFont="1" applyFill="1" applyBorder="1" applyAlignment="1" applyProtection="1">
      <alignment horizontal="center" vertical="center"/>
    </xf>
    <xf numFmtId="165" fontId="33" fillId="22" borderId="11" xfId="0" applyNumberFormat="1" applyFont="1" applyFill="1" applyBorder="1" applyAlignment="1" applyProtection="1">
      <alignment horizontal="center" vertical="center"/>
    </xf>
    <xf numFmtId="165" fontId="33" fillId="0" borderId="11" xfId="0" applyNumberFormat="1" applyFont="1" applyBorder="1" applyAlignment="1" applyProtection="1">
      <alignment horizontal="center" vertical="center"/>
    </xf>
    <xf numFmtId="165" fontId="28" fillId="21" borderId="10" xfId="0" applyNumberFormat="1" applyFont="1" applyFill="1" applyBorder="1" applyAlignment="1" applyProtection="1">
      <alignment horizontal="center" vertical="center"/>
    </xf>
    <xf numFmtId="0" fontId="28" fillId="21" borderId="13" xfId="0" applyFont="1" applyFill="1" applyBorder="1" applyAlignment="1" applyProtection="1">
      <alignment horizontal="left" vertical="center"/>
    </xf>
    <xf numFmtId="0" fontId="28" fillId="0" borderId="10" xfId="0" applyFont="1" applyFill="1" applyBorder="1" applyAlignment="1" applyProtection="1">
      <alignment horizontal="left" vertical="center"/>
    </xf>
    <xf numFmtId="9" fontId="28" fillId="0" borderId="10" xfId="0" applyNumberFormat="1" applyFont="1" applyFill="1" applyBorder="1" applyAlignment="1" applyProtection="1">
      <alignment horizontal="left" vertical="center"/>
    </xf>
    <xf numFmtId="0" fontId="28" fillId="21" borderId="10" xfId="0" applyFont="1" applyFill="1" applyBorder="1" applyAlignment="1" applyProtection="1">
      <alignment horizontal="left" vertical="center"/>
    </xf>
    <xf numFmtId="0" fontId="38" fillId="0" borderId="0" xfId="0" applyNumberFormat="1" applyFont="1" applyFill="1" applyBorder="1" applyProtection="1"/>
    <xf numFmtId="0" fontId="38" fillId="0" borderId="0" xfId="0" applyFont="1" applyFill="1" applyBorder="1" applyProtection="1"/>
    <xf numFmtId="0" fontId="1" fillId="0" borderId="0" xfId="0" applyFont="1" applyFill="1" applyBorder="1" applyProtection="1"/>
    <xf numFmtId="0" fontId="38" fillId="0" borderId="0" xfId="0" applyFont="1" applyProtection="1"/>
    <xf numFmtId="0" fontId="38" fillId="0" borderId="0" xfId="0" applyFont="1" applyFill="1" applyAlignment="1" applyProtection="1">
      <alignment horizontal="right" vertical="center"/>
    </xf>
    <xf numFmtId="165" fontId="28" fillId="21" borderId="13" xfId="0" applyNumberFormat="1" applyFont="1" applyFill="1" applyBorder="1" applyAlignment="1" applyProtection="1">
      <alignment horizontal="center" vertical="center"/>
    </xf>
    <xf numFmtId="0" fontId="39" fillId="0" borderId="16" xfId="0" applyNumberFormat="1" applyFont="1" applyFill="1" applyBorder="1" applyAlignment="1" applyProtection="1">
      <alignment horizontal="left" vertical="center"/>
    </xf>
    <xf numFmtId="0" fontId="39" fillId="0" borderId="16" xfId="0" applyFont="1" applyFill="1" applyBorder="1" applyAlignment="1" applyProtection="1">
      <alignment horizontal="left" vertical="center"/>
    </xf>
    <xf numFmtId="0" fontId="39" fillId="0" borderId="16" xfId="0" applyFont="1" applyFill="1" applyBorder="1" applyAlignment="1" applyProtection="1">
      <alignment horizontal="center" vertical="center" wrapText="1"/>
    </xf>
    <xf numFmtId="0" fontId="40" fillId="0" borderId="16" xfId="0" applyNumberFormat="1" applyFont="1" applyFill="1" applyBorder="1" applyAlignment="1" applyProtection="1">
      <alignment horizontal="center" vertical="center" wrapText="1"/>
    </xf>
    <xf numFmtId="0" fontId="39" fillId="0" borderId="16" xfId="0" applyFont="1" applyFill="1" applyBorder="1" applyAlignment="1" applyProtection="1">
      <alignment horizontal="center" vertical="center"/>
    </xf>
    <xf numFmtId="0" fontId="28" fillId="0" borderId="17" xfId="0" applyNumberFormat="1" applyFont="1" applyFill="1" applyBorder="1" applyAlignment="1" applyProtection="1">
      <alignment horizontal="center" vertical="center" shrinkToFit="1"/>
    </xf>
    <xf numFmtId="0" fontId="28" fillId="0" borderId="18" xfId="0" applyNumberFormat="1" applyFont="1" applyFill="1" applyBorder="1" applyAlignment="1" applyProtection="1">
      <alignment horizontal="center" vertical="center" shrinkToFit="1"/>
    </xf>
    <xf numFmtId="0" fontId="28" fillId="0" borderId="19" xfId="0" applyNumberFormat="1" applyFont="1" applyFill="1" applyBorder="1" applyAlignment="1" applyProtection="1">
      <alignment horizontal="center" vertical="center" shrinkToFit="1"/>
    </xf>
    <xf numFmtId="0" fontId="1" fillId="0" borderId="0" xfId="0" applyFont="1" applyFill="1" applyBorder="1" applyAlignment="1" applyProtection="1"/>
    <xf numFmtId="0" fontId="41" fillId="0" borderId="0" xfId="0" applyNumberFormat="1" applyFont="1" applyFill="1" applyBorder="1" applyAlignment="1" applyProtection="1">
      <alignment vertical="center"/>
      <protection locked="0"/>
    </xf>
    <xf numFmtId="0" fontId="28" fillId="0" borderId="10" xfId="0" applyFont="1" applyFill="1" applyBorder="1" applyAlignment="1" applyProtection="1">
      <alignment vertical="center" wrapText="1"/>
    </xf>
    <xf numFmtId="0" fontId="33" fillId="0" borderId="11" xfId="0" applyFont="1" applyFill="1" applyBorder="1" applyAlignment="1" applyProtection="1">
      <alignment horizontal="center" vertical="center"/>
    </xf>
    <xf numFmtId="0" fontId="31" fillId="0" borderId="2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right" vertical="center"/>
    </xf>
    <xf numFmtId="0" fontId="8" fillId="0" borderId="0" xfId="0" applyFont="1" applyAlignment="1" applyProtection="1">
      <protection locked="0"/>
    </xf>
    <xf numFmtId="0" fontId="2" fillId="0" borderId="0" xfId="34" applyNumberFormat="1" applyFill="1" applyBorder="1" applyAlignment="1" applyProtection="1"/>
    <xf numFmtId="164" fontId="31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5" fillId="0" borderId="14" xfId="0" applyNumberFormat="1" applyFont="1" applyFill="1" applyBorder="1" applyAlignment="1" applyProtection="1">
      <alignment horizontal="center" vertical="center"/>
    </xf>
    <xf numFmtId="0" fontId="35" fillId="0" borderId="12" xfId="0" applyNumberFormat="1" applyFont="1" applyFill="1" applyBorder="1" applyAlignment="1" applyProtection="1">
      <alignment horizontal="center" vertical="center"/>
    </xf>
    <xf numFmtId="0" fontId="35" fillId="0" borderId="15" xfId="0" applyNumberFormat="1" applyFont="1" applyFill="1" applyBorder="1" applyAlignment="1" applyProtection="1">
      <alignment horizontal="center" vertical="center"/>
    </xf>
    <xf numFmtId="167" fontId="31" fillId="0" borderId="14" xfId="0" applyNumberFormat="1" applyFont="1" applyFill="1" applyBorder="1" applyAlignment="1" applyProtection="1">
      <alignment horizontal="center" vertical="center"/>
    </xf>
    <xf numFmtId="167" fontId="31" fillId="0" borderId="12" xfId="0" applyNumberFormat="1" applyFont="1" applyFill="1" applyBorder="1" applyAlignment="1" applyProtection="1">
      <alignment horizontal="center" vertical="center"/>
    </xf>
    <xf numFmtId="167" fontId="31" fillId="0" borderId="15" xfId="0" applyNumberFormat="1" applyFont="1" applyFill="1" applyBorder="1" applyAlignment="1" applyProtection="1">
      <alignment horizontal="center" vertical="center"/>
    </xf>
    <xf numFmtId="0" fontId="42" fillId="0" borderId="0" xfId="34" applyFont="1" applyBorder="1" applyAlignment="1" applyProtection="1">
      <alignment horizontal="left" vertical="center"/>
    </xf>
    <xf numFmtId="0" fontId="43" fillId="0" borderId="0" xfId="0" applyFont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4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H$4" horiz="1" max="6" min="1" page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266700</xdr:colOff>
      <xdr:row>5</xdr:row>
      <xdr:rowOff>142875</xdr:rowOff>
    </xdr:from>
    <xdr:to>
      <xdr:col>29</xdr:col>
      <xdr:colOff>57150</xdr:colOff>
      <xdr:row>10</xdr:row>
      <xdr:rowOff>80433</xdr:rowOff>
    </xdr:to>
    <xdr:sp macro="" textlink="">
      <xdr:nvSpPr>
        <xdr:cNvPr id="8236" name="Text Box 44" hidden="1">
          <a:extLst>
            <a:ext uri="{FF2B5EF4-FFF2-40B4-BE49-F238E27FC236}">
              <a16:creationId xmlns:a16="http://schemas.microsoft.com/office/drawing/2014/main" id="{00000000-0008-0000-0000-00002C2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104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101600</xdr:colOff>
          <xdr:row>1</xdr:row>
          <xdr:rowOff>120650</xdr:rowOff>
        </xdr:from>
        <xdr:to>
          <xdr:col>27</xdr:col>
          <xdr:colOff>107950</xdr:colOff>
          <xdr:row>2</xdr:row>
          <xdr:rowOff>114300</xdr:rowOff>
        </xdr:to>
        <xdr:sp macro="" textlink="">
          <xdr:nvSpPr>
            <xdr:cNvPr id="8238" name="Scroll Bar 46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id="{00000000-0008-0000-00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AS32"/>
  <sheetViews>
    <sheetView showGridLines="0" tabSelected="1" zoomScaleNormal="100" workbookViewId="0">
      <pane ySplit="7" topLeftCell="A12" activePane="bottomLeft" state="frozen"/>
      <selection pane="bottomLeft" activeCell="H17" sqref="H17"/>
    </sheetView>
  </sheetViews>
  <sheetFormatPr defaultColWidth="9.08984375" defaultRowHeight="12.5" x14ac:dyDescent="0.25"/>
  <cols>
    <col min="1" max="1" width="6.90625" style="5" customWidth="1"/>
    <col min="2" max="2" width="19" style="1" customWidth="1"/>
    <col min="3" max="3" width="7.6328125" style="1" customWidth="1"/>
    <col min="4" max="4" width="6.90625" style="6" hidden="1" customWidth="1"/>
    <col min="5" max="6" width="12" style="1" customWidth="1"/>
    <col min="7" max="7" width="6" style="1" customWidth="1"/>
    <col min="8" max="8" width="6.6328125" style="1" customWidth="1"/>
    <col min="9" max="9" width="6.453125" style="1" customWidth="1"/>
    <col min="10" max="10" width="1.90625" style="1" customWidth="1"/>
    <col min="11" max="45" width="2.453125" style="1" customWidth="1"/>
    <col min="46" max="16384" width="9.08984375" style="3"/>
  </cols>
  <sheetData>
    <row r="1" spans="1:45" ht="30" customHeight="1" x14ac:dyDescent="0.25">
      <c r="A1" s="69" t="s">
        <v>15</v>
      </c>
      <c r="B1" s="13"/>
      <c r="C1" s="13"/>
      <c r="D1" s="13"/>
      <c r="E1" s="13"/>
      <c r="F1" s="13"/>
      <c r="I1" s="7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</row>
    <row r="2" spans="1:45" ht="18" customHeight="1" x14ac:dyDescent="0.25">
      <c r="A2" s="18" t="s">
        <v>16</v>
      </c>
      <c r="B2" s="7"/>
      <c r="C2" s="7"/>
      <c r="D2" s="12"/>
      <c r="E2" s="74"/>
      <c r="F2" s="74"/>
      <c r="H2" s="2"/>
    </row>
    <row r="3" spans="1:45" ht="14" x14ac:dyDescent="0.25">
      <c r="A3" s="18"/>
      <c r="B3" s="14"/>
      <c r="C3" s="4"/>
      <c r="D3" s="4"/>
      <c r="E3" s="4"/>
      <c r="F3" s="4"/>
      <c r="G3" s="4"/>
      <c r="H3" s="2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45" ht="17.25" customHeight="1" x14ac:dyDescent="0.25">
      <c r="A4" s="54"/>
      <c r="B4" s="58" t="s">
        <v>9</v>
      </c>
      <c r="C4" s="76">
        <v>44399</v>
      </c>
      <c r="D4" s="76"/>
      <c r="E4" s="76"/>
      <c r="F4" s="55"/>
      <c r="G4" s="58" t="s">
        <v>8</v>
      </c>
      <c r="H4" s="72">
        <v>1</v>
      </c>
      <c r="I4" s="56"/>
      <c r="J4" s="16"/>
      <c r="K4" s="77" t="str">
        <f>"Week "&amp;(K6-($C$4-WEEKDAY($C$4,1)+2))/7+1</f>
        <v>Week 1</v>
      </c>
      <c r="L4" s="78"/>
      <c r="M4" s="78"/>
      <c r="N4" s="78"/>
      <c r="O4" s="78"/>
      <c r="P4" s="78"/>
      <c r="Q4" s="79"/>
      <c r="R4" s="77" t="str">
        <f>"Week "&amp;(R6-($C$4-WEEKDAY($C$4,1)+2))/7+1</f>
        <v>Week 2</v>
      </c>
      <c r="S4" s="78"/>
      <c r="T4" s="78"/>
      <c r="U4" s="78"/>
      <c r="V4" s="78"/>
      <c r="W4" s="78"/>
      <c r="X4" s="79"/>
      <c r="Y4" s="77" t="str">
        <f>"Week "&amp;(Y6-($C$4-WEEKDAY($C$4,1)+2))/7+1</f>
        <v>Week 3</v>
      </c>
      <c r="Z4" s="78"/>
      <c r="AA4" s="78"/>
      <c r="AB4" s="78"/>
      <c r="AC4" s="78"/>
      <c r="AD4" s="78"/>
      <c r="AE4" s="79"/>
      <c r="AF4" s="77" t="str">
        <f>"Week "&amp;(AF6-($C$4-WEEKDAY($C$4,1)+2))/7+1</f>
        <v>Week 4</v>
      </c>
      <c r="AG4" s="78"/>
      <c r="AH4" s="78"/>
      <c r="AI4" s="78"/>
      <c r="AJ4" s="78"/>
      <c r="AK4" s="78"/>
      <c r="AL4" s="79"/>
      <c r="AM4" s="77" t="str">
        <f>"Week "&amp;(AM6-($C$4-WEEKDAY($C$4,1)+2))/7+1</f>
        <v>Week 5</v>
      </c>
      <c r="AN4" s="78"/>
      <c r="AO4" s="78"/>
      <c r="AP4" s="78"/>
      <c r="AQ4" s="78"/>
      <c r="AR4" s="78"/>
      <c r="AS4" s="79"/>
    </row>
    <row r="5" spans="1:45" ht="17.25" customHeight="1" x14ac:dyDescent="0.25">
      <c r="A5" s="54"/>
      <c r="B5" s="58"/>
      <c r="C5" s="76"/>
      <c r="D5" s="76"/>
      <c r="E5" s="76"/>
      <c r="F5" s="57"/>
      <c r="G5" s="57"/>
      <c r="H5" s="57"/>
      <c r="I5" s="57"/>
      <c r="J5" s="16"/>
      <c r="K5" s="80">
        <f>K6</f>
        <v>44396</v>
      </c>
      <c r="L5" s="81"/>
      <c r="M5" s="81"/>
      <c r="N5" s="81"/>
      <c r="O5" s="81"/>
      <c r="P5" s="81"/>
      <c r="Q5" s="82"/>
      <c r="R5" s="80">
        <f>R6</f>
        <v>44403</v>
      </c>
      <c r="S5" s="81"/>
      <c r="T5" s="81"/>
      <c r="U5" s="81"/>
      <c r="V5" s="81"/>
      <c r="W5" s="81"/>
      <c r="X5" s="82"/>
      <c r="Y5" s="80">
        <f>Y6</f>
        <v>44410</v>
      </c>
      <c r="Z5" s="81"/>
      <c r="AA5" s="81"/>
      <c r="AB5" s="81"/>
      <c r="AC5" s="81"/>
      <c r="AD5" s="81"/>
      <c r="AE5" s="82"/>
      <c r="AF5" s="80">
        <f>AF6</f>
        <v>44417</v>
      </c>
      <c r="AG5" s="81"/>
      <c r="AH5" s="81"/>
      <c r="AI5" s="81"/>
      <c r="AJ5" s="81"/>
      <c r="AK5" s="81"/>
      <c r="AL5" s="82"/>
      <c r="AM5" s="80">
        <f>AM6</f>
        <v>44424</v>
      </c>
      <c r="AN5" s="81"/>
      <c r="AO5" s="81"/>
      <c r="AP5" s="81"/>
      <c r="AQ5" s="81"/>
      <c r="AR5" s="81"/>
      <c r="AS5" s="82"/>
    </row>
    <row r="6" spans="1:45" x14ac:dyDescent="0.25">
      <c r="A6" s="15"/>
      <c r="B6" s="16"/>
      <c r="C6" s="16"/>
      <c r="D6" s="17"/>
      <c r="E6" s="16"/>
      <c r="F6" s="16"/>
      <c r="G6" s="16"/>
      <c r="H6" s="16"/>
      <c r="I6" s="16"/>
      <c r="J6" s="16"/>
      <c r="K6" s="42">
        <f>C4-WEEKDAY(C4,1)+2+7*(H4-1)</f>
        <v>44396</v>
      </c>
      <c r="L6" s="33">
        <f t="shared" ref="L6:AQ6" si="0">K6+1</f>
        <v>44397</v>
      </c>
      <c r="M6" s="33">
        <f t="shared" si="0"/>
        <v>44398</v>
      </c>
      <c r="N6" s="33">
        <f t="shared" si="0"/>
        <v>44399</v>
      </c>
      <c r="O6" s="33">
        <f t="shared" si="0"/>
        <v>44400</v>
      </c>
      <c r="P6" s="33">
        <f t="shared" si="0"/>
        <v>44401</v>
      </c>
      <c r="Q6" s="43">
        <f t="shared" si="0"/>
        <v>44402</v>
      </c>
      <c r="R6" s="42">
        <f t="shared" si="0"/>
        <v>44403</v>
      </c>
      <c r="S6" s="33">
        <f t="shared" si="0"/>
        <v>44404</v>
      </c>
      <c r="T6" s="33">
        <f t="shared" si="0"/>
        <v>44405</v>
      </c>
      <c r="U6" s="33">
        <f t="shared" si="0"/>
        <v>44406</v>
      </c>
      <c r="V6" s="33">
        <f t="shared" si="0"/>
        <v>44407</v>
      </c>
      <c r="W6" s="33">
        <f t="shared" si="0"/>
        <v>44408</v>
      </c>
      <c r="X6" s="43">
        <f t="shared" si="0"/>
        <v>44409</v>
      </c>
      <c r="Y6" s="42">
        <f t="shared" si="0"/>
        <v>44410</v>
      </c>
      <c r="Z6" s="33">
        <f t="shared" si="0"/>
        <v>44411</v>
      </c>
      <c r="AA6" s="33">
        <f t="shared" si="0"/>
        <v>44412</v>
      </c>
      <c r="AB6" s="33">
        <f t="shared" si="0"/>
        <v>44413</v>
      </c>
      <c r="AC6" s="33">
        <f t="shared" si="0"/>
        <v>44414</v>
      </c>
      <c r="AD6" s="33">
        <f t="shared" si="0"/>
        <v>44415</v>
      </c>
      <c r="AE6" s="43">
        <f t="shared" si="0"/>
        <v>44416</v>
      </c>
      <c r="AF6" s="42">
        <f t="shared" si="0"/>
        <v>44417</v>
      </c>
      <c r="AG6" s="33">
        <f t="shared" si="0"/>
        <v>44418</v>
      </c>
      <c r="AH6" s="33">
        <f t="shared" si="0"/>
        <v>44419</v>
      </c>
      <c r="AI6" s="33">
        <f t="shared" si="0"/>
        <v>44420</v>
      </c>
      <c r="AJ6" s="33">
        <f t="shared" si="0"/>
        <v>44421</v>
      </c>
      <c r="AK6" s="33">
        <f t="shared" si="0"/>
        <v>44422</v>
      </c>
      <c r="AL6" s="43">
        <f t="shared" si="0"/>
        <v>44423</v>
      </c>
      <c r="AM6" s="42">
        <f t="shared" si="0"/>
        <v>44424</v>
      </c>
      <c r="AN6" s="33">
        <f t="shared" si="0"/>
        <v>44425</v>
      </c>
      <c r="AO6" s="33">
        <f t="shared" si="0"/>
        <v>44426</v>
      </c>
      <c r="AP6" s="33">
        <f t="shared" si="0"/>
        <v>44427</v>
      </c>
      <c r="AQ6" s="33">
        <f t="shared" si="0"/>
        <v>44428</v>
      </c>
      <c r="AR6" s="33">
        <f t="shared" ref="AR6:AS6" si="1">AQ6+1</f>
        <v>44429</v>
      </c>
      <c r="AS6" s="43">
        <f t="shared" si="1"/>
        <v>44430</v>
      </c>
    </row>
    <row r="7" spans="1:45" s="68" customFormat="1" ht="32" thickBot="1" x14ac:dyDescent="0.3">
      <c r="A7" s="60" t="s">
        <v>0</v>
      </c>
      <c r="B7" s="61" t="s">
        <v>1</v>
      </c>
      <c r="C7" s="62"/>
      <c r="D7" s="63" t="s">
        <v>7</v>
      </c>
      <c r="E7" s="64" t="s">
        <v>2</v>
      </c>
      <c r="F7" s="64" t="s">
        <v>3</v>
      </c>
      <c r="G7" s="62" t="s">
        <v>4</v>
      </c>
      <c r="H7" s="62" t="s">
        <v>5</v>
      </c>
      <c r="I7" s="62" t="s">
        <v>6</v>
      </c>
      <c r="J7" s="62"/>
      <c r="K7" s="65" t="str">
        <f t="shared" ref="K7:AP7" si="2">CHOOSE(WEEKDAY(K6,1),"S","M","T","W","T","F","S")</f>
        <v>M</v>
      </c>
      <c r="L7" s="66" t="str">
        <f t="shared" si="2"/>
        <v>T</v>
      </c>
      <c r="M7" s="66" t="str">
        <f t="shared" si="2"/>
        <v>W</v>
      </c>
      <c r="N7" s="66" t="str">
        <f t="shared" si="2"/>
        <v>T</v>
      </c>
      <c r="O7" s="66" t="str">
        <f t="shared" si="2"/>
        <v>F</v>
      </c>
      <c r="P7" s="66" t="str">
        <f t="shared" si="2"/>
        <v>S</v>
      </c>
      <c r="Q7" s="67" t="str">
        <f t="shared" si="2"/>
        <v>S</v>
      </c>
      <c r="R7" s="65" t="str">
        <f t="shared" si="2"/>
        <v>M</v>
      </c>
      <c r="S7" s="66" t="str">
        <f t="shared" si="2"/>
        <v>T</v>
      </c>
      <c r="T7" s="66" t="str">
        <f t="shared" si="2"/>
        <v>W</v>
      </c>
      <c r="U7" s="66" t="str">
        <f t="shared" si="2"/>
        <v>T</v>
      </c>
      <c r="V7" s="66" t="str">
        <f t="shared" si="2"/>
        <v>F</v>
      </c>
      <c r="W7" s="66" t="str">
        <f t="shared" si="2"/>
        <v>S</v>
      </c>
      <c r="X7" s="67" t="str">
        <f t="shared" si="2"/>
        <v>S</v>
      </c>
      <c r="Y7" s="65" t="str">
        <f t="shared" si="2"/>
        <v>M</v>
      </c>
      <c r="Z7" s="66" t="str">
        <f t="shared" si="2"/>
        <v>T</v>
      </c>
      <c r="AA7" s="66" t="str">
        <f t="shared" si="2"/>
        <v>W</v>
      </c>
      <c r="AB7" s="66" t="str">
        <f t="shared" si="2"/>
        <v>T</v>
      </c>
      <c r="AC7" s="66" t="str">
        <f t="shared" si="2"/>
        <v>F</v>
      </c>
      <c r="AD7" s="66" t="str">
        <f t="shared" si="2"/>
        <v>S</v>
      </c>
      <c r="AE7" s="67" t="str">
        <f t="shared" si="2"/>
        <v>S</v>
      </c>
      <c r="AF7" s="65" t="str">
        <f t="shared" si="2"/>
        <v>M</v>
      </c>
      <c r="AG7" s="66" t="str">
        <f t="shared" si="2"/>
        <v>T</v>
      </c>
      <c r="AH7" s="66" t="str">
        <f t="shared" si="2"/>
        <v>W</v>
      </c>
      <c r="AI7" s="66" t="str">
        <f t="shared" si="2"/>
        <v>T</v>
      </c>
      <c r="AJ7" s="66" t="str">
        <f t="shared" si="2"/>
        <v>F</v>
      </c>
      <c r="AK7" s="66" t="str">
        <f t="shared" si="2"/>
        <v>S</v>
      </c>
      <c r="AL7" s="67" t="str">
        <f t="shared" si="2"/>
        <v>S</v>
      </c>
      <c r="AM7" s="65" t="str">
        <f t="shared" si="2"/>
        <v>M</v>
      </c>
      <c r="AN7" s="66" t="str">
        <f t="shared" si="2"/>
        <v>T</v>
      </c>
      <c r="AO7" s="66" t="str">
        <f t="shared" si="2"/>
        <v>W</v>
      </c>
      <c r="AP7" s="66" t="str">
        <f t="shared" si="2"/>
        <v>T</v>
      </c>
      <c r="AQ7" s="66" t="str">
        <f t="shared" ref="AQ7:AS7" si="3">CHOOSE(WEEKDAY(AQ6,1),"S","M","T","W","T","F","S")</f>
        <v>F</v>
      </c>
      <c r="AR7" s="66" t="str">
        <f t="shared" si="3"/>
        <v>S</v>
      </c>
      <c r="AS7" s="67" t="str">
        <f t="shared" si="3"/>
        <v>S</v>
      </c>
    </row>
    <row r="8" spans="1:45" s="21" customFormat="1" ht="17.5" x14ac:dyDescent="0.25">
      <c r="A8" s="34" t="str">
        <f>IF(ISERROR(VALUE(SUBSTITUTE(prevWBS,".",""))),"1",IF(ISERROR(FIND("`",SUBSTITUTE(prevWBS,".","`",1))),TEXT(VALUE(prevWBS)+1,"#"),TEXT(VALUE(LEFT(prevWBS,FIND("`",SUBSTITUTE(prevWBS,".","`",1))-1))+1,"#")))</f>
        <v>1</v>
      </c>
      <c r="B8" s="35" t="s">
        <v>10</v>
      </c>
      <c r="C8" s="36"/>
      <c r="D8" s="37"/>
      <c r="E8" s="38"/>
      <c r="F8" s="59" t="str">
        <f>IF(ISBLANK(E8)," - ",IF(G8=0,E8,E8+G8-1))</f>
        <v xml:space="preserve"> - </v>
      </c>
      <c r="G8" s="39"/>
      <c r="H8" s="40"/>
      <c r="I8" s="41" t="str">
        <f t="shared" ref="I8:I27" si="4">IF(OR(F8=0,E8=0)," - ",NETWORKDAYS(E8,F8))</f>
        <v xml:space="preserve"> - </v>
      </c>
      <c r="J8" s="44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</row>
    <row r="9" spans="1:45" s="27" customFormat="1" ht="17.5" x14ac:dyDescent="0.2">
      <c r="A9" s="26" t="str">
        <f t="shared" ref="A9:A13" si="5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9" s="70" t="s">
        <v>25</v>
      </c>
      <c r="D9" s="71"/>
      <c r="E9" s="47">
        <v>44399</v>
      </c>
      <c r="F9" s="48">
        <f>IF(ISBLANK(E9)," - ",IF(G9=0,E9,E9+G9-1))</f>
        <v>44402</v>
      </c>
      <c r="G9" s="28">
        <v>4</v>
      </c>
      <c r="H9" s="29">
        <v>1</v>
      </c>
      <c r="I9" s="30">
        <f t="shared" si="4"/>
        <v>2</v>
      </c>
      <c r="J9" s="45"/>
      <c r="K9" s="51"/>
      <c r="L9" s="51"/>
      <c r="M9" s="51"/>
      <c r="N9" s="51"/>
      <c r="O9" s="51"/>
      <c r="P9" s="51"/>
      <c r="Q9" s="51"/>
      <c r="R9" s="84" t="s">
        <v>36</v>
      </c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</row>
    <row r="10" spans="1:45" s="27" customFormat="1" ht="17.5" x14ac:dyDescent="0.2">
      <c r="A10" s="26" t="str">
        <f t="shared" si="5"/>
        <v>1.2</v>
      </c>
      <c r="B10" s="70" t="s">
        <v>17</v>
      </c>
      <c r="D10" s="71"/>
      <c r="E10" s="47">
        <v>44400</v>
      </c>
      <c r="F10" s="48">
        <f>IF(ISBLANK(E10)," - ",IF(G10=0,E10,E10+G10-1))</f>
        <v>44404</v>
      </c>
      <c r="G10" s="28">
        <v>5</v>
      </c>
      <c r="H10" s="29">
        <v>1</v>
      </c>
      <c r="I10" s="30">
        <f t="shared" si="4"/>
        <v>3</v>
      </c>
      <c r="J10" s="45"/>
      <c r="K10" s="51"/>
      <c r="L10" s="51"/>
      <c r="M10" s="51"/>
      <c r="N10" s="51"/>
      <c r="O10" s="51"/>
      <c r="P10" s="51"/>
      <c r="Q10" s="51"/>
      <c r="R10" s="51"/>
      <c r="S10" s="51"/>
      <c r="T10" s="84" t="s">
        <v>36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</row>
    <row r="11" spans="1:45" s="27" customFormat="1" ht="17.5" x14ac:dyDescent="0.2">
      <c r="A11" s="26" t="str">
        <f t="shared" si="5"/>
        <v>1.3</v>
      </c>
      <c r="B11" s="70" t="s">
        <v>18</v>
      </c>
      <c r="D11" s="71"/>
      <c r="E11" s="47">
        <v>44403</v>
      </c>
      <c r="F11" s="48">
        <f t="shared" ref="F11:F27" si="6">IF(ISBLANK(E11)," - ",IF(G11=0,E11,E11+G11-1))</f>
        <v>44404</v>
      </c>
      <c r="G11" s="28">
        <v>2</v>
      </c>
      <c r="H11" s="29">
        <v>1</v>
      </c>
      <c r="I11" s="30">
        <f t="shared" si="4"/>
        <v>2</v>
      </c>
      <c r="J11" s="45"/>
      <c r="K11" s="51"/>
      <c r="L11" s="51"/>
      <c r="M11" s="52"/>
      <c r="N11" s="51"/>
      <c r="O11" s="51"/>
      <c r="P11" s="51"/>
      <c r="Q11" s="51"/>
      <c r="R11" s="51"/>
      <c r="S11" s="51"/>
      <c r="T11" s="84" t="s">
        <v>36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</row>
    <row r="12" spans="1:45" s="27" customFormat="1" ht="23" x14ac:dyDescent="0.2">
      <c r="A12" s="26" t="str">
        <f t="shared" si="5"/>
        <v>1.4</v>
      </c>
      <c r="B12" s="70" t="s">
        <v>19</v>
      </c>
      <c r="D12" s="71"/>
      <c r="E12" s="47">
        <v>44403</v>
      </c>
      <c r="F12" s="48">
        <f t="shared" si="6"/>
        <v>44403</v>
      </c>
      <c r="G12" s="28">
        <v>1</v>
      </c>
      <c r="H12" s="29">
        <v>1</v>
      </c>
      <c r="I12" s="30">
        <f t="shared" si="4"/>
        <v>1</v>
      </c>
      <c r="J12" s="45"/>
      <c r="K12" s="51"/>
      <c r="L12" s="51"/>
      <c r="M12" s="51"/>
      <c r="N12" s="51"/>
      <c r="O12" s="51"/>
      <c r="P12" s="51"/>
      <c r="Q12" s="51"/>
      <c r="R12" s="51"/>
      <c r="S12" s="84" t="s">
        <v>36</v>
      </c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</row>
    <row r="13" spans="1:45" s="27" customFormat="1" ht="17.5" x14ac:dyDescent="0.2">
      <c r="A13" s="26" t="str">
        <f t="shared" si="5"/>
        <v>1.5</v>
      </c>
      <c r="B13" s="70" t="s">
        <v>26</v>
      </c>
      <c r="D13" s="71"/>
      <c r="E13" s="47">
        <v>44403</v>
      </c>
      <c r="F13" s="48">
        <f t="shared" si="6"/>
        <v>44405</v>
      </c>
      <c r="G13" s="28">
        <v>3</v>
      </c>
      <c r="H13" s="29">
        <v>1</v>
      </c>
      <c r="I13" s="30">
        <f t="shared" si="4"/>
        <v>3</v>
      </c>
      <c r="J13" s="45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84" t="s">
        <v>36</v>
      </c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</row>
    <row r="14" spans="1:45" s="21" customFormat="1" ht="17.5" x14ac:dyDescent="0.25">
      <c r="A14" s="19" t="str">
        <f>IF(ISERROR(VALUE(SUBSTITUTE(prevWBS,".",""))),"1",IF(ISERROR(FIND("`",SUBSTITUTE(prevWBS,".","`",1))),TEXT(VALUE(prevWBS)+1,"#"),TEXT(VALUE(LEFT(prevWBS,FIND("`",SUBSTITUTE(prevWBS,".","`",1))-1))+1,"#")))</f>
        <v>2</v>
      </c>
      <c r="B14" s="20" t="s">
        <v>11</v>
      </c>
      <c r="D14" s="22"/>
      <c r="E14" s="49"/>
      <c r="F14" s="49" t="str">
        <f t="shared" si="6"/>
        <v xml:space="preserve"> - </v>
      </c>
      <c r="G14" s="23"/>
      <c r="H14" s="24"/>
      <c r="I14" s="25" t="str">
        <f t="shared" si="4"/>
        <v xml:space="preserve"> - </v>
      </c>
      <c r="J14" s="46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</row>
    <row r="15" spans="1:45" s="27" customFormat="1" ht="17.5" x14ac:dyDescent="0.2">
      <c r="A15" s="2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15" s="70" t="s">
        <v>20</v>
      </c>
      <c r="D15" s="71"/>
      <c r="E15" s="47">
        <v>44404</v>
      </c>
      <c r="F15" s="48">
        <f>IF(ISBLANK(E15)," - ",IF(G15=0,E15,E15+G15-1))</f>
        <v>44410</v>
      </c>
      <c r="G15" s="28">
        <v>7</v>
      </c>
      <c r="H15" s="29">
        <v>1</v>
      </c>
      <c r="I15" s="30">
        <f t="shared" si="4"/>
        <v>5</v>
      </c>
      <c r="J15" s="45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84" t="s">
        <v>36</v>
      </c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</row>
    <row r="16" spans="1:45" s="27" customFormat="1" ht="17.5" x14ac:dyDescent="0.25">
      <c r="A16" s="2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16" s="70" t="s">
        <v>21</v>
      </c>
      <c r="D16" s="71"/>
      <c r="E16" s="47">
        <v>44403</v>
      </c>
      <c r="F16" s="48">
        <f t="shared" si="6"/>
        <v>44405</v>
      </c>
      <c r="G16" s="28">
        <v>3</v>
      </c>
      <c r="H16" s="29">
        <v>0.7</v>
      </c>
      <c r="I16" s="30">
        <f t="shared" si="4"/>
        <v>3</v>
      </c>
      <c r="J16" s="45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</row>
    <row r="17" spans="1:45" s="27" customFormat="1" ht="17.5" x14ac:dyDescent="0.25">
      <c r="A17" s="2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17" s="70" t="s">
        <v>22</v>
      </c>
      <c r="D17" s="71"/>
      <c r="E17" s="47">
        <v>44406</v>
      </c>
      <c r="F17" s="48">
        <f>IF(ISBLANK(E17)," - ",IF(G17=0,E17,E17+G17-1))</f>
        <v>44406</v>
      </c>
      <c r="G17" s="28">
        <v>1</v>
      </c>
      <c r="H17" s="29">
        <v>0</v>
      </c>
      <c r="I17" s="30">
        <f t="shared" si="4"/>
        <v>1</v>
      </c>
      <c r="J17" s="45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</row>
    <row r="18" spans="1:45" s="27" customFormat="1" ht="17.5" x14ac:dyDescent="0.25">
      <c r="A18" s="2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2.4</v>
      </c>
      <c r="B18" s="70" t="s">
        <v>23</v>
      </c>
      <c r="D18" s="71"/>
      <c r="E18" s="47">
        <v>44409</v>
      </c>
      <c r="F18" s="48">
        <f t="shared" si="6"/>
        <v>44418</v>
      </c>
      <c r="G18" s="28">
        <v>10</v>
      </c>
      <c r="H18" s="29">
        <v>0</v>
      </c>
      <c r="I18" s="30">
        <f t="shared" si="4"/>
        <v>7</v>
      </c>
      <c r="J18" s="45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</row>
    <row r="19" spans="1:45" s="27" customFormat="1" ht="17.5" x14ac:dyDescent="0.25">
      <c r="A19" s="2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2.5</v>
      </c>
      <c r="B19" s="70" t="s">
        <v>24</v>
      </c>
      <c r="D19" s="71"/>
      <c r="E19" s="47">
        <v>44415</v>
      </c>
      <c r="F19" s="48">
        <f t="shared" si="6"/>
        <v>44424</v>
      </c>
      <c r="G19" s="28">
        <v>10</v>
      </c>
      <c r="H19" s="29">
        <v>0</v>
      </c>
      <c r="I19" s="30">
        <f t="shared" si="4"/>
        <v>6</v>
      </c>
      <c r="J19" s="45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</row>
    <row r="20" spans="1:45" s="21" customFormat="1" ht="17.5" x14ac:dyDescent="0.25">
      <c r="A20" s="19" t="str">
        <f>IF(ISERROR(VALUE(SUBSTITUTE(prevWBS,".",""))),"1",IF(ISERROR(FIND("`",SUBSTITUTE(prevWBS,".","`",1))),TEXT(VALUE(prevWBS)+1,"#"),TEXT(VALUE(LEFT(prevWBS,FIND("`",SUBSTITUTE(prevWBS,".","`",1))-1))+1,"#")))</f>
        <v>3</v>
      </c>
      <c r="B20" s="20" t="s">
        <v>12</v>
      </c>
      <c r="D20" s="22"/>
      <c r="E20" s="49"/>
      <c r="F20" s="49" t="str">
        <f t="shared" si="6"/>
        <v xml:space="preserve"> - </v>
      </c>
      <c r="G20" s="23"/>
      <c r="H20" s="24"/>
      <c r="I20" s="25" t="str">
        <f t="shared" si="4"/>
        <v xml:space="preserve"> - </v>
      </c>
      <c r="J20" s="46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</row>
    <row r="21" spans="1:45" s="27" customFormat="1" ht="17.5" x14ac:dyDescent="0.25">
      <c r="A21" s="2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21" s="70" t="s">
        <v>27</v>
      </c>
      <c r="D21" s="71"/>
      <c r="E21" s="47">
        <v>44424</v>
      </c>
      <c r="F21" s="48">
        <f>IF(ISBLANK(E21)," - ",IF(G21=0,E21,E21+G21-1))</f>
        <v>44428</v>
      </c>
      <c r="G21" s="28">
        <v>5</v>
      </c>
      <c r="H21" s="29">
        <v>0</v>
      </c>
      <c r="I21" s="30">
        <f t="shared" si="4"/>
        <v>5</v>
      </c>
      <c r="J21" s="45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</row>
    <row r="22" spans="1:45" s="27" customFormat="1" ht="17.5" x14ac:dyDescent="0.25">
      <c r="A22" s="2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22" s="70" t="s">
        <v>28</v>
      </c>
      <c r="D22" s="71"/>
      <c r="E22" s="47">
        <v>44429</v>
      </c>
      <c r="F22" s="48">
        <f t="shared" si="6"/>
        <v>44431</v>
      </c>
      <c r="G22" s="28">
        <v>3</v>
      </c>
      <c r="H22" s="29">
        <v>0</v>
      </c>
      <c r="I22" s="30">
        <f t="shared" si="4"/>
        <v>1</v>
      </c>
      <c r="J22" s="45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</row>
    <row r="23" spans="1:45" s="21" customFormat="1" ht="17.5" x14ac:dyDescent="0.25">
      <c r="A23" s="19" t="str">
        <f>IF(ISERROR(VALUE(SUBSTITUTE(prevWBS,".",""))),"1",IF(ISERROR(FIND("`",SUBSTITUTE(prevWBS,".","`",1))),TEXT(VALUE(prevWBS)+1,"#"),TEXT(VALUE(LEFT(prevWBS,FIND("`",SUBSTITUTE(prevWBS,".","`",1))-1))+1,"#")))</f>
        <v>4</v>
      </c>
      <c r="B23" s="20" t="s">
        <v>13</v>
      </c>
      <c r="D23" s="22"/>
      <c r="E23" s="49"/>
      <c r="F23" s="49" t="str">
        <f t="shared" si="6"/>
        <v xml:space="preserve"> - </v>
      </c>
      <c r="G23" s="23"/>
      <c r="H23" s="24"/>
      <c r="I23" s="25" t="str">
        <f t="shared" si="4"/>
        <v xml:space="preserve"> - </v>
      </c>
      <c r="J23" s="46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</row>
    <row r="24" spans="1:45" s="27" customFormat="1" ht="17.5" x14ac:dyDescent="0.25">
      <c r="A24" s="2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</v>
      </c>
      <c r="B24" s="70" t="s">
        <v>29</v>
      </c>
      <c r="D24" s="71"/>
      <c r="E24" s="47">
        <v>44430</v>
      </c>
      <c r="F24" s="48">
        <f t="shared" si="6"/>
        <v>44432</v>
      </c>
      <c r="G24" s="28">
        <v>3</v>
      </c>
      <c r="H24" s="29">
        <v>0</v>
      </c>
      <c r="I24" s="30">
        <f t="shared" si="4"/>
        <v>2</v>
      </c>
      <c r="J24" s="45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</row>
    <row r="25" spans="1:45" s="27" customFormat="1" ht="17.5" x14ac:dyDescent="0.25">
      <c r="A25" s="2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4.2</v>
      </c>
      <c r="B25" s="70" t="s">
        <v>30</v>
      </c>
      <c r="D25" s="71"/>
      <c r="E25" s="47">
        <v>44432</v>
      </c>
      <c r="F25" s="48">
        <f t="shared" si="6"/>
        <v>44436</v>
      </c>
      <c r="G25" s="28">
        <v>5</v>
      </c>
      <c r="H25" s="29">
        <v>0</v>
      </c>
      <c r="I25" s="30">
        <f t="shared" si="4"/>
        <v>4</v>
      </c>
      <c r="J25" s="45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</row>
    <row r="26" spans="1:45" s="27" customFormat="1" ht="23" x14ac:dyDescent="0.25">
      <c r="A26" s="2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4.3</v>
      </c>
      <c r="B26" s="70" t="s">
        <v>31</v>
      </c>
      <c r="D26" s="71"/>
      <c r="E26" s="47">
        <v>44432</v>
      </c>
      <c r="F26" s="48">
        <f t="shared" si="6"/>
        <v>44432</v>
      </c>
      <c r="G26" s="28">
        <v>1</v>
      </c>
      <c r="H26" s="29">
        <v>0</v>
      </c>
      <c r="I26" s="30">
        <f t="shared" si="4"/>
        <v>1</v>
      </c>
      <c r="J26" s="45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</row>
    <row r="27" spans="1:45" s="27" customFormat="1" ht="23" x14ac:dyDescent="0.25">
      <c r="A27" s="2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4.4</v>
      </c>
      <c r="B27" s="70" t="s">
        <v>32</v>
      </c>
      <c r="D27" s="71"/>
      <c r="E27" s="47">
        <v>44437</v>
      </c>
      <c r="F27" s="48">
        <f t="shared" si="6"/>
        <v>44437</v>
      </c>
      <c r="G27" s="28">
        <v>1</v>
      </c>
      <c r="H27" s="29">
        <v>0</v>
      </c>
      <c r="I27" s="30">
        <f t="shared" si="4"/>
        <v>0</v>
      </c>
      <c r="J27" s="45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</row>
    <row r="28" spans="1:45" s="31" customFormat="1" ht="17.5" x14ac:dyDescent="0.25">
      <c r="A28" s="19" t="str">
        <f>IF(ISERROR(VALUE(SUBSTITUTE(prevWBS,".",""))),"1",IF(ISERROR(FIND("`",SUBSTITUTE(prevWBS,".","`",1))),TEXT(VALUE(prevWBS)+1,"#"),TEXT(VALUE(LEFT(prevWBS,FIND("`",SUBSTITUTE(prevWBS,".","`",1))-1))+1,"#")))</f>
        <v>5</v>
      </c>
      <c r="B28" s="20" t="s">
        <v>14</v>
      </c>
      <c r="C28" s="21"/>
      <c r="D28" s="22"/>
      <c r="E28" s="49"/>
      <c r="F28" s="49" t="str">
        <f t="shared" ref="F28:F31" si="7">IF(ISBLANK(E28)," - ",IF(G28=0,E28,E28+G28-1))</f>
        <v xml:space="preserve"> - </v>
      </c>
      <c r="G28" s="23"/>
      <c r="H28" s="24"/>
      <c r="I28" s="25" t="str">
        <f t="shared" ref="I28:I31" si="8">IF(OR(F28=0,E28=0)," - ",NETWORKDAYS(E28,F28))</f>
        <v xml:space="preserve"> - </v>
      </c>
      <c r="J28" s="46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</row>
    <row r="29" spans="1:45" s="31" customFormat="1" ht="17.5" x14ac:dyDescent="0.25">
      <c r="A29" s="2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</v>
      </c>
      <c r="B29" s="70" t="s">
        <v>33</v>
      </c>
      <c r="C29" s="27"/>
      <c r="D29" s="71"/>
      <c r="E29" s="47">
        <v>44437</v>
      </c>
      <c r="F29" s="48">
        <f t="shared" si="7"/>
        <v>44438</v>
      </c>
      <c r="G29" s="28">
        <v>2</v>
      </c>
      <c r="H29" s="29">
        <v>0</v>
      </c>
      <c r="I29" s="30">
        <f t="shared" si="8"/>
        <v>1</v>
      </c>
      <c r="J29" s="45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</row>
    <row r="30" spans="1:45" s="32" customFormat="1" ht="17.5" x14ac:dyDescent="0.25">
      <c r="A30" s="2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5.2</v>
      </c>
      <c r="B30" s="70" t="s">
        <v>34</v>
      </c>
      <c r="C30" s="27"/>
      <c r="D30" s="71"/>
      <c r="E30" s="47">
        <v>44438</v>
      </c>
      <c r="F30" s="48">
        <f t="shared" si="7"/>
        <v>44438</v>
      </c>
      <c r="G30" s="28">
        <v>1</v>
      </c>
      <c r="H30" s="29">
        <v>0</v>
      </c>
      <c r="I30" s="30">
        <f t="shared" si="8"/>
        <v>1</v>
      </c>
      <c r="J30" s="45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</row>
    <row r="31" spans="1:45" s="31" customFormat="1" ht="34.5" x14ac:dyDescent="0.25">
      <c r="A31" s="2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5.3</v>
      </c>
      <c r="B31" s="70" t="s">
        <v>35</v>
      </c>
      <c r="C31" s="27"/>
      <c r="D31" s="71"/>
      <c r="E31" s="47">
        <v>44439</v>
      </c>
      <c r="F31" s="48">
        <f t="shared" si="7"/>
        <v>44439</v>
      </c>
      <c r="G31" s="28">
        <v>1</v>
      </c>
      <c r="H31" s="29">
        <v>0</v>
      </c>
      <c r="I31" s="30">
        <f t="shared" si="8"/>
        <v>1</v>
      </c>
      <c r="J31" s="45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</row>
    <row r="32" spans="1:45" s="11" customFormat="1" x14ac:dyDescent="0.25">
      <c r="A32" s="75"/>
      <c r="B32" s="9"/>
      <c r="C32" s="9"/>
      <c r="D32" s="10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</row>
  </sheetData>
  <sheetProtection formatCells="0" formatColumns="0" formatRows="0" insertRows="0" deleteRows="0"/>
  <mergeCells count="13">
    <mergeCell ref="K1:AE1"/>
    <mergeCell ref="R4:X4"/>
    <mergeCell ref="K4:Q4"/>
    <mergeCell ref="R5:X5"/>
    <mergeCell ref="K5:Q5"/>
    <mergeCell ref="Y4:AE4"/>
    <mergeCell ref="Y5:AE5"/>
    <mergeCell ref="C5:E5"/>
    <mergeCell ref="C4:E4"/>
    <mergeCell ref="AF4:AL4"/>
    <mergeCell ref="AF5:AL5"/>
    <mergeCell ref="AM5:AS5"/>
    <mergeCell ref="AM4:AS4"/>
  </mergeCells>
  <phoneticPr fontId="3" type="noConversion"/>
  <conditionalFormatting sqref="H8:H31">
    <cfRule type="dataBar" priority="2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{0A58A75E-4698-465A-8593-F06B91A3A900}</x14:id>
        </ext>
      </extLst>
    </cfRule>
  </conditionalFormatting>
  <conditionalFormatting sqref="K6:AS7">
    <cfRule type="expression" dxfId="3" priority="45">
      <formula>K$6=TODAY()</formula>
    </cfRule>
  </conditionalFormatting>
  <conditionalFormatting sqref="K8:AS8 K14:AS14 K9:Q9 S9:AS9 K10:S11 U10:AS11 K12:R12 T12:AS12 K13:T13 V13:AS13 K16:AS31 K15:Y15 AA15:AS15">
    <cfRule type="expression" dxfId="2" priority="48">
      <formula>AND($E8&lt;=K$6,ROUNDDOWN(($F8-$E8+1)*$H8,0)+$E8-1&gt;=K$6)</formula>
    </cfRule>
    <cfRule type="expression" dxfId="1" priority="49">
      <formula>AND(NOT(ISBLANK($E8)),$E8&lt;=K$6,$F8&gt;=K$6)</formula>
    </cfRule>
  </conditionalFormatting>
  <conditionalFormatting sqref="K6:AS8 K14:AS14 K9:Q9 S9:AS9 K10:S11 U10:AS11 K12:R12 T12:AS12 K13:T13 V13:AS13 K16:AS31 K15:Y15 AA15:AS15">
    <cfRule type="expression" dxfId="0" priority="8">
      <formula>K$6=TODAY()</formula>
    </cfRule>
  </conditionalFormatting>
  <dataValidations count="1">
    <dataValidation allowBlank="1" showInputMessage="1" promptTitle="Display Week" prompt="Enter the week number to display first in the Gantt Chart. The weeks are numbered starting from the week containing the Project Start Date." sqref="H4" xr:uid="{00000000-0002-0000-0000-000000000000}"/>
  </dataValidations>
  <pageMargins left="0.25" right="0.25" top="0.5" bottom="0.5" header="0.5" footer="0.25"/>
  <pageSetup scale="63" fitToHeight="0" orientation="landscape" r:id="rId1"/>
  <headerFooter alignWithMargins="0"/>
  <ignoredErrors>
    <ignoredError sqref="H9 E14 E20 E23 G14:H14 G20:H20 G23:H23 H18 H17 H21 H22 G26:H27 H24 H25" unlockedFormula="1"/>
    <ignoredError sqref="A23 A20 A14 A28:AS28 AT28:XFD28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238" r:id="rId4" name="Scroll Bar 46">
              <controlPr defaultSize="0" print="0" autoPict="0">
                <anchor moveWithCells="1">
                  <from>
                    <xdr:col>9</xdr:col>
                    <xdr:colOff>101600</xdr:colOff>
                    <xdr:row>1</xdr:row>
                    <xdr:rowOff>120650</xdr:rowOff>
                  </from>
                  <to>
                    <xdr:col>27</xdr:col>
                    <xdr:colOff>107950</xdr:colOff>
                    <xdr:row>2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58A75E-4698-465A-8593-F06B91A3A9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H8:H31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GanttChart</vt:lpstr>
      <vt:lpstr>GanttChart!prevWBS</vt:lpstr>
      <vt:lpstr>GanttChart!Print_Area</vt:lpstr>
      <vt:lpstr>GanttChart!Print_Titles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creator>Vertex42.com</dc:creator>
  <dc:description>(c) 2006-2018 Vertex42 LLC. All Rights Reserved.</dc:description>
  <cp:lastModifiedBy>Jace JIKSON</cp:lastModifiedBy>
  <cp:lastPrinted>2018-02-12T20:25:38Z</cp:lastPrinted>
  <dcterms:created xsi:type="dcterms:W3CDTF">2010-06-09T16:05:03Z</dcterms:created>
  <dcterms:modified xsi:type="dcterms:W3CDTF">2021-08-03T00:41:23Z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3.1.1</vt:lpwstr>
  </property>
  <property fmtid="{D5CDD505-2E9C-101B-9397-08002B2CF9AE}" pid="4" name="Source">
    <vt:lpwstr>https://www.vertex42.com/ExcelTemplates/excel-gantt-chart.html</vt:lpwstr>
  </property>
</Properties>
</file>