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IAN\Desktop\"/>
    </mc:Choice>
  </mc:AlternateContent>
  <xr:revisionPtr revIDLastSave="0" documentId="13_ncr:1_{C68CA518-2EFF-484F-AC29-9323F78CA7A8}" xr6:coauthVersionLast="47" xr6:coauthVersionMax="47" xr10:uidLastSave="{00000000-0000-0000-0000-000000000000}"/>
  <bookViews>
    <workbookView xWindow="10245" yWindow="0" windowWidth="10245" windowHeight="10920" firstSheet="3" activeTab="3" xr2:uid="{7EC0521A-A2DD-4360-8736-2FD89045FBA9}"/>
  </bookViews>
  <sheets>
    <sheet name="calificacion del usuario final" sheetId="1" r:id="rId1"/>
    <sheet name="Mapa de Empatia " sheetId="2" r:id="rId2"/>
    <sheet name="porcentaje final" sheetId="3" r:id="rId3"/>
    <sheet name="lista de caracterizacion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5" i="2"/>
  <c r="M6" i="2"/>
  <c r="M7" i="2"/>
  <c r="M8" i="2"/>
  <c r="M9" i="2"/>
  <c r="M10" i="2"/>
  <c r="M11" i="2"/>
  <c r="M12" i="2"/>
  <c r="M13" i="2"/>
  <c r="M14" i="2"/>
  <c r="M15" i="2"/>
  <c r="M16" i="2"/>
  <c r="M4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7" i="2"/>
  <c r="J5" i="2"/>
  <c r="J6" i="2"/>
  <c r="J7" i="2"/>
  <c r="J8" i="2"/>
  <c r="J9" i="2"/>
  <c r="J10" i="2"/>
  <c r="J11" i="2"/>
  <c r="J12" i="2"/>
  <c r="J13" i="2"/>
  <c r="J14" i="2"/>
  <c r="J15" i="2"/>
  <c r="J16" i="2"/>
  <c r="J4" i="2"/>
  <c r="F17" i="2"/>
  <c r="G17" i="2"/>
  <c r="H17" i="2"/>
  <c r="I17" i="2"/>
  <c r="L17" i="2"/>
  <c r="B17" i="2"/>
  <c r="C17" i="2"/>
  <c r="D5" i="2"/>
  <c r="D6" i="2"/>
  <c r="D7" i="2"/>
  <c r="D8" i="2"/>
  <c r="D9" i="2"/>
  <c r="D10" i="2"/>
  <c r="D11" i="2"/>
  <c r="D12" i="2"/>
  <c r="D13" i="2"/>
  <c r="D14" i="2"/>
  <c r="D15" i="2"/>
  <c r="D16" i="2"/>
  <c r="D4" i="2"/>
  <c r="E14" i="2" l="1"/>
  <c r="E10" i="2"/>
  <c r="D17" i="2"/>
  <c r="E13" i="2" s="1"/>
  <c r="E16" i="2" l="1"/>
  <c r="E9" i="2"/>
  <c r="E5" i="2"/>
  <c r="E15" i="2"/>
  <c r="E11" i="2"/>
  <c r="E7" i="2"/>
  <c r="E8" i="2"/>
  <c r="E4" i="2"/>
  <c r="E6" i="2"/>
  <c r="E12" i="2"/>
  <c r="E17" i="2" l="1"/>
</calcChain>
</file>

<file path=xl/sharedStrings.xml><?xml version="1.0" encoding="utf-8"?>
<sst xmlns="http://schemas.openxmlformats.org/spreadsheetml/2006/main" count="78" uniqueCount="47">
  <si>
    <t xml:space="preserve">seguridad </t>
  </si>
  <si>
    <t>usabilidad</t>
  </si>
  <si>
    <t>disponibilidad</t>
  </si>
  <si>
    <t>escalabilidad</t>
  </si>
  <si>
    <t>interoperabilidad</t>
  </si>
  <si>
    <t xml:space="preserve">internacionalizacion </t>
  </si>
  <si>
    <t>capasidad de ser soportado</t>
  </si>
  <si>
    <t>capasidad de ser administrado</t>
  </si>
  <si>
    <t>fiabilidad</t>
  </si>
  <si>
    <t xml:space="preserve">rendimiento </t>
  </si>
  <si>
    <t>costo</t>
  </si>
  <si>
    <t>atributos de calidad ¿Cuales van a aplicar?</t>
  </si>
  <si>
    <t>capasidad de ser desplegado</t>
  </si>
  <si>
    <t>capasidad de ser auditado</t>
  </si>
  <si>
    <t>capasidad de ser probado</t>
  </si>
  <si>
    <t xml:space="preserve">calificacion </t>
  </si>
  <si>
    <t>accesibilidad</t>
  </si>
  <si>
    <t>arquitecto</t>
  </si>
  <si>
    <t xml:space="preserve">Equipo de desarrollo </t>
  </si>
  <si>
    <t>Equipo Tecnico</t>
  </si>
  <si>
    <t>Stakeholders</t>
  </si>
  <si>
    <t>Usuarios finales</t>
  </si>
  <si>
    <t>actores</t>
  </si>
  <si>
    <t>Gerente</t>
  </si>
  <si>
    <t>MiembroGYM</t>
  </si>
  <si>
    <t>Entrenador</t>
  </si>
  <si>
    <t xml:space="preserve">Recepcionista </t>
  </si>
  <si>
    <t>Empresa</t>
  </si>
  <si>
    <t>atributos de calidad</t>
  </si>
  <si>
    <t xml:space="preserve">ponderacion </t>
  </si>
  <si>
    <t>total</t>
  </si>
  <si>
    <t>ponderacion</t>
  </si>
  <si>
    <t>atributo</t>
  </si>
  <si>
    <t>seguridad</t>
  </si>
  <si>
    <t>TAXONOMIA</t>
  </si>
  <si>
    <t xml:space="preserve">PREGUNTAS </t>
  </si>
  <si>
    <t xml:space="preserve">ATENTICACION </t>
  </si>
  <si>
    <t>QUIERE VALIDAR USUARIO Y CONTRASEÑA?</t>
  </si>
  <si>
    <t>QUIERE TENER RECUPERACION DE USUARIO</t>
  </si>
  <si>
    <t>QUIERE TENER RECUPERACION DE CONTRASEÑA</t>
  </si>
  <si>
    <t>RESPUESTAS Y/N</t>
  </si>
  <si>
    <t>QUIERE AUTENTICACION POR TERCEROS (facebook, Gmail, mocrosoft, Linkedin.)</t>
  </si>
  <si>
    <t>QUIERE UNA CONFIRMACION DE CUENTA POR SMS</t>
  </si>
  <si>
    <t>QUIERE UNA CONFIRMACION DE CUENTA POR CORREO ELECTRONICO</t>
  </si>
  <si>
    <t xml:space="preserve">QUIERE QUE EL CONTENIDO DE LA CONTRASEÑA DEBERIA TENER CARACTERES ESPECIALES </t>
  </si>
  <si>
    <t>QUIERE SABER CUANDO EL USUARIO NO COINCIDE</t>
  </si>
  <si>
    <t xml:space="preserve">QUIERE SABER CUANDO LA CONTRASEÑA SE INCORRECTA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</si>
</sst>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4" borderId="0" xfId="0" applyFill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9" fontId="0" fillId="0" borderId="1" xfId="1" applyFont="1" applyBorder="1"/>
    <xf numFmtId="9" fontId="0" fillId="0" borderId="0" xfId="1" applyFont="1"/>
    <xf numFmtId="9" fontId="0" fillId="0" borderId="1" xfId="1" applyFont="1" applyFill="1" applyBorder="1"/>
    <xf numFmtId="0" fontId="0" fillId="0" borderId="1" xfId="0" applyFill="1" applyBorder="1"/>
    <xf numFmtId="9" fontId="0" fillId="0" borderId="0" xfId="0" applyNumberFormat="1"/>
    <xf numFmtId="9" fontId="0" fillId="0" borderId="1" xfId="0" applyNumberFormat="1" applyBorder="1"/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de Empatia general</a:t>
            </a:r>
            <a:r>
              <a:rPr lang="es-CO" baseline="0"/>
              <a:t>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Empatia '!$B$3</c:f>
              <c:strCache>
                <c:ptCount val="1"/>
                <c:pt idx="0">
                  <c:v>arquitecto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'!$B$4:$B$16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A-4079-B33D-27E2274F9442}"/>
            </c:ext>
          </c:extLst>
        </c:ser>
        <c:ser>
          <c:idx val="1"/>
          <c:order val="1"/>
          <c:tx>
            <c:strRef>
              <c:f>'Mapa de Empatia '!$C$3</c:f>
              <c:strCache>
                <c:ptCount val="1"/>
                <c:pt idx="0">
                  <c:v>Equipo de desarrollo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'!$C$4:$C$16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A-4079-B33D-27E2274F9442}"/>
            </c:ext>
          </c:extLst>
        </c:ser>
        <c:ser>
          <c:idx val="2"/>
          <c:order val="2"/>
          <c:tx>
            <c:strRef>
              <c:f>'Mapa de Empatia '!$F$3</c:f>
              <c:strCache>
                <c:ptCount val="1"/>
                <c:pt idx="0">
                  <c:v>Gerente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'!$F$4:$F$16</c:f>
              <c:numCache>
                <c:formatCode>General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A-4079-B33D-27E2274F9442}"/>
            </c:ext>
          </c:extLst>
        </c:ser>
        <c:ser>
          <c:idx val="3"/>
          <c:order val="3"/>
          <c:tx>
            <c:strRef>
              <c:f>'Mapa de Empatia '!$G$3</c:f>
              <c:strCache>
                <c:ptCount val="1"/>
                <c:pt idx="0">
                  <c:v>MiembroGYM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'!$G$4:$G$16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A-4079-B33D-27E2274F9442}"/>
            </c:ext>
          </c:extLst>
        </c:ser>
        <c:ser>
          <c:idx val="4"/>
          <c:order val="4"/>
          <c:tx>
            <c:strRef>
              <c:f>'Mapa de Empatia '!$H$3</c:f>
              <c:strCache>
                <c:ptCount val="1"/>
                <c:pt idx="0">
                  <c:v>Entrenador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'!$H$4:$H$16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BA-4079-B33D-27E2274F9442}"/>
            </c:ext>
          </c:extLst>
        </c:ser>
        <c:ser>
          <c:idx val="5"/>
          <c:order val="5"/>
          <c:tx>
            <c:strRef>
              <c:f>'Mapa de Empatia '!$I$3</c:f>
              <c:strCache>
                <c:ptCount val="1"/>
                <c:pt idx="0">
                  <c:v>Recepcionista 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'!$I$4:$I$16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BA-4079-B33D-27E2274F9442}"/>
            </c:ext>
          </c:extLst>
        </c:ser>
        <c:ser>
          <c:idx val="6"/>
          <c:order val="6"/>
          <c:tx>
            <c:strRef>
              <c:f>'Mapa de Empatia '!$L$3</c:f>
              <c:strCache>
                <c:ptCount val="1"/>
                <c:pt idx="0">
                  <c:v>Empresa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'!$L$4:$L$16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BA-4079-B33D-27E2274F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6319"/>
        <c:axId val="1691033919"/>
      </c:radarChart>
      <c:catAx>
        <c:axId val="16910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1033919"/>
        <c:crosses val="autoZero"/>
        <c:auto val="1"/>
        <c:lblAlgn val="ctr"/>
        <c:lblOffset val="100"/>
        <c:noMultiLvlLbl val="0"/>
      </c:catAx>
      <c:valAx>
        <c:axId val="16910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10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Mapa de Empatia de Usuario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de Empatia '!$F$3</c:f>
              <c:strCache>
                <c:ptCount val="1"/>
                <c:pt idx="0">
                  <c:v>Gerente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'!$F$4:$F$16</c:f>
              <c:numCache>
                <c:formatCode>General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9-4304-BCF1-37625A6B9DFB}"/>
            </c:ext>
          </c:extLst>
        </c:ser>
        <c:ser>
          <c:idx val="1"/>
          <c:order val="1"/>
          <c:tx>
            <c:strRef>
              <c:f>'Mapa de Empatia '!$G$3</c:f>
              <c:strCache>
                <c:ptCount val="1"/>
                <c:pt idx="0">
                  <c:v>MiembroGYM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'!$G$4:$G$16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9-4304-BCF1-37625A6B9DFB}"/>
            </c:ext>
          </c:extLst>
        </c:ser>
        <c:ser>
          <c:idx val="2"/>
          <c:order val="2"/>
          <c:tx>
            <c:strRef>
              <c:f>'Mapa de Empatia '!$H$3</c:f>
              <c:strCache>
                <c:ptCount val="1"/>
                <c:pt idx="0">
                  <c:v>Entrenador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'!$H$4:$H$16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9-4304-BCF1-37625A6B9DFB}"/>
            </c:ext>
          </c:extLst>
        </c:ser>
        <c:ser>
          <c:idx val="3"/>
          <c:order val="3"/>
          <c:tx>
            <c:strRef>
              <c:f>'Mapa de Empatia '!$I$3</c:f>
              <c:strCache>
                <c:ptCount val="1"/>
                <c:pt idx="0">
                  <c:v>Recepcionista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'Mapa de Empatia 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'Mapa de Empatia '!$I$4:$I$16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9-4304-BCF1-37625A6B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9183"/>
        <c:axId val="540050623"/>
      </c:radarChart>
      <c:catAx>
        <c:axId val="5400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050623"/>
        <c:crosses val="autoZero"/>
        <c:auto val="1"/>
        <c:lblAlgn val="ctr"/>
        <c:lblOffset val="100"/>
        <c:noMultiLvlLbl val="0"/>
      </c:catAx>
      <c:valAx>
        <c:axId val="5400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0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ponderacion </a:t>
            </a:r>
            <a:r>
              <a:rPr lang="es-CO" baseline="0"/>
              <a:t> Atributos de calidad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'porcentaje final'!$B$3</c:f>
              <c:strCache>
                <c:ptCount val="1"/>
                <c:pt idx="0">
                  <c:v>Equipo Tecnico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'porcentaje final'!$A$4:$A$16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'porcentaje final'!$B$4:$B$16</c:f>
              <c:numCache>
                <c:formatCode>0%</c:formatCode>
                <c:ptCount val="13"/>
                <c:pt idx="0">
                  <c:v>0.10989010989010989</c:v>
                </c:pt>
                <c:pt idx="1">
                  <c:v>0.10989010989010989</c:v>
                </c:pt>
                <c:pt idx="2">
                  <c:v>8.2417582417582416E-2</c:v>
                </c:pt>
                <c:pt idx="3">
                  <c:v>6.5934065934065936E-2</c:v>
                </c:pt>
                <c:pt idx="4">
                  <c:v>7.6923076923076927E-2</c:v>
                </c:pt>
                <c:pt idx="5">
                  <c:v>4.9450549450549448E-2</c:v>
                </c:pt>
                <c:pt idx="6">
                  <c:v>0.13736263736263737</c:v>
                </c:pt>
                <c:pt idx="7">
                  <c:v>3.8461538461538464E-2</c:v>
                </c:pt>
                <c:pt idx="8">
                  <c:v>8.2417582417582416E-2</c:v>
                </c:pt>
                <c:pt idx="9">
                  <c:v>6.5934065934065936E-2</c:v>
                </c:pt>
                <c:pt idx="10">
                  <c:v>4.3956043956043959E-2</c:v>
                </c:pt>
                <c:pt idx="11">
                  <c:v>5.4945054945054944E-2</c:v>
                </c:pt>
                <c:pt idx="12">
                  <c:v>8.2417582417582416E-2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A0C-BFBF-B4AEAC3090BF}"/>
            </c:ext>
          </c:extLst>
        </c:ser>
        <c:ser>
          <c:idx val="1"/>
          <c:order val="1"/>
          <c:tx>
            <c:strRef>
              <c:f>'porcentaje final'!$C$3</c:f>
              <c:strCache>
                <c:ptCount val="1"/>
                <c:pt idx="0">
                  <c:v>Usuarios finales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'porcentaje final'!$A$4:$A$16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'porcentaje final'!$C$4:$C$16</c:f>
              <c:numCache>
                <c:formatCode>0%</c:formatCode>
                <c:ptCount val="13"/>
                <c:pt idx="0">
                  <c:v>9.0659340659340656E-2</c:v>
                </c:pt>
                <c:pt idx="1">
                  <c:v>0.10164835164835165</c:v>
                </c:pt>
                <c:pt idx="2">
                  <c:v>0.12637362637362637</c:v>
                </c:pt>
                <c:pt idx="3">
                  <c:v>9.0659340659340656E-2</c:v>
                </c:pt>
                <c:pt idx="4">
                  <c:v>0.12362637362637363</c:v>
                </c:pt>
                <c:pt idx="5">
                  <c:v>4.3956043956043959E-2</c:v>
                </c:pt>
                <c:pt idx="6">
                  <c:v>6.3186813186813184E-2</c:v>
                </c:pt>
                <c:pt idx="7">
                  <c:v>5.7692307692307696E-2</c:v>
                </c:pt>
                <c:pt idx="8">
                  <c:v>5.21978021978022E-2</c:v>
                </c:pt>
                <c:pt idx="9">
                  <c:v>3.8461538461538464E-2</c:v>
                </c:pt>
                <c:pt idx="10">
                  <c:v>3.8461538461538464E-2</c:v>
                </c:pt>
                <c:pt idx="11">
                  <c:v>6.3186813186813184E-2</c:v>
                </c:pt>
                <c:pt idx="12">
                  <c:v>0.10989010989010989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A0C-BFBF-B4AEAC3090BF}"/>
            </c:ext>
          </c:extLst>
        </c:ser>
        <c:ser>
          <c:idx val="2"/>
          <c:order val="2"/>
          <c:tx>
            <c:strRef>
              <c:f>'porcentaje final'!$D$3</c:f>
              <c:strCache>
                <c:ptCount val="1"/>
                <c:pt idx="0">
                  <c:v>Stakeholders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'porcentaje final'!$A$4:$A$16</c:f>
              <c:strCache>
                <c:ptCount val="13"/>
                <c:pt idx="0">
                  <c:v>seguridad </c:v>
                </c:pt>
                <c:pt idx="1">
                  <c:v>rendimiento </c:v>
                </c:pt>
                <c:pt idx="2">
                  <c:v>usabilidad</c:v>
                </c:pt>
                <c:pt idx="3">
                  <c:v>accesibilidad</c:v>
                </c:pt>
                <c:pt idx="4">
                  <c:v>disponibilidad</c:v>
                </c:pt>
                <c:pt idx="5">
                  <c:v>escalabilidad</c:v>
                </c:pt>
                <c:pt idx="6">
                  <c:v>interoperabilidad</c:v>
                </c:pt>
                <c:pt idx="7">
                  <c:v>capasidad de ser soportado</c:v>
                </c:pt>
                <c:pt idx="8">
                  <c:v>capasidad de ser desplegado</c:v>
                </c:pt>
                <c:pt idx="9">
                  <c:v>capasidad de ser probado</c:v>
                </c:pt>
                <c:pt idx="10">
                  <c:v>capasidad de ser auditado</c:v>
                </c:pt>
                <c:pt idx="11">
                  <c:v>capasidad de ser administrado</c:v>
                </c:pt>
                <c:pt idx="12">
                  <c:v>fiabilidad</c:v>
                </c:pt>
              </c:strCache>
            </c:strRef>
          </c:cat>
          <c:val>
            <c:numRef>
              <c:f>'porcentaje final'!$D$4:$D$16</c:f>
              <c:numCache>
                <c:formatCode>0%</c:formatCode>
                <c:ptCount val="13"/>
                <c:pt idx="0">
                  <c:v>0.14285714285714285</c:v>
                </c:pt>
                <c:pt idx="1">
                  <c:v>0.10989010989010989</c:v>
                </c:pt>
                <c:pt idx="2">
                  <c:v>0.13186813186813187</c:v>
                </c:pt>
                <c:pt idx="3">
                  <c:v>5.4945054945054944E-2</c:v>
                </c:pt>
                <c:pt idx="4">
                  <c:v>9.8901098901098897E-2</c:v>
                </c:pt>
                <c:pt idx="5">
                  <c:v>4.3956043956043959E-2</c:v>
                </c:pt>
                <c:pt idx="6">
                  <c:v>7.6923076923076927E-2</c:v>
                </c:pt>
                <c:pt idx="7">
                  <c:v>8.7912087912087919E-2</c:v>
                </c:pt>
                <c:pt idx="8">
                  <c:v>2.197802197802198E-2</c:v>
                </c:pt>
                <c:pt idx="9">
                  <c:v>3.2967032967032968E-2</c:v>
                </c:pt>
                <c:pt idx="10">
                  <c:v>1.098901098901099E-2</c:v>
                </c:pt>
                <c:pt idx="11">
                  <c:v>6.5934065934065936E-2</c:v>
                </c:pt>
                <c:pt idx="12">
                  <c:v>0.12087912087912088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5-4A0C-BFBF-B4AEAC30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888831"/>
        <c:axId val="610890751"/>
      </c:barChart>
      <c:catAx>
        <c:axId val="6108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90751"/>
        <c:crosses val="autoZero"/>
        <c:auto val="1"/>
        <c:lblAlgn val="ctr"/>
        <c:lblOffset val="100"/>
        <c:noMultiLvlLbl val="0"/>
      </c:catAx>
      <c:valAx>
        <c:axId val="6108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8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158748</xdr:colOff>
      <xdr:row>19</xdr:row>
      <xdr:rowOff>76993</xdr:rowOff>
    </xdr:from>
    <xdr:to>
      <xdr:col>11</xdr:col>
      <xdr:colOff>777874</xdr:colOff>
      <xdr:row>42</xdr:row>
      <xdr:rowOff>15874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BDF3A-89C5-36C5-B9F4-170610A7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986517</xdr:colOff>
      <xdr:row>19</xdr:row>
      <xdr:rowOff>48645</xdr:rowOff>
    </xdr:from>
    <xdr:to>
      <xdr:col>20</xdr:col>
      <xdr:colOff>13607</xdr:colOff>
      <xdr:row>42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0CB003-FF86-D8F4-D0FF-22145BDD1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19050</xdr:rowOff>
    </xdr:from>
    <xdr:to>
      <xdr:col>11</xdr:col>
      <xdr:colOff>28575</xdr:colOff>
      <xdr:row>17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81D2A-8EA9-1D5F-E3B1-7B65BC54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E70D-4C05-4BB6-8047-F0DC9427E7F5}">
  <dimension ref="A1:P17"/>
  <sheetViews>
    <sheetView workbookViewId="0">
      <selection sqref="A1:A17"/>
    </sheetView>
  </sheetViews>
  <sheetFormatPr baseColWidth="10" defaultRowHeight="15" x14ac:dyDescent="0.25"/>
  <cols>
    <col min="1" max="1" width="28.140625" bestFit="1" customWidth="1"/>
    <col min="2" max="10" width="2" bestFit="1" customWidth="1"/>
    <col min="11" max="14" width="3" bestFit="1" customWidth="1"/>
    <col min="15" max="16" width="3" style="1" bestFit="1" customWidth="1"/>
  </cols>
  <sheetData>
    <row r="1" spans="1:16" ht="26.25" customHeight="1" x14ac:dyDescent="0.25">
      <c r="A1" s="2" t="s">
        <v>11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0" customHeight="1" x14ac:dyDescent="0.25">
      <c r="A2" s="2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5">
        <v>14</v>
      </c>
      <c r="P2" s="5">
        <v>15</v>
      </c>
    </row>
    <row r="3" spans="1:16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5"/>
      <c r="P3" s="5"/>
    </row>
    <row r="4" spans="1:16" x14ac:dyDescent="0.25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6"/>
      <c r="M4" s="4"/>
      <c r="N4" s="4"/>
      <c r="O4" s="5"/>
      <c r="P4" s="5"/>
    </row>
    <row r="5" spans="1:16" x14ac:dyDescent="0.25">
      <c r="A5" s="4" t="s">
        <v>1</v>
      </c>
      <c r="B5" s="4"/>
      <c r="C5" s="4"/>
      <c r="D5" s="4"/>
      <c r="E5" s="4"/>
      <c r="F5" s="4"/>
      <c r="G5" s="4"/>
      <c r="H5" s="4"/>
      <c r="I5" s="4"/>
      <c r="J5" s="4"/>
      <c r="K5" s="6"/>
      <c r="L5" s="4"/>
      <c r="M5" s="4"/>
      <c r="N5" s="4"/>
      <c r="O5" s="5"/>
      <c r="P5" s="5"/>
    </row>
    <row r="6" spans="1:16" x14ac:dyDescent="0.25">
      <c r="A6" s="4" t="s">
        <v>16</v>
      </c>
      <c r="B6" s="4"/>
      <c r="C6" s="4"/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5"/>
      <c r="P6" s="5"/>
    </row>
    <row r="7" spans="1:16" x14ac:dyDescent="0.25">
      <c r="A7" s="4" t="s">
        <v>2</v>
      </c>
      <c r="B7" s="4"/>
      <c r="C7" s="4"/>
      <c r="D7" s="4"/>
      <c r="E7" s="4"/>
      <c r="F7" s="4"/>
      <c r="G7" s="4"/>
      <c r="H7" s="4"/>
      <c r="I7" s="6"/>
      <c r="J7" s="4"/>
      <c r="K7" s="4"/>
      <c r="L7" s="4"/>
      <c r="M7" s="4"/>
      <c r="N7" s="4"/>
      <c r="O7" s="5"/>
      <c r="P7" s="5"/>
    </row>
    <row r="8" spans="1:16" x14ac:dyDescent="0.25">
      <c r="A8" s="4" t="s">
        <v>3</v>
      </c>
      <c r="B8" s="4"/>
      <c r="C8" s="4"/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</row>
    <row r="9" spans="1:16" x14ac:dyDescent="0.25">
      <c r="A9" s="4" t="s">
        <v>4</v>
      </c>
      <c r="B9" s="4"/>
      <c r="C9" s="4"/>
      <c r="D9" s="4"/>
      <c r="E9" s="4"/>
      <c r="F9" s="4"/>
      <c r="G9" s="4"/>
      <c r="H9" s="6"/>
      <c r="I9" s="4"/>
      <c r="J9" s="4"/>
      <c r="K9" s="4"/>
      <c r="L9" s="4"/>
      <c r="M9" s="4"/>
      <c r="N9" s="4"/>
      <c r="O9" s="5"/>
      <c r="P9" s="5"/>
    </row>
    <row r="10" spans="1:16" s="1" customFormat="1" x14ac:dyDescent="0.25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4" t="s">
        <v>6</v>
      </c>
      <c r="B11" s="4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</row>
    <row r="12" spans="1:16" x14ac:dyDescent="0.25">
      <c r="A12" s="4" t="s">
        <v>12</v>
      </c>
      <c r="B12" s="4"/>
      <c r="C12" s="4"/>
      <c r="D12" s="4"/>
      <c r="E12" s="4"/>
      <c r="F12" s="4"/>
      <c r="G12" s="6"/>
      <c r="H12" s="4"/>
      <c r="I12" s="4"/>
      <c r="J12" s="4"/>
      <c r="K12" s="4"/>
      <c r="L12" s="4"/>
      <c r="M12" s="4"/>
      <c r="N12" s="4"/>
      <c r="O12" s="5"/>
      <c r="P12" s="5"/>
    </row>
    <row r="13" spans="1:16" x14ac:dyDescent="0.25">
      <c r="A13" s="4" t="s">
        <v>14</v>
      </c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</row>
    <row r="14" spans="1:16" x14ac:dyDescent="0.25">
      <c r="A14" s="4" t="s">
        <v>13</v>
      </c>
      <c r="B14" s="4"/>
      <c r="C14" s="4"/>
      <c r="D14" s="4"/>
      <c r="E14" s="6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</row>
    <row r="15" spans="1:16" x14ac:dyDescent="0.25">
      <c r="A15" s="4" t="s">
        <v>7</v>
      </c>
      <c r="B15" s="4"/>
      <c r="C15" s="4"/>
      <c r="D15" s="4"/>
      <c r="E15" s="4"/>
      <c r="F15" s="4"/>
      <c r="G15" s="4"/>
      <c r="H15" s="4"/>
      <c r="I15" s="4"/>
      <c r="J15" s="6"/>
      <c r="K15" s="4"/>
      <c r="L15" s="4"/>
      <c r="M15" s="4"/>
      <c r="N15" s="4"/>
      <c r="O15" s="5"/>
      <c r="P15" s="5"/>
    </row>
    <row r="16" spans="1:16" x14ac:dyDescent="0.25">
      <c r="A16" s="4" t="s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6"/>
      <c r="N16" s="4"/>
      <c r="O16" s="5"/>
      <c r="P16" s="5"/>
    </row>
    <row r="17" spans="1:16" s="1" customFormat="1" x14ac:dyDescent="0.2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2">
    <mergeCell ref="A1:A2"/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5B40-1A8A-4173-926F-6D0E64B55615}">
  <dimension ref="A1:M17"/>
  <sheetViews>
    <sheetView topLeftCell="C15" zoomScaleNormal="100" workbookViewId="0">
      <selection activeCell="O18" sqref="O18"/>
    </sheetView>
  </sheetViews>
  <sheetFormatPr baseColWidth="10" defaultRowHeight="15" x14ac:dyDescent="0.25"/>
  <cols>
    <col min="1" max="1" width="38.7109375" bestFit="1" customWidth="1"/>
    <col min="2" max="2" width="10.140625" bestFit="1" customWidth="1"/>
    <col min="3" max="3" width="19.85546875" bestFit="1" customWidth="1"/>
    <col min="4" max="4" width="19.85546875" hidden="1" customWidth="1"/>
    <col min="5" max="5" width="19.85546875" style="8" hidden="1" customWidth="1"/>
    <col min="6" max="6" width="13.42578125" bestFit="1" customWidth="1"/>
    <col min="7" max="7" width="13.140625" bestFit="1" customWidth="1"/>
    <col min="8" max="8" width="10.85546875" bestFit="1" customWidth="1"/>
    <col min="9" max="9" width="16.5703125" bestFit="1" customWidth="1"/>
    <col min="10" max="10" width="16.5703125" hidden="1" customWidth="1"/>
    <col min="11" max="11" width="16.5703125" style="8" hidden="1" customWidth="1"/>
    <col min="12" max="12" width="18.5703125" bestFit="1" customWidth="1"/>
    <col min="13" max="13" width="12.5703125" style="8" hidden="1" customWidth="1"/>
  </cols>
  <sheetData>
    <row r="1" spans="1:13" x14ac:dyDescent="0.25">
      <c r="A1" s="13" t="s">
        <v>28</v>
      </c>
      <c r="B1" s="3" t="s">
        <v>22</v>
      </c>
      <c r="C1" s="3"/>
      <c r="D1" s="3"/>
      <c r="E1" s="3"/>
      <c r="F1" s="3"/>
      <c r="G1" s="3"/>
      <c r="H1" s="3"/>
      <c r="I1" s="3"/>
      <c r="J1" s="3"/>
      <c r="K1" s="3"/>
      <c r="L1" s="3"/>
      <c r="M1" s="7"/>
    </row>
    <row r="2" spans="1:13" ht="15" customHeight="1" x14ac:dyDescent="0.25">
      <c r="A2" s="14"/>
      <c r="B2" s="3" t="s">
        <v>19</v>
      </c>
      <c r="C2" s="3"/>
      <c r="D2" s="3"/>
      <c r="E2" s="3"/>
      <c r="F2" s="3" t="s">
        <v>21</v>
      </c>
      <c r="G2" s="3"/>
      <c r="H2" s="3"/>
      <c r="I2" s="3"/>
      <c r="J2" s="3"/>
      <c r="K2" s="3"/>
      <c r="L2" s="3" t="s">
        <v>20</v>
      </c>
      <c r="M2" s="3"/>
    </row>
    <row r="3" spans="1:13" x14ac:dyDescent="0.25">
      <c r="A3" s="15"/>
      <c r="B3" s="4" t="s">
        <v>17</v>
      </c>
      <c r="C3" s="4" t="s">
        <v>18</v>
      </c>
      <c r="D3" s="4"/>
      <c r="E3" s="7" t="s">
        <v>29</v>
      </c>
      <c r="F3" s="4" t="s">
        <v>23</v>
      </c>
      <c r="G3" s="4" t="s">
        <v>24</v>
      </c>
      <c r="H3" s="4" t="s">
        <v>25</v>
      </c>
      <c r="I3" s="4" t="s">
        <v>26</v>
      </c>
      <c r="J3" s="4"/>
      <c r="K3" s="7" t="s">
        <v>31</v>
      </c>
      <c r="L3" s="4" t="s">
        <v>27</v>
      </c>
      <c r="M3" s="9" t="s">
        <v>29</v>
      </c>
    </row>
    <row r="4" spans="1:13" x14ac:dyDescent="0.25">
      <c r="A4" s="4" t="s">
        <v>0</v>
      </c>
      <c r="B4" s="4">
        <v>9</v>
      </c>
      <c r="C4" s="4">
        <v>11</v>
      </c>
      <c r="D4" s="4">
        <f>SUM(B4:C4)</f>
        <v>20</v>
      </c>
      <c r="E4" s="7">
        <f>D4/D17</f>
        <v>0.10989010989010989</v>
      </c>
      <c r="F4" s="4">
        <v>11</v>
      </c>
      <c r="G4" s="4">
        <v>10</v>
      </c>
      <c r="H4" s="4">
        <v>5</v>
      </c>
      <c r="I4" s="4">
        <v>7</v>
      </c>
      <c r="J4" s="4">
        <f>SUM(F4:I4)</f>
        <v>33</v>
      </c>
      <c r="K4" s="7">
        <f>J4/J17</f>
        <v>9.0659340659340656E-2</v>
      </c>
      <c r="L4" s="4">
        <v>13</v>
      </c>
      <c r="M4" s="7">
        <f>L4/91</f>
        <v>0.14285714285714285</v>
      </c>
    </row>
    <row r="5" spans="1:13" x14ac:dyDescent="0.25">
      <c r="A5" s="4" t="s">
        <v>9</v>
      </c>
      <c r="B5" s="4">
        <v>10</v>
      </c>
      <c r="C5" s="4">
        <v>10</v>
      </c>
      <c r="D5" s="4">
        <f t="shared" ref="D5:D16" si="0">SUM(B5:C5)</f>
        <v>20</v>
      </c>
      <c r="E5" s="7">
        <f>D5/D17</f>
        <v>0.10989010989010989</v>
      </c>
      <c r="F5" s="4">
        <v>7</v>
      </c>
      <c r="G5" s="4">
        <v>11</v>
      </c>
      <c r="H5" s="4">
        <v>8</v>
      </c>
      <c r="I5" s="4">
        <v>11</v>
      </c>
      <c r="J5" s="4">
        <f t="shared" ref="J5:J16" si="1">SUM(F5:I5)</f>
        <v>37</v>
      </c>
      <c r="K5" s="7">
        <f>J5/J17</f>
        <v>0.10164835164835165</v>
      </c>
      <c r="L5" s="4">
        <v>10</v>
      </c>
      <c r="M5" s="7">
        <f t="shared" ref="M5:M16" si="2">L5/91</f>
        <v>0.10989010989010989</v>
      </c>
    </row>
    <row r="6" spans="1:13" x14ac:dyDescent="0.25">
      <c r="A6" s="4" t="s">
        <v>1</v>
      </c>
      <c r="B6" s="4">
        <v>12</v>
      </c>
      <c r="C6" s="4">
        <v>3</v>
      </c>
      <c r="D6" s="4">
        <f t="shared" si="0"/>
        <v>15</v>
      </c>
      <c r="E6" s="7">
        <f>D6/D17</f>
        <v>8.2417582417582416E-2</v>
      </c>
      <c r="F6" s="4">
        <v>10</v>
      </c>
      <c r="G6" s="4">
        <v>13</v>
      </c>
      <c r="H6" s="4">
        <v>10</v>
      </c>
      <c r="I6" s="4">
        <v>13</v>
      </c>
      <c r="J6" s="4">
        <f t="shared" si="1"/>
        <v>46</v>
      </c>
      <c r="K6" s="7">
        <f>J6/J17</f>
        <v>0.12637362637362637</v>
      </c>
      <c r="L6" s="4">
        <v>12</v>
      </c>
      <c r="M6" s="7">
        <f t="shared" si="2"/>
        <v>0.13186813186813187</v>
      </c>
    </row>
    <row r="7" spans="1:13" x14ac:dyDescent="0.25">
      <c r="A7" s="4" t="s">
        <v>16</v>
      </c>
      <c r="B7" s="4">
        <v>11</v>
      </c>
      <c r="C7" s="4">
        <v>1</v>
      </c>
      <c r="D7" s="4">
        <f t="shared" si="0"/>
        <v>12</v>
      </c>
      <c r="E7" s="7">
        <f>D7/D17</f>
        <v>6.5934065934065936E-2</v>
      </c>
      <c r="F7" s="4">
        <v>2</v>
      </c>
      <c r="G7" s="4">
        <v>9</v>
      </c>
      <c r="H7" s="4">
        <v>12</v>
      </c>
      <c r="I7" s="4">
        <v>10</v>
      </c>
      <c r="J7" s="4">
        <f t="shared" si="1"/>
        <v>33</v>
      </c>
      <c r="K7" s="7">
        <f>J7/J17</f>
        <v>9.0659340659340656E-2</v>
      </c>
      <c r="L7" s="4">
        <v>5</v>
      </c>
      <c r="M7" s="7">
        <f t="shared" si="2"/>
        <v>5.4945054945054944E-2</v>
      </c>
    </row>
    <row r="8" spans="1:13" x14ac:dyDescent="0.25">
      <c r="A8" s="4" t="s">
        <v>2</v>
      </c>
      <c r="B8" s="4">
        <v>7</v>
      </c>
      <c r="C8" s="4">
        <v>7</v>
      </c>
      <c r="D8" s="4">
        <f t="shared" si="0"/>
        <v>14</v>
      </c>
      <c r="E8" s="7">
        <f>D8/D17</f>
        <v>7.6923076923076927E-2</v>
      </c>
      <c r="F8" s="4">
        <v>8</v>
      </c>
      <c r="G8" s="4">
        <v>12</v>
      </c>
      <c r="H8" s="4">
        <v>13</v>
      </c>
      <c r="I8" s="4">
        <v>12</v>
      </c>
      <c r="J8" s="4">
        <f t="shared" si="1"/>
        <v>45</v>
      </c>
      <c r="K8" s="7">
        <f>J8/J17</f>
        <v>0.12362637362637363</v>
      </c>
      <c r="L8" s="4">
        <v>9</v>
      </c>
      <c r="M8" s="7">
        <f t="shared" si="2"/>
        <v>9.8901098901098897E-2</v>
      </c>
    </row>
    <row r="9" spans="1:13" x14ac:dyDescent="0.25">
      <c r="A9" s="4" t="s">
        <v>3</v>
      </c>
      <c r="B9" s="4">
        <v>5</v>
      </c>
      <c r="C9" s="4">
        <v>4</v>
      </c>
      <c r="D9" s="4">
        <f t="shared" si="0"/>
        <v>9</v>
      </c>
      <c r="E9" s="7">
        <f>D9/D17</f>
        <v>4.9450549450549448E-2</v>
      </c>
      <c r="F9" s="4">
        <v>3</v>
      </c>
      <c r="G9" s="4">
        <v>4</v>
      </c>
      <c r="H9" s="4">
        <v>4</v>
      </c>
      <c r="I9" s="4">
        <v>5</v>
      </c>
      <c r="J9" s="4">
        <f t="shared" si="1"/>
        <v>16</v>
      </c>
      <c r="K9" s="7">
        <f>J9/J17</f>
        <v>4.3956043956043959E-2</v>
      </c>
      <c r="L9" s="4">
        <v>4</v>
      </c>
      <c r="M9" s="7">
        <f t="shared" si="2"/>
        <v>4.3956043956043959E-2</v>
      </c>
    </row>
    <row r="10" spans="1:13" x14ac:dyDescent="0.25">
      <c r="A10" s="4" t="s">
        <v>4</v>
      </c>
      <c r="B10" s="4">
        <v>13</v>
      </c>
      <c r="C10" s="4">
        <v>12</v>
      </c>
      <c r="D10" s="4">
        <f t="shared" si="0"/>
        <v>25</v>
      </c>
      <c r="E10" s="7">
        <f>D10/D17</f>
        <v>0.13736263736263737</v>
      </c>
      <c r="F10" s="4">
        <v>6</v>
      </c>
      <c r="G10" s="4">
        <v>5</v>
      </c>
      <c r="H10" s="4">
        <v>6</v>
      </c>
      <c r="I10" s="4">
        <v>6</v>
      </c>
      <c r="J10" s="4">
        <f t="shared" si="1"/>
        <v>23</v>
      </c>
      <c r="K10" s="7">
        <f>J10/J17</f>
        <v>6.3186813186813184E-2</v>
      </c>
      <c r="L10" s="4">
        <v>7</v>
      </c>
      <c r="M10" s="7">
        <f t="shared" si="2"/>
        <v>7.6923076923076927E-2</v>
      </c>
    </row>
    <row r="11" spans="1:13" x14ac:dyDescent="0.25">
      <c r="A11" s="4" t="s">
        <v>6</v>
      </c>
      <c r="B11" s="4">
        <v>1</v>
      </c>
      <c r="C11" s="4">
        <v>6</v>
      </c>
      <c r="D11" s="4">
        <f t="shared" si="0"/>
        <v>7</v>
      </c>
      <c r="E11" s="7">
        <f>D11/D17</f>
        <v>3.8461538461538464E-2</v>
      </c>
      <c r="F11" s="4">
        <v>9</v>
      </c>
      <c r="G11" s="4">
        <v>7</v>
      </c>
      <c r="H11" s="4">
        <v>2</v>
      </c>
      <c r="I11" s="4">
        <v>3</v>
      </c>
      <c r="J11" s="4">
        <f t="shared" si="1"/>
        <v>21</v>
      </c>
      <c r="K11" s="7">
        <f>J11/J17</f>
        <v>5.7692307692307696E-2</v>
      </c>
      <c r="L11" s="4">
        <v>8</v>
      </c>
      <c r="M11" s="7">
        <f t="shared" si="2"/>
        <v>8.7912087912087919E-2</v>
      </c>
    </row>
    <row r="12" spans="1:13" x14ac:dyDescent="0.25">
      <c r="A12" s="4" t="s">
        <v>12</v>
      </c>
      <c r="B12" s="4">
        <v>2</v>
      </c>
      <c r="C12" s="4">
        <v>13</v>
      </c>
      <c r="D12" s="4">
        <f t="shared" si="0"/>
        <v>15</v>
      </c>
      <c r="E12" s="7">
        <f>D12/D17</f>
        <v>8.2417582417582416E-2</v>
      </c>
      <c r="F12" s="4">
        <v>4</v>
      </c>
      <c r="G12" s="4">
        <v>3</v>
      </c>
      <c r="H12" s="4">
        <v>3</v>
      </c>
      <c r="I12" s="4">
        <v>9</v>
      </c>
      <c r="J12" s="4">
        <f t="shared" si="1"/>
        <v>19</v>
      </c>
      <c r="K12" s="7">
        <f>J12/J17</f>
        <v>5.21978021978022E-2</v>
      </c>
      <c r="L12" s="4">
        <v>2</v>
      </c>
      <c r="M12" s="7">
        <f t="shared" si="2"/>
        <v>2.197802197802198E-2</v>
      </c>
    </row>
    <row r="13" spans="1:13" x14ac:dyDescent="0.25">
      <c r="A13" s="4" t="s">
        <v>14</v>
      </c>
      <c r="B13" s="4">
        <v>4</v>
      </c>
      <c r="C13" s="4">
        <v>8</v>
      </c>
      <c r="D13" s="4">
        <f t="shared" si="0"/>
        <v>12</v>
      </c>
      <c r="E13" s="7">
        <f>D13/D17</f>
        <v>6.5934065934065936E-2</v>
      </c>
      <c r="F13" s="4">
        <v>1</v>
      </c>
      <c r="G13" s="4">
        <v>2</v>
      </c>
      <c r="H13" s="4">
        <v>9</v>
      </c>
      <c r="I13" s="4">
        <v>2</v>
      </c>
      <c r="J13" s="4">
        <f t="shared" si="1"/>
        <v>14</v>
      </c>
      <c r="K13" s="7">
        <f>J13/J17</f>
        <v>3.8461538461538464E-2</v>
      </c>
      <c r="L13" s="4">
        <v>3</v>
      </c>
      <c r="M13" s="7">
        <f t="shared" si="2"/>
        <v>3.2967032967032968E-2</v>
      </c>
    </row>
    <row r="14" spans="1:13" x14ac:dyDescent="0.25">
      <c r="A14" s="4" t="s">
        <v>13</v>
      </c>
      <c r="B14" s="4">
        <v>3</v>
      </c>
      <c r="C14" s="4">
        <v>5</v>
      </c>
      <c r="D14" s="4">
        <f t="shared" si="0"/>
        <v>8</v>
      </c>
      <c r="E14" s="7">
        <f>D14/D17</f>
        <v>4.3956043956043959E-2</v>
      </c>
      <c r="F14" s="4">
        <v>5</v>
      </c>
      <c r="G14" s="4">
        <v>1</v>
      </c>
      <c r="H14" s="4">
        <v>7</v>
      </c>
      <c r="I14" s="4">
        <v>1</v>
      </c>
      <c r="J14" s="4">
        <f t="shared" si="1"/>
        <v>14</v>
      </c>
      <c r="K14" s="7">
        <f>J14/J17</f>
        <v>3.8461538461538464E-2</v>
      </c>
      <c r="L14" s="4">
        <v>1</v>
      </c>
      <c r="M14" s="7">
        <f t="shared" si="2"/>
        <v>1.098901098901099E-2</v>
      </c>
    </row>
    <row r="15" spans="1:13" x14ac:dyDescent="0.25">
      <c r="A15" s="4" t="s">
        <v>7</v>
      </c>
      <c r="B15" s="4">
        <v>8</v>
      </c>
      <c r="C15" s="4">
        <v>2</v>
      </c>
      <c r="D15" s="4">
        <f t="shared" si="0"/>
        <v>10</v>
      </c>
      <c r="E15" s="7">
        <f>D15/D17</f>
        <v>5.4945054945054944E-2</v>
      </c>
      <c r="F15" s="4">
        <v>12</v>
      </c>
      <c r="G15" s="4">
        <v>6</v>
      </c>
      <c r="H15" s="4">
        <v>1</v>
      </c>
      <c r="I15" s="4">
        <v>4</v>
      </c>
      <c r="J15" s="4">
        <f t="shared" si="1"/>
        <v>23</v>
      </c>
      <c r="K15" s="7">
        <f>J15/J17</f>
        <v>6.3186813186813184E-2</v>
      </c>
      <c r="L15" s="4">
        <v>6</v>
      </c>
      <c r="M15" s="7">
        <f t="shared" si="2"/>
        <v>6.5934065934065936E-2</v>
      </c>
    </row>
    <row r="16" spans="1:13" x14ac:dyDescent="0.25">
      <c r="A16" s="4" t="s">
        <v>8</v>
      </c>
      <c r="B16" s="4">
        <v>6</v>
      </c>
      <c r="C16" s="4">
        <v>9</v>
      </c>
      <c r="D16" s="4">
        <f t="shared" si="0"/>
        <v>15</v>
      </c>
      <c r="E16" s="7">
        <f>D16/D17</f>
        <v>8.2417582417582416E-2</v>
      </c>
      <c r="F16" s="4">
        <v>13</v>
      </c>
      <c r="G16" s="4">
        <v>8</v>
      </c>
      <c r="H16" s="4">
        <v>11</v>
      </c>
      <c r="I16" s="4">
        <v>8</v>
      </c>
      <c r="J16" s="4">
        <f t="shared" si="1"/>
        <v>40</v>
      </c>
      <c r="K16" s="7">
        <f>J16/J17</f>
        <v>0.10989010989010989</v>
      </c>
      <c r="L16" s="4">
        <v>11</v>
      </c>
      <c r="M16" s="7">
        <f t="shared" si="2"/>
        <v>0.12087912087912088</v>
      </c>
    </row>
    <row r="17" spans="1:13" x14ac:dyDescent="0.25">
      <c r="A17" s="10" t="s">
        <v>30</v>
      </c>
      <c r="B17" s="10">
        <f>SUM(B4:B16)</f>
        <v>91</v>
      </c>
      <c r="C17" s="10">
        <f>SUM(C4:C16)</f>
        <v>91</v>
      </c>
      <c r="D17" s="10">
        <f>SUM(D4:D16)</f>
        <v>182</v>
      </c>
      <c r="E17" s="9">
        <f t="shared" ref="E17:L17" si="3">SUM(E4:E16)</f>
        <v>1</v>
      </c>
      <c r="F17" s="10">
        <f t="shared" si="3"/>
        <v>91</v>
      </c>
      <c r="G17" s="10">
        <f t="shared" si="3"/>
        <v>91</v>
      </c>
      <c r="H17" s="10">
        <f t="shared" si="3"/>
        <v>91</v>
      </c>
      <c r="I17" s="10">
        <f t="shared" si="3"/>
        <v>91</v>
      </c>
      <c r="J17" s="10">
        <f>SUM(J4:J16)</f>
        <v>364</v>
      </c>
      <c r="K17" s="9">
        <f>SUM(K4:K16)</f>
        <v>1</v>
      </c>
      <c r="L17" s="10">
        <f t="shared" si="3"/>
        <v>91</v>
      </c>
      <c r="M17" s="7">
        <f>SUM(M4:M16)</f>
        <v>0.99999999999999989</v>
      </c>
    </row>
  </sheetData>
  <mergeCells count="5">
    <mergeCell ref="A1:A3"/>
    <mergeCell ref="B1:L1"/>
    <mergeCell ref="F2:K2"/>
    <mergeCell ref="B2:E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3C16-F269-4B4A-B021-05EB49A47449}">
  <dimension ref="A1:I16"/>
  <sheetViews>
    <sheetView workbookViewId="0">
      <selection activeCell="A4" sqref="A4"/>
    </sheetView>
  </sheetViews>
  <sheetFormatPr baseColWidth="10" defaultRowHeight="15" x14ac:dyDescent="0.25"/>
  <cols>
    <col min="1" max="1" width="28.140625" bestFit="1" customWidth="1"/>
    <col min="2" max="2" width="14.28515625" bestFit="1" customWidth="1"/>
    <col min="3" max="3" width="15" bestFit="1" customWidth="1"/>
  </cols>
  <sheetData>
    <row r="1" spans="1:9" x14ac:dyDescent="0.25">
      <c r="I1" s="11"/>
    </row>
    <row r="3" spans="1:9" x14ac:dyDescent="0.25">
      <c r="A3" s="4" t="s">
        <v>28</v>
      </c>
      <c r="B3" s="4" t="s">
        <v>19</v>
      </c>
      <c r="C3" s="4" t="s">
        <v>21</v>
      </c>
      <c r="D3" s="4" t="s">
        <v>20</v>
      </c>
    </row>
    <row r="4" spans="1:9" x14ac:dyDescent="0.25">
      <c r="A4" s="4" t="s">
        <v>0</v>
      </c>
      <c r="B4" s="12">
        <v>0.10989010989010989</v>
      </c>
      <c r="C4" s="12">
        <v>9.0659340659340656E-2</v>
      </c>
      <c r="D4" s="12">
        <v>0.14285714285714285</v>
      </c>
    </row>
    <row r="5" spans="1:9" x14ac:dyDescent="0.25">
      <c r="A5" s="4" t="s">
        <v>9</v>
      </c>
      <c r="B5" s="12">
        <v>0.10989010989010989</v>
      </c>
      <c r="C5" s="12">
        <v>0.10164835164835165</v>
      </c>
      <c r="D5" s="12">
        <v>0.10989010989010989</v>
      </c>
    </row>
    <row r="6" spans="1:9" x14ac:dyDescent="0.25">
      <c r="A6" s="4" t="s">
        <v>1</v>
      </c>
      <c r="B6" s="12">
        <v>8.2417582417582416E-2</v>
      </c>
      <c r="C6" s="12">
        <v>0.12637362637362637</v>
      </c>
      <c r="D6" s="12">
        <v>0.13186813186813187</v>
      </c>
    </row>
    <row r="7" spans="1:9" x14ac:dyDescent="0.25">
      <c r="A7" s="4" t="s">
        <v>16</v>
      </c>
      <c r="B7" s="12">
        <v>6.5934065934065936E-2</v>
      </c>
      <c r="C7" s="12">
        <v>9.0659340659340656E-2</v>
      </c>
      <c r="D7" s="12">
        <v>5.4945054945054944E-2</v>
      </c>
    </row>
    <row r="8" spans="1:9" x14ac:dyDescent="0.25">
      <c r="A8" s="4" t="s">
        <v>2</v>
      </c>
      <c r="B8" s="12">
        <v>7.6923076923076927E-2</v>
      </c>
      <c r="C8" s="12">
        <v>0.12362637362637363</v>
      </c>
      <c r="D8" s="12">
        <v>9.8901098901098897E-2</v>
      </c>
    </row>
    <row r="9" spans="1:9" x14ac:dyDescent="0.25">
      <c r="A9" s="4" t="s">
        <v>3</v>
      </c>
      <c r="B9" s="12">
        <v>4.9450549450549448E-2</v>
      </c>
      <c r="C9" s="12">
        <v>4.3956043956043959E-2</v>
      </c>
      <c r="D9" s="12">
        <v>4.3956043956043959E-2</v>
      </c>
    </row>
    <row r="10" spans="1:9" x14ac:dyDescent="0.25">
      <c r="A10" s="4" t="s">
        <v>4</v>
      </c>
      <c r="B10" s="12">
        <v>0.13736263736263737</v>
      </c>
      <c r="C10" s="12">
        <v>6.3186813186813184E-2</v>
      </c>
      <c r="D10" s="12">
        <v>7.6923076923076927E-2</v>
      </c>
    </row>
    <row r="11" spans="1:9" x14ac:dyDescent="0.25">
      <c r="A11" s="4" t="s">
        <v>6</v>
      </c>
      <c r="B11" s="12">
        <v>3.8461538461538464E-2</v>
      </c>
      <c r="C11" s="12">
        <v>5.7692307692307696E-2</v>
      </c>
      <c r="D11" s="12">
        <v>8.7912087912087919E-2</v>
      </c>
    </row>
    <row r="12" spans="1:9" x14ac:dyDescent="0.25">
      <c r="A12" s="4" t="s">
        <v>12</v>
      </c>
      <c r="B12" s="12">
        <v>8.2417582417582416E-2</v>
      </c>
      <c r="C12" s="12">
        <v>5.21978021978022E-2</v>
      </c>
      <c r="D12" s="12">
        <v>2.197802197802198E-2</v>
      </c>
    </row>
    <row r="13" spans="1:9" x14ac:dyDescent="0.25">
      <c r="A13" s="4" t="s">
        <v>14</v>
      </c>
      <c r="B13" s="12">
        <v>6.5934065934065936E-2</v>
      </c>
      <c r="C13" s="12">
        <v>3.8461538461538464E-2</v>
      </c>
      <c r="D13" s="12">
        <v>3.2967032967032968E-2</v>
      </c>
    </row>
    <row r="14" spans="1:9" x14ac:dyDescent="0.25">
      <c r="A14" s="4" t="s">
        <v>13</v>
      </c>
      <c r="B14" s="12">
        <v>4.3956043956043959E-2</v>
      </c>
      <c r="C14" s="12">
        <v>3.8461538461538464E-2</v>
      </c>
      <c r="D14" s="12">
        <v>1.098901098901099E-2</v>
      </c>
    </row>
    <row r="15" spans="1:9" x14ac:dyDescent="0.25">
      <c r="A15" s="4" t="s">
        <v>7</v>
      </c>
      <c r="B15" s="12">
        <v>5.4945054945054944E-2</v>
      </c>
      <c r="C15" s="12">
        <v>6.3186813186813184E-2</v>
      </c>
      <c r="D15" s="12">
        <v>6.5934065934065936E-2</v>
      </c>
    </row>
    <row r="16" spans="1:9" x14ac:dyDescent="0.25">
      <c r="A16" s="4" t="s">
        <v>8</v>
      </c>
      <c r="B16" s="12">
        <v>8.2417582417582416E-2</v>
      </c>
      <c r="C16" s="12">
        <v>0.10989010989010989</v>
      </c>
      <c r="D16" s="12">
        <v>0.12087912087912088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EDFB-219C-478B-8E26-B3A7EEF3606E}">
  <dimension ref="A1:D10"/>
  <sheetViews>
    <sheetView tabSelected="1" workbookViewId="0">
      <selection activeCell="C8" sqref="C8"/>
    </sheetView>
  </sheetViews>
  <sheetFormatPr baseColWidth="10" defaultRowHeight="15" x14ac:dyDescent="0.25"/>
  <cols>
    <col min="2" max="2" width="17.42578125" customWidth="1"/>
    <col min="3" max="3" width="72.85546875" bestFit="1" customWidth="1"/>
    <col min="4" max="4" width="13.42578125" bestFit="1" customWidth="1"/>
  </cols>
  <sheetData>
    <row r="1" spans="1:4" x14ac:dyDescent="0.25">
      <c r="A1" t="s">
        <v>32</v>
      </c>
      <c r="B1" t="s">
        <v>34</v>
      </c>
      <c r="C1" t="s">
        <v>35</v>
      </c>
      <c r="D1" t="s">
        <v>40</v>
      </c>
    </row>
    <row r="2" spans="1:4" x14ac:dyDescent="0.25">
      <c r="A2" s="16" t="s">
        <v>33</v>
      </c>
      <c r="B2" s="17" t="s">
        <v>36</v>
      </c>
      <c r="C2" t="s">
        <v>37</v>
      </c>
    </row>
    <row r="3" spans="1:4" x14ac:dyDescent="0.25">
      <c r="A3" s="16"/>
      <c r="B3" s="17"/>
      <c r="C3" t="s">
        <v>38</v>
      </c>
    </row>
    <row r="4" spans="1:4" x14ac:dyDescent="0.25">
      <c r="A4" s="16"/>
      <c r="B4" s="17"/>
      <c r="C4" t="s">
        <v>39</v>
      </c>
    </row>
    <row r="5" spans="1:4" x14ac:dyDescent="0.25">
      <c r="A5" s="16"/>
      <c r="B5" s="17"/>
      <c r="C5" t="s">
        <v>41</v>
      </c>
    </row>
    <row r="6" spans="1:4" x14ac:dyDescent="0.25">
      <c r="A6" s="16"/>
      <c r="B6" s="17"/>
      <c r="C6" t="s">
        <v>43</v>
      </c>
    </row>
    <row r="7" spans="1:4" x14ac:dyDescent="0.25">
      <c r="A7" s="16"/>
      <c r="B7" s="17"/>
      <c r="C7" t="s">
        <v>42</v>
      </c>
    </row>
    <row r="8" spans="1:4" x14ac:dyDescent="0.25">
      <c r="A8" s="16"/>
      <c r="B8" s="17"/>
      <c r="C8" t="s">
        <v>44</v>
      </c>
    </row>
    <row r="9" spans="1:4" x14ac:dyDescent="0.25">
      <c r="C9" t="s">
        <v>46</v>
      </c>
    </row>
    <row r="10" spans="1:4" x14ac:dyDescent="0.25">
      <c r="C10" t="s">
        <v>45</v>
      </c>
    </row>
  </sheetData>
  <mergeCells count="1"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 del usuario final</vt:lpstr>
      <vt:lpstr>Mapa de Empatia </vt:lpstr>
      <vt:lpstr>porcentaje final</vt:lpstr>
      <vt:lpstr>lista de caracterizacion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BRAHIAN</dc:creator>
  <cp:lastModifiedBy>BRAHIAN</cp:lastModifiedBy>
  <dcterms:created xsi:type="dcterms:W3CDTF">2023-08-24T22:28:15Z</dcterms:created>
  <dcterms:modified xsi:type="dcterms:W3CDTF">2023-08-25T01:27:22Z</dcterms:modified>
</cp:coreProperties>
</file>