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10" yWindow="-110" windowWidth="23260" windowHeight="124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H17" i="1" l="1"/>
  <c r="D17" i="1"/>
  <c r="C17" i="1"/>
  <c r="J17" i="1"/>
  <c r="L7" i="1"/>
  <c r="L8" i="1"/>
  <c r="L9" i="1"/>
  <c r="L2" i="1"/>
  <c r="K3" i="1"/>
  <c r="K4" i="1"/>
  <c r="K7" i="1"/>
  <c r="K8" i="1"/>
  <c r="K9" i="1"/>
  <c r="K10" i="1"/>
  <c r="K11" i="1"/>
  <c r="K12" i="1"/>
  <c r="K15" i="1"/>
  <c r="K2" i="1"/>
  <c r="J3" i="1"/>
  <c r="L3" i="1" s="1"/>
  <c r="J4" i="1"/>
  <c r="L4" i="1" s="1"/>
  <c r="J5" i="1"/>
  <c r="K5" i="1" s="1"/>
  <c r="J6" i="1"/>
  <c r="K6" i="1" s="1"/>
  <c r="J7" i="1"/>
  <c r="J8" i="1"/>
  <c r="J9" i="1"/>
  <c r="J10" i="1"/>
  <c r="L10" i="1" s="1"/>
  <c r="J11" i="1"/>
  <c r="L11" i="1" s="1"/>
  <c r="J12" i="1"/>
  <c r="L12" i="1" s="1"/>
  <c r="J13" i="1"/>
  <c r="K13" i="1" s="1"/>
  <c r="J14" i="1"/>
  <c r="K14" i="1" s="1"/>
  <c r="J15" i="1"/>
  <c r="L15" i="1" s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L6" i="1" l="1"/>
  <c r="L14" i="1"/>
  <c r="L13" i="1"/>
  <c r="L5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<sst xmlns="http://schemas.openxmlformats.org/spreadsheetml/2006/main" count="34" uniqueCount="34">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</sst>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theme="0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3">
    <dxf>
      <font>
        <u val="none"/>
        <color rgb="FF00B050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 overall</a:t>
            </a:r>
            <a:r>
              <a:rPr lang="en-US" altLang="zh-TW" baseline="0"/>
              <a:t> score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13</c:v>
                </c:pt>
                <c:pt idx="9">
                  <c:v>1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14</c:v>
                </c:pt>
              </c:numCache>
            </c:num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F-4DF3-98B1-5A0729BD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693903"/>
        <c:axId val="1296697231"/>
      </c:barChart>
      <c:catAx>
        <c:axId val="129669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students'</a:t>
                </a:r>
                <a:r>
                  <a:rPr lang="en-US" altLang="zh-TW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697231"/>
        <c:crosses val="autoZero"/>
        <c:auto val="1"/>
        <c:lblAlgn val="ctr"/>
        <c:lblOffset val="100"/>
        <c:noMultiLvlLbl val="0"/>
      </c:catAx>
      <c:valAx>
        <c:axId val="12966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students' overall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69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Pass/Fail Rate of Overall Scores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14-41CB-94D4-DA4D3FD24635}"/>
              </c:ext>
            </c:extLst>
          </c:dPt>
          <c:dPt>
            <c:idx val="1"/>
            <c:bubble3D val="0"/>
            <c:spPr>
              <a:solidFill>
                <a:srgbClr val="FF3B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4-41CB-94D4-DA4D3FD246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工作表1!$N$2:$N$3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工作表1!$O$2:$O$3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4-41CB-94D4-DA4D3FD2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93635170603679"/>
          <c:y val="0.83391149023038769"/>
          <c:w val="0.2651272965879265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565546</xdr:colOff>
      <xdr:row>25</xdr:row>
      <xdr:rowOff>29767</xdr:rowOff>
    </xdr:from>
    <xdr:to>
      <xdr:col>10</xdr:col>
      <xdr:colOff>1537096</xdr:colOff>
      <xdr:row>39</xdr:row>
      <xdr:rowOff>203995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96844</xdr:colOff>
      <xdr:row>16</xdr:row>
      <xdr:rowOff>153693</xdr:rowOff>
    </xdr:from>
    <xdr:to>
      <xdr:col>17</xdr:col>
      <xdr:colOff>9428</xdr:colOff>
      <xdr:row>29</xdr:row>
      <xdr:rowOff>109490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64" zoomScaleNormal="85" workbookViewId="0">
      <selection activeCell="Q35" sqref="Q35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AVERAGE(C2:G2)*0.5+I2*0.5</f>
        <v>91.7</v>
      </c>
      <c r="K2" t="str">
        <f>IF(J2&gt;=90,"A",IF(J2&gt;=80,"B",IF(J2&gt;=70,"C",IF(J2&gt;=60,"D","F"))))</f>
        <v>A</v>
      </c>
      <c r="L2" t="str">
        <f>IF(J2&gt;=60,"pass","fail")</f>
        <v>pass</v>
      </c>
      <c r="N2" s="5" t="s">
        <v>32</v>
      </c>
      <c r="O2" s="6">
        <f>COUNTIF(L2:L15,"pass")</f>
        <v>12</v>
      </c>
    </row>
    <row r="3" spans="1: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AVERAGE(C3:G3)*0.5+I3*0.5</f>
        <v>90</v>
      </c>
      <c r="K3" t="str">
        <f t="shared" ref="K3:K15" si="2">IF(J3&gt;=90,"A",IF(J3&gt;=80,"B",IF(J3&gt;=70,"C",IF(J3&gt;=60,"D","F"))))</f>
        <v>A</v>
      </c>
      <c r="L3" t="str">
        <f t="shared" ref="L3:L15" si="3">IF(J3&gt;=60,"pass","fail")</f>
        <v>pass</v>
      </c>
      <c r="N3" s="6" t="s">
        <v>33</v>
      </c>
      <c r="O3" s="6">
        <f>COUNTIF(L2:L15,"fail")</f>
        <v>2</v>
      </c>
    </row>
    <row r="4" spans="1: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5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2" priority="2" operator="equal">
      <formula>"fail"</formula>
    </cfRule>
    <cfRule type="cellIs" dxfId="1" priority="3" operator="equal">
      <formula>"pass"</formula>
    </cfRule>
  </conditionalFormatting>
  <conditionalFormatting sqref="M12">
    <cfRule type="expression" dxfId="0" priority="1">
      <formula>$J$2&gt;=60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user@com.tw</cp:lastModifiedBy>
  <dcterms:created xsi:type="dcterms:W3CDTF">2023-10-19T05:27:10Z</dcterms:created>
  <dcterms:modified xsi:type="dcterms:W3CDTF">2025-10-08T16:51:07Z</dcterms:modified>
</cp:coreProperties>
</file>