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1" sheetId="1" r:id="rId1"/>
    <sheet name="ASSIGNMENT-1" sheetId="2" r:id="rId2"/>
  </sheets>
  <calcPr calcId="124519"/>
</workbook>
</file>

<file path=xl/calcChain.xml><?xml version="1.0" encoding="utf-8"?>
<calcChain xmlns="http://schemas.openxmlformats.org/spreadsheetml/2006/main">
  <c r="P8" i="2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7"/>
  <c r="W7"/>
  <c r="S7"/>
  <c r="G42"/>
  <c r="G43"/>
  <c r="G44"/>
  <c r="G45"/>
  <c r="G46"/>
</calcChain>
</file>

<file path=xl/sharedStrings.xml><?xml version="1.0" encoding="utf-8"?>
<sst xmlns="http://schemas.openxmlformats.org/spreadsheetml/2006/main" count="252" uniqueCount="132">
  <si>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</si>
  <si>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</si>
  <si>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</si>
  <si>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</si>
  <si>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</si>
  <si>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</si>
  <si>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</si>
  <si>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</si>
  <si>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</si>
  <si>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</si>
  <si>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</si>
  <si>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</si>
  <si>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</si>
  <si>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</si>
  <si>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</si>
  <si>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</si>
  <si>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</si>
  <si>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Task</t>
  </si>
  <si>
    <t>Result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</si>
  <si>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</si>
  <si>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</si>
  <si>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</si>
  <si>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</si>
  <si>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</si>
  <si>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</si>
  <si>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</si>
  <si>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</si>
  <si>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</si>
  <si>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</si>
  <si>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</si>
  <si>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</si>
  <si>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</si>
  <si>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</si>
  <si>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</si>
  <si>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</si>
  <si>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</si>
  <si>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</si>
  <si>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</si>
  <si>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</si>
  <si>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</si>
  <si>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</si>
  <si>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</si>
  <si>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</si>
  <si>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</si>
  <si>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</si>
  <si>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</si>
  <si>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</si>
  <si>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</si>
  <si>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</si>
  <si>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</si>
  <si>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</si>
  <si>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</si>
  <si>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</si>
  <si>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</si>
  <si>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</si>
  <si>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</si>
  <si>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</si>
  <si>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</si>
  <si>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</si>
  <si>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</si>
  <si>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</si>
  <si>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</si>
  <si>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</si>
  <si>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</si>
  <si>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</si>
  <si>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</si>
  <si>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</si>
  <si>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</si>
  <si>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</si>
  <si>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</si>
  <si>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</si>
  <si>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</si>
  <si>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</si>
  <si>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</si>
  <si>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</si>
  <si>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</si>
  <si>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</si>
  <si>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</si>
  <si>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</si>
  <si>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</si>
  <si>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</si>
  <si>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</si>
  <si>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</si>
  <si>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</si>
  <si>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</si>
  <si>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</si>
  <si>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</si>
  <si>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</si>
  <si>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</si>
  <si>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</si>
  <si>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</si>
  <si>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</si>
  <si>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</si>
  <si>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</si>
  <si>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</si>
  <si>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</si>
  <si>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</si>
  <si>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</si>
  <si>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</si>
  <si>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</si>
  <si>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</si>
  <si>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</si>
  <si>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</si>
  <si>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</si>
  <si>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</si>
  <si>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</si>
  <si>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</si>
  <si>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</si>
  <si>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</si>
  <si>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</si>
  <si>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</si>
  <si>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</si>
  <si>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Sl no</t>
  </si>
  <si>
    <t>Min</t>
  </si>
  <si>
    <t>Max</t>
  </si>
  <si>
    <t>Average</t>
  </si>
  <si>
    <t>Count</t>
  </si>
  <si>
    <t>Sum</t>
  </si>
  <si>
    <t xml:space="preserve">Price Range </t>
  </si>
  <si>
    <t>IF FUNCTION</t>
  </si>
  <si>
    <t>SUMIF FUNCTION</t>
  </si>
  <si>
    <t xml:space="preserve"> ELECTRONICS</t>
  </si>
  <si>
    <t>Total price</t>
  </si>
  <si>
    <t>COUNTIF FUNCTION</t>
  </si>
  <si>
    <t>Total Count</t>
  </si>
  <si>
    <t>Product</t>
  </si>
  <si>
    <t>DATA SCIENCE AND MACHINE LEARNING</t>
  </si>
  <si>
    <t>ASSIGNMENT-1 DATA EXPLORATION</t>
  </si>
  <si>
    <t>TEXT FORMATING</t>
  </si>
  <si>
    <t xml:space="preserve">DAY </t>
  </si>
  <si>
    <t>COUNTRY CODE</t>
  </si>
  <si>
    <t>MONTH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</si>
</sst>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Bahnschrift SemiLight SemiConde"/>
      <family val="2"/>
    </font>
    <font>
      <b/>
      <i/>
      <sz val="22"/>
      <color theme="1"/>
      <name val="Bahnschrift SemiBold"/>
      <family val="2"/>
    </font>
    <font>
      <sz val="16"/>
      <color theme="1"/>
      <name val="Alleycat ICG"/>
    </font>
    <font>
      <sz val="14"/>
      <color theme="1"/>
      <name val="Bahnschrift SemiBold SemiConden"/>
      <family val="2"/>
    </font>
    <font>
      <sz val="20"/>
      <color theme="1"/>
      <name val="Arial Rounded MT Bold"/>
      <family val="2"/>
    </font>
    <font>
      <b/>
      <sz val="16"/>
      <color theme="1"/>
      <name val="Caladea"/>
      <family val="1"/>
    </font>
    <font>
      <b/>
      <sz val="16"/>
      <color theme="1"/>
      <name val="Bahnschrift"/>
      <family val="2"/>
    </font>
    <font>
      <b/>
      <sz val="14"/>
      <color theme="1"/>
      <name val="Bahnschrift SemiCondensed"/>
      <family val="2"/>
    </font>
    <font>
      <sz val="18"/>
      <color theme="1"/>
      <name val="Calibri"/>
      <family val="2"/>
      <scheme val="minor"/>
    </font>
    <font>
      <sz val="22"/>
      <color theme="1"/>
      <name val="Berlin Sans FB Demi"/>
      <family val="2"/>
    </font>
    <font>
      <b/>
      <sz val="20"/>
      <color theme="1"/>
      <name val="Bahnschrift Light SemiCondensed"/>
      <family val="2"/>
    </font>
    <font>
      <sz val="18"/>
      <name val="Baskerville Old Face"/>
      <family val="1"/>
    </font>
    <font>
      <sz val="26"/>
      <name val="Baskerville Old Face"/>
      <family val="1"/>
    </font>
    <font>
      <sz val="20"/>
      <color theme="1"/>
      <name val="Bahnschrift SemiBold"/>
      <family val="2"/>
    </font>
    <font>
      <sz val="18"/>
      <color theme="1"/>
      <name val="Bahnschrift SemiBold"/>
      <family val="2"/>
    </font>
    <font>
      <b/>
      <sz val="22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0" fillId="0" borderId="4" xfId="0" applyBorder="1"/>
    <xf numFmtId="0" fontId="0" fillId="7" borderId="0" xfId="0" applyFill="1"/>
    <xf numFmtId="0" fontId="5" fillId="2" borderId="7" xfId="0" applyFont="1" applyFill="1" applyBorder="1" applyAlignment="1">
      <alignment horizontal="center" wrapText="1"/>
    </xf>
    <xf numFmtId="0" fontId="0" fillId="5" borderId="10" xfId="0" applyFill="1" applyBorder="1"/>
    <xf numFmtId="0" fontId="10" fillId="5" borderId="9" xfId="0" applyFont="1" applyFill="1" applyBorder="1"/>
    <xf numFmtId="0" fontId="0" fillId="5" borderId="8" xfId="0" applyFill="1" applyBorder="1"/>
    <xf numFmtId="0" fontId="0" fillId="8" borderId="6" xfId="0" applyFill="1" applyBorder="1"/>
    <xf numFmtId="0" fontId="11" fillId="8" borderId="9" xfId="0" applyFont="1" applyFill="1" applyBorder="1" applyAlignment="1">
      <alignment vertical="center"/>
    </xf>
    <xf numFmtId="0" fontId="11" fillId="8" borderId="4" xfId="0" applyFont="1" applyFill="1" applyBorder="1"/>
    <xf numFmtId="0" fontId="12" fillId="5" borderId="9" xfId="0" applyFont="1" applyFill="1" applyBorder="1"/>
    <xf numFmtId="0" fontId="0" fillId="6" borderId="10" xfId="0" applyFill="1" applyBorder="1"/>
    <xf numFmtId="0" fontId="12" fillId="5" borderId="8" xfId="0" applyFont="1" applyFill="1" applyBorder="1"/>
    <xf numFmtId="0" fontId="13" fillId="8" borderId="9" xfId="0" applyFont="1" applyFill="1" applyBorder="1" applyAlignment="1">
      <alignment vertical="center"/>
    </xf>
    <xf numFmtId="0" fontId="13" fillId="8" borderId="4" xfId="0" applyFont="1" applyFill="1" applyBorder="1"/>
    <xf numFmtId="0" fontId="6" fillId="0" borderId="3" xfId="0" applyFont="1" applyBorder="1"/>
    <xf numFmtId="0" fontId="9" fillId="0" borderId="3" xfId="0" applyFont="1" applyBorder="1"/>
    <xf numFmtId="0" fontId="8" fillId="0" borderId="3" xfId="0" applyFont="1" applyBorder="1"/>
    <xf numFmtId="0" fontId="14" fillId="5" borderId="3" xfId="0" applyFont="1" applyFill="1" applyBorder="1"/>
    <xf numFmtId="0" fontId="15" fillId="5" borderId="3" xfId="0" applyFont="1" applyFill="1" applyBorder="1"/>
    <xf numFmtId="0" fontId="16" fillId="6" borderId="3" xfId="0" applyFont="1" applyFill="1" applyBorder="1"/>
    <xf numFmtId="0" fontId="0" fillId="5" borderId="5" xfId="0" applyFill="1" applyBorder="1"/>
    <xf numFmtId="0" fontId="18" fillId="9" borderId="8" xfId="0" applyFont="1" applyFill="1" applyBorder="1"/>
    <xf numFmtId="0" fontId="19" fillId="5" borderId="8" xfId="0" applyFont="1" applyFill="1" applyBorder="1"/>
    <xf numFmtId="0" fontId="0" fillId="10" borderId="0" xfId="0" applyFill="1"/>
    <xf numFmtId="0" fontId="0" fillId="9" borderId="8" xfId="0" applyFill="1" applyBorder="1"/>
    <xf numFmtId="0" fontId="0" fillId="5" borderId="3" xfId="0" applyFill="1" applyBorder="1"/>
    <xf numFmtId="0" fontId="0" fillId="0" borderId="5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9" borderId="9" xfId="0" applyFill="1" applyBorder="1"/>
    <xf numFmtId="0" fontId="20" fillId="11" borderId="0" xfId="0" applyFont="1" applyFill="1" applyAlignment="1"/>
    <xf numFmtId="0" fontId="21" fillId="11" borderId="0" xfId="0" applyFont="1" applyFill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19" fillId="5" borderId="9" xfId="0" applyFont="1" applyFill="1" applyBorder="1"/>
    <xf numFmtId="0" fontId="11" fillId="8" borderId="14" xfId="0" applyFont="1" applyFill="1" applyBorder="1"/>
    <xf numFmtId="0" fontId="17" fillId="0" borderId="4" xfId="0" applyFont="1" applyBorder="1"/>
    <xf numFmtId="0" fontId="23" fillId="0" borderId="8" xfId="0" applyFont="1" applyBorder="1"/>
    <xf numFmtId="0" fontId="24" fillId="6" borderId="9" xfId="0" applyFont="1" applyFill="1" applyBorder="1"/>
    <xf numFmtId="0" fontId="7" fillId="6" borderId="8" xfId="0" applyFont="1" applyFill="1" applyBorder="1"/>
    <xf numFmtId="0" fontId="0" fillId="9" borderId="11" xfId="0" applyFill="1" applyBorder="1"/>
    <xf numFmtId="0" fontId="0" fillId="5" borderId="14" xfId="0" applyFill="1" applyBorder="1"/>
    <xf numFmtId="0" fontId="0" fillId="11" borderId="10" xfId="0" applyFill="1" applyBorder="1"/>
    <xf numFmtId="0" fontId="22" fillId="0" borderId="8" xfId="0" applyFont="1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25" fillId="2" borderId="15" xfId="0" applyFont="1" applyFill="1" applyBorder="1" applyAlignment="1">
      <alignment horizontal="center" wrapText="1"/>
    </xf>
    <xf numFmtId="0" fontId="25" fillId="2" borderId="16" xfId="0" applyFont="1" applyFill="1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4DD0E1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N6:P40" totalsRowShown="0" headerRowDxfId="0" headerRowBorderDxfId="4" tableBorderDxfId="5">
  <autoFilter ref="N6:P40"/>
  <tableColumns count="3">
    <tableColumn id="1" name="DAY " dataDxfId="3">
      <calculatedColumnFormula>LEFT(D7,2)</calculatedColumnFormula>
    </tableColumn>
    <tableColumn id="2" name="COUNTRY CODE" dataDxfId="2">
      <calculatedColumnFormula>RIGHT(D7,2)</calculatedColumnFormula>
    </tableColumn>
    <tableColumn id="3" name="MONTH" dataDxfId="1">
      <calculatedColumnFormula>MID(D7,3,4)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6"/>
  <sheetViews>
    <sheetView topLeftCell="A7" workbookViewId="0">
      <selection activeCell="K16" sqref="K16"/>
    </sheetView>
  </sheetViews>
  <sheetFormatPr defaultRowHeight="15"/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2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2"/>
      <c r="C4" s="4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2"/>
      <c r="C5" s="4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2"/>
      <c r="C6" s="4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2"/>
      <c r="B8" s="3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2"/>
      <c r="B9" s="2"/>
      <c r="C9" s="4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2"/>
      <c r="B10" s="2"/>
      <c r="C10" s="4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>
      <c r="A12" s="2"/>
      <c r="B12" s="3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2"/>
      <c r="B13" s="2"/>
      <c r="C13" s="4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>
      <c r="A15" s="2"/>
      <c r="B15" s="3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2"/>
      <c r="B16" s="2"/>
      <c r="C16" s="4" t="s">
        <v>11</v>
      </c>
      <c r="D16" s="2"/>
      <c r="E16" s="2"/>
      <c r="F16" s="2"/>
      <c r="G16" s="2"/>
      <c r="H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2"/>
      <c r="B17" s="2"/>
      <c r="C17" s="4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>
      <c r="A19" s="2"/>
      <c r="B19" s="3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>
      <c r="A20" s="2"/>
      <c r="B20" s="2"/>
      <c r="C20" s="4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2"/>
      <c r="B21" s="2"/>
      <c r="C21" s="4" t="s">
        <v>15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>
      <c r="A22" s="2"/>
      <c r="B22" s="2"/>
      <c r="C22" s="4" t="s">
        <v>16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X46"/>
  <sheetViews>
    <sheetView tabSelected="1" zoomScale="50" zoomScaleNormal="50" workbookViewId="0">
      <selection activeCell="Z13" sqref="Z13"/>
    </sheetView>
  </sheetViews>
  <sheetFormatPr defaultRowHeight="15"/>
  <cols>
    <col min="9" max="9" width="13" bestFit="1" customWidth="1"/>
    <col min="11" max="11" width="12.85546875" customWidth="1"/>
    <col min="12" max="12" width="18.140625" customWidth="1"/>
    <col min="13" max="13" width="14.5703125" customWidth="1"/>
    <col min="15" max="15" width="34.28515625" customWidth="1"/>
    <col min="16" max="16" width="13.7109375" customWidth="1"/>
    <col min="17" max="17" width="15" customWidth="1"/>
    <col min="19" max="19" width="10.28515625" bestFit="1" customWidth="1"/>
    <col min="20" max="20" width="12.28515625" bestFit="1" customWidth="1"/>
    <col min="24" max="24" width="14.28515625" customWidth="1"/>
  </cols>
  <sheetData>
    <row r="3" spans="4:24" ht="27">
      <c r="J3" s="31" t="s">
        <v>126</v>
      </c>
      <c r="K3" s="31"/>
      <c r="L3" s="31"/>
      <c r="M3" s="40"/>
      <c r="N3" s="40"/>
      <c r="O3" s="34"/>
      <c r="P3" s="54"/>
    </row>
    <row r="4" spans="4:24" ht="33.75">
      <c r="J4" s="42" t="s">
        <v>127</v>
      </c>
      <c r="K4" s="42"/>
      <c r="L4" s="42"/>
      <c r="M4" s="42"/>
      <c r="N4" s="42"/>
      <c r="O4" s="41"/>
      <c r="P4" s="56"/>
    </row>
    <row r="5" spans="4:24" ht="27.75" thickBot="1">
      <c r="J5" s="15"/>
      <c r="K5" s="14" t="s">
        <v>119</v>
      </c>
      <c r="L5" s="30"/>
      <c r="M5" s="13"/>
      <c r="N5" s="32" t="s">
        <v>128</v>
      </c>
      <c r="O5" s="32"/>
      <c r="P5" s="55"/>
      <c r="Q5" s="21"/>
      <c r="R5" s="48" t="s">
        <v>120</v>
      </c>
      <c r="S5" s="32"/>
      <c r="T5" s="13"/>
      <c r="U5" s="19"/>
      <c r="V5" s="48" t="s">
        <v>123</v>
      </c>
      <c r="W5" s="32"/>
      <c r="X5" s="35"/>
    </row>
    <row r="6" spans="4:24" ht="28.5" thickBot="1">
      <c r="D6" s="5" t="s">
        <v>19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12" t="s">
        <v>20</v>
      </c>
      <c r="K6" s="12" t="s">
        <v>21</v>
      </c>
      <c r="L6" s="12" t="s">
        <v>22</v>
      </c>
      <c r="M6" s="12" t="s">
        <v>118</v>
      </c>
      <c r="N6" s="61" t="s">
        <v>129</v>
      </c>
      <c r="O6" s="61" t="s">
        <v>130</v>
      </c>
      <c r="P6" s="62" t="s">
        <v>131</v>
      </c>
      <c r="Q6" s="49"/>
      <c r="R6" s="17" t="s">
        <v>121</v>
      </c>
      <c r="S6" s="18"/>
      <c r="T6" s="16"/>
      <c r="U6" s="49"/>
      <c r="V6" s="22" t="s">
        <v>125</v>
      </c>
      <c r="W6" s="23"/>
      <c r="X6" s="16"/>
    </row>
    <row r="7" spans="4:24" ht="30" thickBot="1">
      <c r="D7" s="6" t="s">
        <v>25</v>
      </c>
      <c r="E7" s="6" t="s">
        <v>26</v>
      </c>
      <c r="F7" s="6" t="s">
        <v>27</v>
      </c>
      <c r="G7" s="7">
        <v>1000</v>
      </c>
      <c r="H7" s="7">
        <v>30</v>
      </c>
      <c r="I7" s="6" t="s">
        <v>28</v>
      </c>
      <c r="J7" s="6" t="s">
        <v>26</v>
      </c>
      <c r="K7" s="6" t="s">
        <v>27</v>
      </c>
      <c r="L7" s="7">
        <v>1000</v>
      </c>
      <c r="M7" s="11" t="str">
        <f>IF(L7&gt;=500,"high Price","Standard price")</f>
        <v>high Price</v>
      </c>
      <c r="N7" s="43" t="str">
        <f>LEFT(D7,2)</f>
        <v>28</v>
      </c>
      <c r="O7" s="44" t="str">
        <f>RIGHT(D7,2)</f>
        <v>US</v>
      </c>
      <c r="P7" s="36" t="str">
        <f>MID(D7,3,4)</f>
        <v>-JAN</v>
      </c>
      <c r="Q7" s="57" t="s">
        <v>122</v>
      </c>
      <c r="R7" s="10"/>
      <c r="S7" s="52">
        <f>SUMIF(I7:I40,I7,G7:G40)</f>
        <v>8050</v>
      </c>
      <c r="T7" s="20"/>
      <c r="U7" s="51" t="s">
        <v>124</v>
      </c>
      <c r="V7" s="50"/>
      <c r="W7" s="53">
        <f>COUNTIF(G7:G40,"&lt;100")</f>
        <v>11</v>
      </c>
      <c r="X7" s="20"/>
    </row>
    <row r="8" spans="4:24" ht="27" thickBot="1">
      <c r="D8" s="8" t="s">
        <v>29</v>
      </c>
      <c r="E8" s="8" t="s">
        <v>30</v>
      </c>
      <c r="F8" s="8" t="s">
        <v>31</v>
      </c>
      <c r="G8" s="9">
        <v>80</v>
      </c>
      <c r="H8" s="9">
        <v>15</v>
      </c>
      <c r="I8" s="8" t="s">
        <v>32</v>
      </c>
      <c r="J8" s="8" t="s">
        <v>30</v>
      </c>
      <c r="K8" s="8" t="s">
        <v>31</v>
      </c>
      <c r="L8" s="9">
        <v>80</v>
      </c>
      <c r="M8" s="33" t="str">
        <f t="shared" ref="M8:M40" si="0">IF(L8&gt;=500,"high Price","Standard price")</f>
        <v>Standard price</v>
      </c>
      <c r="N8" s="45" t="str">
        <f t="shared" ref="N8:N40" si="1">LEFT(D8,2)</f>
        <v>15</v>
      </c>
      <c r="O8" s="46" t="str">
        <f t="shared" ref="O8:O40" si="2">RIGHT(D8,2)</f>
        <v>US</v>
      </c>
      <c r="P8" s="38" t="str">
        <f t="shared" ref="P8:P40" si="3">MID(D8,3,4)</f>
        <v>-FEB</v>
      </c>
      <c r="Q8" s="58"/>
      <c r="R8" s="36"/>
      <c r="S8" s="36"/>
      <c r="T8" s="36"/>
      <c r="U8" s="36"/>
      <c r="V8" s="36"/>
      <c r="W8" s="36"/>
      <c r="X8" s="37"/>
    </row>
    <row r="9" spans="4:24" ht="27" thickBot="1">
      <c r="D9" s="6" t="s">
        <v>33</v>
      </c>
      <c r="E9" s="6" t="s">
        <v>34</v>
      </c>
      <c r="F9" s="6" t="s">
        <v>35</v>
      </c>
      <c r="G9" s="7">
        <v>130</v>
      </c>
      <c r="H9" s="7">
        <v>40</v>
      </c>
      <c r="I9" s="6" t="s">
        <v>36</v>
      </c>
      <c r="J9" s="6" t="s">
        <v>34</v>
      </c>
      <c r="K9" s="6" t="s">
        <v>35</v>
      </c>
      <c r="L9" s="7">
        <v>130</v>
      </c>
      <c r="M9" s="11" t="str">
        <f t="shared" si="0"/>
        <v>Standard price</v>
      </c>
      <c r="N9" s="45" t="str">
        <f t="shared" si="1"/>
        <v>03</v>
      </c>
      <c r="O9" s="46" t="str">
        <f t="shared" si="2"/>
        <v>US</v>
      </c>
      <c r="P9" s="38" t="str">
        <f t="shared" si="3"/>
        <v>-MAR</v>
      </c>
      <c r="Q9" s="59"/>
      <c r="R9" s="38"/>
      <c r="S9" s="38"/>
      <c r="T9" s="38"/>
      <c r="U9" s="38"/>
      <c r="V9" s="38"/>
      <c r="W9" s="38"/>
      <c r="X9" s="39"/>
    </row>
    <row r="10" spans="4:24" ht="27" thickBot="1">
      <c r="D10" s="8" t="s">
        <v>37</v>
      </c>
      <c r="E10" s="8" t="s">
        <v>38</v>
      </c>
      <c r="F10" s="8" t="s">
        <v>39</v>
      </c>
      <c r="G10" s="9">
        <v>900</v>
      </c>
      <c r="H10" s="9">
        <v>25</v>
      </c>
      <c r="I10" s="8" t="s">
        <v>28</v>
      </c>
      <c r="J10" s="8" t="s">
        <v>38</v>
      </c>
      <c r="K10" s="8" t="s">
        <v>39</v>
      </c>
      <c r="L10" s="9">
        <v>900</v>
      </c>
      <c r="M10" s="11" t="str">
        <f t="shared" si="0"/>
        <v>high Price</v>
      </c>
      <c r="N10" s="45" t="str">
        <f t="shared" si="1"/>
        <v>11</v>
      </c>
      <c r="O10" s="46" t="str">
        <f t="shared" si="2"/>
        <v>US</v>
      </c>
      <c r="P10" s="38" t="str">
        <f t="shared" si="3"/>
        <v>-APR</v>
      </c>
      <c r="Q10" s="59"/>
      <c r="R10" s="38"/>
      <c r="S10" s="38"/>
      <c r="T10" s="38"/>
      <c r="U10" s="38"/>
      <c r="V10" s="38"/>
      <c r="W10" s="38"/>
      <c r="X10" s="39"/>
    </row>
    <row r="11" spans="4:24" ht="27" thickBot="1">
      <c r="D11" s="6" t="s">
        <v>40</v>
      </c>
      <c r="E11" s="6" t="s">
        <v>41</v>
      </c>
      <c r="F11" s="6" t="s">
        <v>42</v>
      </c>
      <c r="G11" s="7">
        <v>70</v>
      </c>
      <c r="H11" s="7">
        <v>20</v>
      </c>
      <c r="I11" s="6" t="s">
        <v>43</v>
      </c>
      <c r="J11" s="6" t="s">
        <v>41</v>
      </c>
      <c r="K11" s="6" t="s">
        <v>42</v>
      </c>
      <c r="L11" s="7">
        <v>70</v>
      </c>
      <c r="M11" s="11" t="str">
        <f t="shared" si="0"/>
        <v>Standard price</v>
      </c>
      <c r="N11" s="45" t="str">
        <f t="shared" si="1"/>
        <v>22</v>
      </c>
      <c r="O11" s="46" t="str">
        <f t="shared" si="2"/>
        <v>US</v>
      </c>
      <c r="P11" s="38" t="str">
        <f t="shared" si="3"/>
        <v>-MAY</v>
      </c>
      <c r="Q11" s="59"/>
      <c r="R11" s="38"/>
      <c r="S11" s="38"/>
      <c r="T11" s="38"/>
      <c r="U11" s="38"/>
      <c r="V11" s="38"/>
      <c r="W11" s="38"/>
      <c r="X11" s="39"/>
    </row>
    <row r="12" spans="4:24" ht="27" thickBot="1">
      <c r="D12" s="8" t="s">
        <v>44</v>
      </c>
      <c r="E12" s="8" t="s">
        <v>45</v>
      </c>
      <c r="F12" s="8" t="s">
        <v>46</v>
      </c>
      <c r="G12" s="9">
        <v>200</v>
      </c>
      <c r="H12" s="9">
        <v>45</v>
      </c>
      <c r="I12" s="8" t="s">
        <v>28</v>
      </c>
      <c r="J12" s="8" t="s">
        <v>45</v>
      </c>
      <c r="K12" s="8" t="s">
        <v>46</v>
      </c>
      <c r="L12" s="9">
        <v>200</v>
      </c>
      <c r="M12" s="11" t="str">
        <f t="shared" si="0"/>
        <v>Standard price</v>
      </c>
      <c r="N12" s="45" t="str">
        <f t="shared" si="1"/>
        <v>07</v>
      </c>
      <c r="O12" s="46" t="str">
        <f t="shared" si="2"/>
        <v>UK</v>
      </c>
      <c r="P12" s="38" t="str">
        <f t="shared" si="3"/>
        <v>-JUN</v>
      </c>
      <c r="Q12" s="59"/>
      <c r="R12" s="38"/>
      <c r="S12" s="38"/>
      <c r="T12" s="38"/>
      <c r="U12" s="38"/>
      <c r="V12" s="38"/>
      <c r="W12" s="38"/>
      <c r="X12" s="39"/>
    </row>
    <row r="13" spans="4:24" ht="27" thickBot="1">
      <c r="D13" s="6" t="s">
        <v>47</v>
      </c>
      <c r="E13" s="6" t="s">
        <v>48</v>
      </c>
      <c r="F13" s="6" t="s">
        <v>49</v>
      </c>
      <c r="G13" s="7">
        <v>30</v>
      </c>
      <c r="H13" s="7">
        <v>5</v>
      </c>
      <c r="I13" s="6" t="s">
        <v>32</v>
      </c>
      <c r="J13" s="6" t="s">
        <v>48</v>
      </c>
      <c r="K13" s="6" t="s">
        <v>49</v>
      </c>
      <c r="L13" s="7">
        <v>30</v>
      </c>
      <c r="M13" s="11" t="str">
        <f t="shared" si="0"/>
        <v>Standard price</v>
      </c>
      <c r="N13" s="45" t="str">
        <f t="shared" si="1"/>
        <v>19</v>
      </c>
      <c r="O13" s="46" t="str">
        <f t="shared" si="2"/>
        <v>UK</v>
      </c>
      <c r="P13" s="38" t="str">
        <f t="shared" si="3"/>
        <v>-JUL</v>
      </c>
      <c r="Q13" s="59"/>
      <c r="R13" s="38"/>
      <c r="S13" s="38"/>
      <c r="T13" s="38"/>
      <c r="U13" s="38"/>
      <c r="V13" s="38"/>
      <c r="W13" s="38"/>
      <c r="X13" s="39"/>
    </row>
    <row r="14" spans="4:24" ht="27" thickBot="1">
      <c r="D14" s="8" t="s">
        <v>50</v>
      </c>
      <c r="E14" s="8" t="s">
        <v>51</v>
      </c>
      <c r="F14" s="8" t="s">
        <v>52</v>
      </c>
      <c r="G14" s="9">
        <v>90</v>
      </c>
      <c r="H14" s="9">
        <v>35</v>
      </c>
      <c r="I14" s="8" t="s">
        <v>36</v>
      </c>
      <c r="J14" s="8" t="s">
        <v>51</v>
      </c>
      <c r="K14" s="8" t="s">
        <v>52</v>
      </c>
      <c r="L14" s="9">
        <v>90</v>
      </c>
      <c r="M14" s="11" t="str">
        <f t="shared" si="0"/>
        <v>Standard price</v>
      </c>
      <c r="N14" s="45" t="str">
        <f t="shared" si="1"/>
        <v>23</v>
      </c>
      <c r="O14" s="46" t="str">
        <f t="shared" si="2"/>
        <v>UK</v>
      </c>
      <c r="P14" s="38" t="str">
        <f t="shared" si="3"/>
        <v>-AUG</v>
      </c>
      <c r="Q14" s="59"/>
      <c r="R14" s="38"/>
      <c r="S14" s="38"/>
      <c r="T14" s="38"/>
      <c r="U14" s="38"/>
      <c r="V14" s="38"/>
      <c r="W14" s="38"/>
      <c r="X14" s="39"/>
    </row>
    <row r="15" spans="4:24" ht="27" thickBot="1">
      <c r="D15" s="6" t="s">
        <v>53</v>
      </c>
      <c r="E15" s="6" t="s">
        <v>54</v>
      </c>
      <c r="F15" s="6" t="s">
        <v>55</v>
      </c>
      <c r="G15" s="7">
        <v>500</v>
      </c>
      <c r="H15" s="7">
        <v>50</v>
      </c>
      <c r="I15" s="6" t="s">
        <v>28</v>
      </c>
      <c r="J15" s="6" t="s">
        <v>54</v>
      </c>
      <c r="K15" s="6" t="s">
        <v>55</v>
      </c>
      <c r="L15" s="7">
        <v>500</v>
      </c>
      <c r="M15" s="11" t="str">
        <f t="shared" si="0"/>
        <v>high Price</v>
      </c>
      <c r="N15" s="45" t="str">
        <f t="shared" si="1"/>
        <v>05</v>
      </c>
      <c r="O15" s="46" t="str">
        <f t="shared" si="2"/>
        <v>UK</v>
      </c>
      <c r="P15" s="38" t="str">
        <f t="shared" si="3"/>
        <v>-SEP</v>
      </c>
      <c r="Q15" s="59"/>
      <c r="R15" s="38"/>
      <c r="S15" s="38"/>
      <c r="T15" s="38"/>
      <c r="U15" s="38"/>
      <c r="V15" s="38"/>
      <c r="W15" s="38"/>
      <c r="X15" s="39"/>
    </row>
    <row r="16" spans="4:24" ht="27" thickBot="1">
      <c r="D16" s="8" t="s">
        <v>56</v>
      </c>
      <c r="E16" s="8" t="s">
        <v>57</v>
      </c>
      <c r="F16" s="8" t="s">
        <v>58</v>
      </c>
      <c r="G16" s="9">
        <v>130</v>
      </c>
      <c r="H16" s="9">
        <v>10</v>
      </c>
      <c r="I16" s="8" t="s">
        <v>43</v>
      </c>
      <c r="J16" s="8" t="s">
        <v>57</v>
      </c>
      <c r="K16" s="8" t="s">
        <v>58</v>
      </c>
      <c r="L16" s="9">
        <v>130</v>
      </c>
      <c r="M16" s="11" t="str">
        <f t="shared" si="0"/>
        <v>Standard price</v>
      </c>
      <c r="N16" s="45" t="str">
        <f t="shared" si="1"/>
        <v>14</v>
      </c>
      <c r="O16" s="46" t="str">
        <f t="shared" si="2"/>
        <v>UK</v>
      </c>
      <c r="P16" s="38" t="str">
        <f t="shared" si="3"/>
        <v>-OCT</v>
      </c>
      <c r="Q16" s="59"/>
      <c r="R16" s="38"/>
      <c r="S16" s="38"/>
      <c r="T16" s="38"/>
      <c r="U16" s="38"/>
      <c r="V16" s="38"/>
      <c r="W16" s="38"/>
      <c r="X16" s="39"/>
    </row>
    <row r="17" spans="4:24" ht="27" thickBot="1">
      <c r="D17" s="6" t="s">
        <v>59</v>
      </c>
      <c r="E17" s="6" t="s">
        <v>26</v>
      </c>
      <c r="F17" s="6" t="s">
        <v>60</v>
      </c>
      <c r="G17" s="7">
        <v>950</v>
      </c>
      <c r="H17" s="7">
        <v>25</v>
      </c>
      <c r="I17" s="6" t="s">
        <v>28</v>
      </c>
      <c r="J17" s="6" t="s">
        <v>26</v>
      </c>
      <c r="K17" s="6" t="s">
        <v>60</v>
      </c>
      <c r="L17" s="7">
        <v>950</v>
      </c>
      <c r="M17" s="11" t="str">
        <f t="shared" si="0"/>
        <v>high Price</v>
      </c>
      <c r="N17" s="45" t="str">
        <f t="shared" si="1"/>
        <v>17</v>
      </c>
      <c r="O17" s="46" t="str">
        <f t="shared" si="2"/>
        <v>IN</v>
      </c>
      <c r="P17" s="38" t="str">
        <f t="shared" si="3"/>
        <v>-JUN</v>
      </c>
      <c r="Q17" s="59"/>
      <c r="R17" s="38"/>
      <c r="S17" s="38"/>
      <c r="T17" s="38"/>
      <c r="U17" s="38"/>
      <c r="V17" s="38"/>
      <c r="W17" s="38"/>
      <c r="X17" s="39"/>
    </row>
    <row r="18" spans="4:24" ht="27" thickBot="1">
      <c r="D18" s="8" t="s">
        <v>61</v>
      </c>
      <c r="E18" s="8" t="s">
        <v>30</v>
      </c>
      <c r="F18" s="8" t="s">
        <v>49</v>
      </c>
      <c r="G18" s="9">
        <v>90</v>
      </c>
      <c r="H18" s="9">
        <v>40</v>
      </c>
      <c r="I18" s="8" t="s">
        <v>32</v>
      </c>
      <c r="J18" s="8" t="s">
        <v>30</v>
      </c>
      <c r="K18" s="8" t="s">
        <v>49</v>
      </c>
      <c r="L18" s="9">
        <v>90</v>
      </c>
      <c r="M18" s="11" t="str">
        <f t="shared" si="0"/>
        <v>Standard price</v>
      </c>
      <c r="N18" s="45" t="str">
        <f t="shared" si="1"/>
        <v>25</v>
      </c>
      <c r="O18" s="46" t="str">
        <f t="shared" si="2"/>
        <v>AU</v>
      </c>
      <c r="P18" s="38" t="str">
        <f t="shared" si="3"/>
        <v>-NOV</v>
      </c>
      <c r="Q18" s="59"/>
      <c r="R18" s="38"/>
      <c r="S18" s="38"/>
      <c r="T18" s="38"/>
      <c r="U18" s="38"/>
      <c r="V18" s="38"/>
      <c r="W18" s="38"/>
      <c r="X18" s="39"/>
    </row>
    <row r="19" spans="4:24" ht="27" thickBot="1">
      <c r="D19" s="6" t="s">
        <v>62</v>
      </c>
      <c r="E19" s="6" t="s">
        <v>34</v>
      </c>
      <c r="F19" s="6" t="s">
        <v>63</v>
      </c>
      <c r="G19" s="7">
        <v>120</v>
      </c>
      <c r="H19" s="7">
        <v>35</v>
      </c>
      <c r="I19" s="6" t="s">
        <v>36</v>
      </c>
      <c r="J19" s="6" t="s">
        <v>34</v>
      </c>
      <c r="K19" s="6" t="s">
        <v>63</v>
      </c>
      <c r="L19" s="7">
        <v>120</v>
      </c>
      <c r="M19" s="11" t="str">
        <f t="shared" si="0"/>
        <v>Standard price</v>
      </c>
      <c r="N19" s="45" t="str">
        <f t="shared" si="1"/>
        <v>08</v>
      </c>
      <c r="O19" s="46" t="str">
        <f t="shared" si="2"/>
        <v>DE</v>
      </c>
      <c r="P19" s="38" t="str">
        <f t="shared" si="3"/>
        <v>-DEC</v>
      </c>
      <c r="Q19" s="59"/>
      <c r="R19" s="38"/>
      <c r="S19" s="38"/>
      <c r="T19" s="38"/>
      <c r="U19" s="38"/>
      <c r="V19" s="38"/>
      <c r="W19" s="38"/>
      <c r="X19" s="39"/>
    </row>
    <row r="20" spans="4:24" ht="27" thickBot="1">
      <c r="D20" s="8" t="s">
        <v>64</v>
      </c>
      <c r="E20" s="8" t="s">
        <v>65</v>
      </c>
      <c r="F20" s="8" t="s">
        <v>66</v>
      </c>
      <c r="G20" s="9">
        <v>150</v>
      </c>
      <c r="H20" s="9">
        <v>15</v>
      </c>
      <c r="I20" s="8" t="s">
        <v>28</v>
      </c>
      <c r="J20" s="8" t="s">
        <v>65</v>
      </c>
      <c r="K20" s="8" t="s">
        <v>66</v>
      </c>
      <c r="L20" s="9">
        <v>150</v>
      </c>
      <c r="M20" s="11" t="str">
        <f t="shared" si="0"/>
        <v>Standard price</v>
      </c>
      <c r="N20" s="45" t="str">
        <f t="shared" si="1"/>
        <v>18</v>
      </c>
      <c r="O20" s="46" t="str">
        <f t="shared" si="2"/>
        <v>CA</v>
      </c>
      <c r="P20" s="38" t="str">
        <f t="shared" si="3"/>
        <v>-FEB</v>
      </c>
      <c r="Q20" s="59"/>
      <c r="R20" s="38"/>
      <c r="S20" s="38"/>
      <c r="T20" s="38"/>
      <c r="U20" s="38"/>
      <c r="V20" s="38"/>
      <c r="W20" s="38"/>
      <c r="X20" s="39"/>
    </row>
    <row r="21" spans="4:24" ht="27" thickBot="1">
      <c r="D21" s="6" t="s">
        <v>67</v>
      </c>
      <c r="E21" s="6" t="s">
        <v>45</v>
      </c>
      <c r="F21" s="6" t="s">
        <v>68</v>
      </c>
      <c r="G21" s="7">
        <v>250</v>
      </c>
      <c r="H21" s="7">
        <v>20</v>
      </c>
      <c r="I21" s="6" t="s">
        <v>28</v>
      </c>
      <c r="J21" s="6" t="s">
        <v>45</v>
      </c>
      <c r="K21" s="6" t="s">
        <v>68</v>
      </c>
      <c r="L21" s="7">
        <v>250</v>
      </c>
      <c r="M21" s="11" t="str">
        <f t="shared" si="0"/>
        <v>Standard price</v>
      </c>
      <c r="N21" s="45" t="str">
        <f t="shared" si="1"/>
        <v>16</v>
      </c>
      <c r="O21" s="46" t="str">
        <f t="shared" si="2"/>
        <v>ES</v>
      </c>
      <c r="P21" s="38" t="str">
        <f t="shared" si="3"/>
        <v>-APR</v>
      </c>
      <c r="Q21" s="59"/>
      <c r="R21" s="38"/>
      <c r="S21" s="38"/>
      <c r="T21" s="38"/>
      <c r="U21" s="38"/>
      <c r="V21" s="38"/>
      <c r="W21" s="38"/>
      <c r="X21" s="39"/>
    </row>
    <row r="22" spans="4:24" ht="27" thickBot="1">
      <c r="D22" s="8" t="s">
        <v>69</v>
      </c>
      <c r="E22" s="8" t="s">
        <v>70</v>
      </c>
      <c r="F22" s="8" t="s">
        <v>71</v>
      </c>
      <c r="G22" s="9">
        <v>50</v>
      </c>
      <c r="H22" s="9">
        <v>35</v>
      </c>
      <c r="I22" s="8" t="s">
        <v>72</v>
      </c>
      <c r="J22" s="8" t="s">
        <v>70</v>
      </c>
      <c r="K22" s="8" t="s">
        <v>71</v>
      </c>
      <c r="L22" s="9">
        <v>50</v>
      </c>
      <c r="M22" s="11" t="str">
        <f t="shared" si="0"/>
        <v>Standard price</v>
      </c>
      <c r="N22" s="45" t="str">
        <f t="shared" si="1"/>
        <v>21</v>
      </c>
      <c r="O22" s="46" t="str">
        <f t="shared" si="2"/>
        <v>CA</v>
      </c>
      <c r="P22" s="38" t="str">
        <f t="shared" si="3"/>
        <v>-AUG</v>
      </c>
      <c r="Q22" s="59"/>
      <c r="R22" s="38"/>
      <c r="S22" s="38"/>
      <c r="T22" s="38"/>
      <c r="U22" s="38"/>
      <c r="V22" s="38"/>
      <c r="W22" s="38"/>
      <c r="X22" s="39"/>
    </row>
    <row r="23" spans="4:24" ht="27" thickBot="1">
      <c r="D23" s="6" t="s">
        <v>73</v>
      </c>
      <c r="E23" s="6" t="s">
        <v>65</v>
      </c>
      <c r="F23" s="6" t="s">
        <v>74</v>
      </c>
      <c r="G23" s="7">
        <v>160</v>
      </c>
      <c r="H23" s="7">
        <v>15</v>
      </c>
      <c r="I23" s="6" t="s">
        <v>28</v>
      </c>
      <c r="J23" s="6" t="s">
        <v>65</v>
      </c>
      <c r="K23" s="6" t="s">
        <v>74</v>
      </c>
      <c r="L23" s="7">
        <v>160</v>
      </c>
      <c r="M23" s="11" t="str">
        <f t="shared" si="0"/>
        <v>Standard price</v>
      </c>
      <c r="N23" s="45" t="str">
        <f t="shared" si="1"/>
        <v>20</v>
      </c>
      <c r="O23" s="46" t="str">
        <f t="shared" si="2"/>
        <v>CN</v>
      </c>
      <c r="P23" s="38" t="str">
        <f t="shared" si="3"/>
        <v>-AUG</v>
      </c>
      <c r="Q23" s="59"/>
      <c r="R23" s="38"/>
      <c r="S23" s="38"/>
      <c r="T23" s="38"/>
      <c r="U23" s="38"/>
      <c r="V23" s="38"/>
      <c r="W23" s="38"/>
      <c r="X23" s="39"/>
    </row>
    <row r="24" spans="4:24" ht="15.75" thickBot="1">
      <c r="D24" s="8" t="s">
        <v>75</v>
      </c>
      <c r="E24" s="8" t="s">
        <v>26</v>
      </c>
      <c r="F24" s="8" t="s">
        <v>76</v>
      </c>
      <c r="G24" s="9">
        <v>980</v>
      </c>
      <c r="H24" s="9">
        <v>10</v>
      </c>
      <c r="I24" s="8" t="s">
        <v>28</v>
      </c>
      <c r="J24" s="8" t="s">
        <v>26</v>
      </c>
      <c r="K24" s="8" t="s">
        <v>76</v>
      </c>
      <c r="L24" s="9">
        <v>980</v>
      </c>
      <c r="M24" s="11" t="str">
        <f t="shared" si="0"/>
        <v>high Price</v>
      </c>
      <c r="N24" s="45" t="str">
        <f t="shared" si="1"/>
        <v>27</v>
      </c>
      <c r="O24" s="46" t="str">
        <f t="shared" si="2"/>
        <v>IT</v>
      </c>
      <c r="P24" s="38" t="str">
        <f t="shared" si="3"/>
        <v>-JAN</v>
      </c>
      <c r="Q24" s="59"/>
      <c r="R24" s="38"/>
      <c r="S24" s="38"/>
      <c r="T24" s="38"/>
      <c r="U24" s="38"/>
      <c r="V24" s="38"/>
      <c r="W24" s="38"/>
      <c r="X24" s="39"/>
    </row>
    <row r="25" spans="4:24" ht="27" thickBot="1">
      <c r="D25" s="6" t="s">
        <v>77</v>
      </c>
      <c r="E25" s="6" t="s">
        <v>78</v>
      </c>
      <c r="F25" s="6" t="s">
        <v>79</v>
      </c>
      <c r="G25" s="7">
        <v>150</v>
      </c>
      <c r="H25" s="7">
        <v>15</v>
      </c>
      <c r="I25" s="6" t="s">
        <v>32</v>
      </c>
      <c r="J25" s="6" t="s">
        <v>78</v>
      </c>
      <c r="K25" s="6" t="s">
        <v>79</v>
      </c>
      <c r="L25" s="7">
        <v>150</v>
      </c>
      <c r="M25" s="11" t="str">
        <f t="shared" si="0"/>
        <v>Standard price</v>
      </c>
      <c r="N25" s="45" t="str">
        <f t="shared" si="1"/>
        <v>01</v>
      </c>
      <c r="O25" s="46" t="str">
        <f t="shared" si="2"/>
        <v>UK</v>
      </c>
      <c r="P25" s="38" t="str">
        <f t="shared" si="3"/>
        <v>-MAR</v>
      </c>
      <c r="Q25" s="59"/>
      <c r="R25" s="38"/>
      <c r="S25" s="38"/>
      <c r="T25" s="38"/>
      <c r="U25" s="38"/>
      <c r="V25" s="38"/>
      <c r="W25" s="38"/>
      <c r="X25" s="39"/>
    </row>
    <row r="26" spans="4:24" ht="27" thickBot="1">
      <c r="D26" s="8" t="s">
        <v>80</v>
      </c>
      <c r="E26" s="8" t="s">
        <v>81</v>
      </c>
      <c r="F26" s="8" t="s">
        <v>82</v>
      </c>
      <c r="G26" s="9">
        <v>200</v>
      </c>
      <c r="H26" s="9">
        <v>10</v>
      </c>
      <c r="I26" s="8" t="s">
        <v>43</v>
      </c>
      <c r="J26" s="8" t="s">
        <v>81</v>
      </c>
      <c r="K26" s="8" t="s">
        <v>82</v>
      </c>
      <c r="L26" s="9">
        <v>200</v>
      </c>
      <c r="M26" s="11" t="str">
        <f t="shared" si="0"/>
        <v>Standard price</v>
      </c>
      <c r="N26" s="45" t="str">
        <f t="shared" si="1"/>
        <v>14</v>
      </c>
      <c r="O26" s="46" t="str">
        <f t="shared" si="2"/>
        <v>US</v>
      </c>
      <c r="P26" s="38" t="str">
        <f t="shared" si="3"/>
        <v>-AUG</v>
      </c>
      <c r="Q26" s="59"/>
      <c r="R26" s="38"/>
      <c r="S26" s="38"/>
      <c r="T26" s="38"/>
      <c r="U26" s="38"/>
      <c r="V26" s="38"/>
      <c r="W26" s="38"/>
      <c r="X26" s="39"/>
    </row>
    <row r="27" spans="4:24" ht="27" thickBot="1">
      <c r="D27" s="6" t="s">
        <v>83</v>
      </c>
      <c r="E27" s="6" t="s">
        <v>84</v>
      </c>
      <c r="F27" s="6" t="s">
        <v>85</v>
      </c>
      <c r="G27" s="7">
        <v>700</v>
      </c>
      <c r="H27" s="7">
        <v>50</v>
      </c>
      <c r="I27" s="6" t="s">
        <v>28</v>
      </c>
      <c r="J27" s="6" t="s">
        <v>84</v>
      </c>
      <c r="K27" s="6" t="s">
        <v>85</v>
      </c>
      <c r="L27" s="7">
        <v>700</v>
      </c>
      <c r="M27" s="11" t="str">
        <f t="shared" si="0"/>
        <v>high Price</v>
      </c>
      <c r="N27" s="45" t="str">
        <f t="shared" si="1"/>
        <v>14</v>
      </c>
      <c r="O27" s="46" t="str">
        <f t="shared" si="2"/>
        <v>RU</v>
      </c>
      <c r="P27" s="38" t="str">
        <f t="shared" si="3"/>
        <v>-MAY</v>
      </c>
      <c r="Q27" s="59"/>
      <c r="R27" s="38"/>
      <c r="S27" s="38"/>
      <c r="T27" s="38"/>
      <c r="U27" s="38"/>
      <c r="V27" s="38"/>
      <c r="W27" s="38"/>
      <c r="X27" s="39"/>
    </row>
    <row r="28" spans="4:24" ht="27" thickBot="1">
      <c r="D28" s="8" t="s">
        <v>86</v>
      </c>
      <c r="E28" s="8" t="s">
        <v>87</v>
      </c>
      <c r="F28" s="8" t="s">
        <v>88</v>
      </c>
      <c r="G28" s="9">
        <v>80</v>
      </c>
      <c r="H28" s="9">
        <v>20</v>
      </c>
      <c r="I28" s="8" t="s">
        <v>36</v>
      </c>
      <c r="J28" s="8" t="s">
        <v>87</v>
      </c>
      <c r="K28" s="8" t="s">
        <v>88</v>
      </c>
      <c r="L28" s="9">
        <v>80</v>
      </c>
      <c r="M28" s="11" t="str">
        <f t="shared" si="0"/>
        <v>Standard price</v>
      </c>
      <c r="N28" s="45" t="str">
        <f t="shared" si="1"/>
        <v>09</v>
      </c>
      <c r="O28" s="46" t="str">
        <f t="shared" si="2"/>
        <v>CA</v>
      </c>
      <c r="P28" s="38" t="str">
        <f t="shared" si="3"/>
        <v>-JAN</v>
      </c>
      <c r="Q28" s="59"/>
      <c r="R28" s="38"/>
      <c r="S28" s="38"/>
      <c r="T28" s="38"/>
      <c r="U28" s="38"/>
      <c r="V28" s="38"/>
      <c r="W28" s="38"/>
      <c r="X28" s="39"/>
    </row>
    <row r="29" spans="4:24" ht="27" thickBot="1">
      <c r="D29" s="6" t="s">
        <v>89</v>
      </c>
      <c r="E29" s="6" t="s">
        <v>90</v>
      </c>
      <c r="F29" s="6" t="s">
        <v>91</v>
      </c>
      <c r="G29" s="7">
        <v>150</v>
      </c>
      <c r="H29" s="7">
        <v>30</v>
      </c>
      <c r="I29" s="6" t="s">
        <v>28</v>
      </c>
      <c r="J29" s="6" t="s">
        <v>90</v>
      </c>
      <c r="K29" s="6" t="s">
        <v>91</v>
      </c>
      <c r="L29" s="7">
        <v>150</v>
      </c>
      <c r="M29" s="11" t="str">
        <f t="shared" si="0"/>
        <v>Standard price</v>
      </c>
      <c r="N29" s="45" t="str">
        <f t="shared" si="1"/>
        <v>19</v>
      </c>
      <c r="O29" s="46" t="str">
        <f t="shared" si="2"/>
        <v>BR</v>
      </c>
      <c r="P29" s="38" t="str">
        <f t="shared" si="3"/>
        <v>-JUL</v>
      </c>
      <c r="Q29" s="59"/>
      <c r="R29" s="38"/>
      <c r="S29" s="38"/>
      <c r="T29" s="38"/>
      <c r="U29" s="38"/>
      <c r="V29" s="38"/>
      <c r="W29" s="38"/>
      <c r="X29" s="39"/>
    </row>
    <row r="30" spans="4:24" ht="27" thickBot="1">
      <c r="D30" s="8" t="s">
        <v>69</v>
      </c>
      <c r="E30" s="8" t="s">
        <v>70</v>
      </c>
      <c r="F30" s="8" t="s">
        <v>71</v>
      </c>
      <c r="G30" s="9">
        <v>50</v>
      </c>
      <c r="H30" s="9">
        <v>35</v>
      </c>
      <c r="I30" s="8" t="s">
        <v>72</v>
      </c>
      <c r="J30" s="8" t="s">
        <v>70</v>
      </c>
      <c r="K30" s="8" t="s">
        <v>71</v>
      </c>
      <c r="L30" s="9">
        <v>50</v>
      </c>
      <c r="M30" s="11" t="str">
        <f t="shared" si="0"/>
        <v>Standard price</v>
      </c>
      <c r="N30" s="45" t="str">
        <f t="shared" si="1"/>
        <v>21</v>
      </c>
      <c r="O30" s="46" t="str">
        <f t="shared" si="2"/>
        <v>CA</v>
      </c>
      <c r="P30" s="38" t="str">
        <f t="shared" si="3"/>
        <v>-AUG</v>
      </c>
      <c r="Q30" s="59"/>
      <c r="R30" s="38"/>
      <c r="S30" s="38"/>
      <c r="T30" s="38"/>
      <c r="U30" s="38"/>
      <c r="V30" s="38"/>
      <c r="W30" s="38"/>
      <c r="X30" s="39"/>
    </row>
    <row r="31" spans="4:24" ht="27" thickBot="1">
      <c r="D31" s="6" t="s">
        <v>92</v>
      </c>
      <c r="E31" s="6" t="s">
        <v>38</v>
      </c>
      <c r="F31" s="6" t="s">
        <v>93</v>
      </c>
      <c r="G31" s="7">
        <v>800</v>
      </c>
      <c r="H31" s="7">
        <v>45</v>
      </c>
      <c r="I31" s="6" t="s">
        <v>28</v>
      </c>
      <c r="J31" s="6" t="s">
        <v>38</v>
      </c>
      <c r="K31" s="6" t="s">
        <v>93</v>
      </c>
      <c r="L31" s="7">
        <v>800</v>
      </c>
      <c r="M31" s="11" t="str">
        <f t="shared" si="0"/>
        <v>high Price</v>
      </c>
      <c r="N31" s="45" t="str">
        <f t="shared" si="1"/>
        <v>29</v>
      </c>
      <c r="O31" s="46" t="str">
        <f t="shared" si="2"/>
        <v>CA</v>
      </c>
      <c r="P31" s="38" t="str">
        <f t="shared" si="3"/>
        <v>-SEP</v>
      </c>
      <c r="Q31" s="59"/>
      <c r="R31" s="38"/>
      <c r="S31" s="38"/>
      <c r="T31" s="38"/>
      <c r="U31" s="38"/>
      <c r="V31" s="38"/>
      <c r="W31" s="38"/>
      <c r="X31" s="39"/>
    </row>
    <row r="32" spans="4:24" ht="27" thickBot="1">
      <c r="D32" s="8" t="s">
        <v>94</v>
      </c>
      <c r="E32" s="8" t="s">
        <v>78</v>
      </c>
      <c r="F32" s="8" t="s">
        <v>95</v>
      </c>
      <c r="G32" s="9">
        <v>130</v>
      </c>
      <c r="H32" s="9">
        <v>25</v>
      </c>
      <c r="I32" s="8" t="s">
        <v>32</v>
      </c>
      <c r="J32" s="8" t="s">
        <v>78</v>
      </c>
      <c r="K32" s="8" t="s">
        <v>95</v>
      </c>
      <c r="L32" s="9">
        <v>130</v>
      </c>
      <c r="M32" s="11" t="str">
        <f t="shared" si="0"/>
        <v>Standard price</v>
      </c>
      <c r="N32" s="45" t="str">
        <f t="shared" si="1"/>
        <v>03</v>
      </c>
      <c r="O32" s="46" t="str">
        <f t="shared" si="2"/>
        <v>CA</v>
      </c>
      <c r="P32" s="38" t="str">
        <f t="shared" si="3"/>
        <v>-JUN</v>
      </c>
      <c r="Q32" s="59"/>
      <c r="R32" s="38"/>
      <c r="S32" s="38"/>
      <c r="T32" s="38"/>
      <c r="U32" s="38"/>
      <c r="V32" s="38"/>
      <c r="W32" s="38"/>
      <c r="X32" s="39"/>
    </row>
    <row r="33" spans="4:24" ht="27" thickBot="1">
      <c r="D33" s="6" t="s">
        <v>96</v>
      </c>
      <c r="E33" s="6" t="s">
        <v>51</v>
      </c>
      <c r="F33" s="6" t="s">
        <v>97</v>
      </c>
      <c r="G33" s="7">
        <v>400</v>
      </c>
      <c r="H33" s="7">
        <v>40</v>
      </c>
      <c r="I33" s="6" t="s">
        <v>36</v>
      </c>
      <c r="J33" s="6" t="s">
        <v>51</v>
      </c>
      <c r="K33" s="6" t="s">
        <v>97</v>
      </c>
      <c r="L33" s="7">
        <v>400</v>
      </c>
      <c r="M33" s="11" t="str">
        <f t="shared" si="0"/>
        <v>Standard price</v>
      </c>
      <c r="N33" s="45" t="str">
        <f t="shared" si="1"/>
        <v>11</v>
      </c>
      <c r="O33" s="46" t="str">
        <f t="shared" si="2"/>
        <v>CA</v>
      </c>
      <c r="P33" s="38" t="str">
        <f t="shared" si="3"/>
        <v>-JUL</v>
      </c>
      <c r="Q33" s="59"/>
      <c r="R33" s="38"/>
      <c r="S33" s="38"/>
      <c r="T33" s="38"/>
      <c r="U33" s="38"/>
      <c r="V33" s="38"/>
      <c r="W33" s="38"/>
      <c r="X33" s="39"/>
    </row>
    <row r="34" spans="4:24" ht="27" thickBot="1">
      <c r="D34" s="8" t="s">
        <v>67</v>
      </c>
      <c r="E34" s="8" t="s">
        <v>45</v>
      </c>
      <c r="F34" s="8" t="s">
        <v>68</v>
      </c>
      <c r="G34" s="9">
        <v>230</v>
      </c>
      <c r="H34" s="9">
        <v>20</v>
      </c>
      <c r="I34" s="8" t="s">
        <v>28</v>
      </c>
      <c r="J34" s="8" t="s">
        <v>45</v>
      </c>
      <c r="K34" s="8" t="s">
        <v>68</v>
      </c>
      <c r="L34" s="9">
        <v>230</v>
      </c>
      <c r="M34" s="11" t="str">
        <f t="shared" si="0"/>
        <v>Standard price</v>
      </c>
      <c r="N34" s="45" t="str">
        <f t="shared" si="1"/>
        <v>16</v>
      </c>
      <c r="O34" s="46" t="str">
        <f t="shared" si="2"/>
        <v>ES</v>
      </c>
      <c r="P34" s="38" t="str">
        <f t="shared" si="3"/>
        <v>-APR</v>
      </c>
      <c r="Q34" s="59"/>
      <c r="R34" s="38"/>
      <c r="S34" s="38"/>
      <c r="T34" s="38"/>
      <c r="U34" s="38"/>
      <c r="V34" s="38"/>
      <c r="W34" s="38"/>
      <c r="X34" s="39"/>
    </row>
    <row r="35" spans="4:24" ht="27" thickBot="1">
      <c r="D35" s="6" t="s">
        <v>98</v>
      </c>
      <c r="E35" s="6" t="s">
        <v>99</v>
      </c>
      <c r="F35" s="6" t="s">
        <v>100</v>
      </c>
      <c r="G35" s="7">
        <v>60</v>
      </c>
      <c r="H35" s="7">
        <v>30</v>
      </c>
      <c r="I35" s="6" t="s">
        <v>32</v>
      </c>
      <c r="J35" s="6" t="s">
        <v>99</v>
      </c>
      <c r="K35" s="6" t="s">
        <v>100</v>
      </c>
      <c r="L35" s="7">
        <v>60</v>
      </c>
      <c r="M35" s="11" t="str">
        <f t="shared" si="0"/>
        <v>Standard price</v>
      </c>
      <c r="N35" s="45" t="str">
        <f t="shared" si="1"/>
        <v>07</v>
      </c>
      <c r="O35" s="46" t="str">
        <f t="shared" si="2"/>
        <v>CA</v>
      </c>
      <c r="P35" s="38" t="str">
        <f t="shared" si="3"/>
        <v>-MAR</v>
      </c>
      <c r="Q35" s="59"/>
      <c r="R35" s="38"/>
      <c r="S35" s="38"/>
      <c r="T35" s="38"/>
      <c r="U35" s="38"/>
      <c r="V35" s="38"/>
      <c r="W35" s="38"/>
      <c r="X35" s="39"/>
    </row>
    <row r="36" spans="4:24" ht="27" thickBot="1">
      <c r="D36" s="8" t="s">
        <v>101</v>
      </c>
      <c r="E36" s="8" t="s">
        <v>102</v>
      </c>
      <c r="F36" s="8" t="s">
        <v>103</v>
      </c>
      <c r="G36" s="9">
        <v>40</v>
      </c>
      <c r="H36" s="9">
        <v>10</v>
      </c>
      <c r="I36" s="8" t="s">
        <v>36</v>
      </c>
      <c r="J36" s="8" t="s">
        <v>102</v>
      </c>
      <c r="K36" s="8" t="s">
        <v>103</v>
      </c>
      <c r="L36" s="9">
        <v>40</v>
      </c>
      <c r="M36" s="11" t="str">
        <f t="shared" si="0"/>
        <v>Standard price</v>
      </c>
      <c r="N36" s="45" t="str">
        <f t="shared" si="1"/>
        <v>13</v>
      </c>
      <c r="O36" s="46" t="str">
        <f t="shared" si="2"/>
        <v>CA</v>
      </c>
      <c r="P36" s="38" t="str">
        <f t="shared" si="3"/>
        <v>-APR</v>
      </c>
      <c r="Q36" s="59"/>
      <c r="R36" s="38"/>
      <c r="S36" s="38"/>
      <c r="T36" s="38"/>
      <c r="U36" s="38"/>
      <c r="V36" s="38"/>
      <c r="W36" s="38"/>
      <c r="X36" s="39"/>
    </row>
    <row r="37" spans="4:24" ht="27" thickBot="1">
      <c r="D37" s="6" t="s">
        <v>104</v>
      </c>
      <c r="E37" s="6" t="s">
        <v>90</v>
      </c>
      <c r="F37" s="6" t="s">
        <v>105</v>
      </c>
      <c r="G37" s="7">
        <v>130</v>
      </c>
      <c r="H37" s="7">
        <v>5</v>
      </c>
      <c r="I37" s="6" t="s">
        <v>28</v>
      </c>
      <c r="J37" s="6" t="s">
        <v>90</v>
      </c>
      <c r="K37" s="6" t="s">
        <v>105</v>
      </c>
      <c r="L37" s="7">
        <v>130</v>
      </c>
      <c r="M37" s="11" t="str">
        <f t="shared" si="0"/>
        <v>Standard price</v>
      </c>
      <c r="N37" s="45" t="str">
        <f t="shared" si="1"/>
        <v>24</v>
      </c>
      <c r="O37" s="46" t="str">
        <f t="shared" si="2"/>
        <v>CA</v>
      </c>
      <c r="P37" s="38" t="str">
        <f t="shared" si="3"/>
        <v>-MAY</v>
      </c>
      <c r="Q37" s="59"/>
      <c r="R37" s="38"/>
      <c r="S37" s="38"/>
      <c r="T37" s="38"/>
      <c r="U37" s="38"/>
      <c r="V37" s="38"/>
      <c r="W37" s="38"/>
      <c r="X37" s="39"/>
    </row>
    <row r="38" spans="4:24" ht="27" thickBot="1">
      <c r="D38" s="8" t="s">
        <v>106</v>
      </c>
      <c r="E38" s="8" t="s">
        <v>107</v>
      </c>
      <c r="F38" s="8" t="s">
        <v>108</v>
      </c>
      <c r="G38" s="9">
        <v>50</v>
      </c>
      <c r="H38" s="9">
        <v>50</v>
      </c>
      <c r="I38" s="8" t="s">
        <v>32</v>
      </c>
      <c r="J38" s="8" t="s">
        <v>107</v>
      </c>
      <c r="K38" s="8" t="s">
        <v>108</v>
      </c>
      <c r="L38" s="9">
        <v>50</v>
      </c>
      <c r="M38" s="11" t="str">
        <f t="shared" si="0"/>
        <v>Standard price</v>
      </c>
      <c r="N38" s="45" t="str">
        <f t="shared" si="1"/>
        <v>02</v>
      </c>
      <c r="O38" s="46" t="str">
        <f t="shared" si="2"/>
        <v>CA</v>
      </c>
      <c r="P38" s="38" t="str">
        <f t="shared" si="3"/>
        <v>-DEC</v>
      </c>
      <c r="Q38" s="59"/>
      <c r="R38" s="38"/>
      <c r="S38" s="38"/>
      <c r="T38" s="38"/>
      <c r="U38" s="38"/>
      <c r="V38" s="38"/>
      <c r="W38" s="38"/>
      <c r="X38" s="39"/>
    </row>
    <row r="39" spans="4:24" ht="27" thickBot="1">
      <c r="D39" s="6" t="s">
        <v>59</v>
      </c>
      <c r="E39" s="6" t="s">
        <v>26</v>
      </c>
      <c r="F39" s="6" t="s">
        <v>60</v>
      </c>
      <c r="G39" s="7">
        <v>950</v>
      </c>
      <c r="H39" s="7">
        <v>25</v>
      </c>
      <c r="I39" s="6" t="s">
        <v>28</v>
      </c>
      <c r="J39" s="6" t="s">
        <v>26</v>
      </c>
      <c r="K39" s="6" t="s">
        <v>60</v>
      </c>
      <c r="L39" s="7">
        <v>950</v>
      </c>
      <c r="M39" s="11" t="str">
        <f t="shared" si="0"/>
        <v>high Price</v>
      </c>
      <c r="N39" s="45" t="str">
        <f t="shared" si="1"/>
        <v>17</v>
      </c>
      <c r="O39" s="46" t="str">
        <f t="shared" si="2"/>
        <v>IN</v>
      </c>
      <c r="P39" s="38" t="str">
        <f t="shared" si="3"/>
        <v>-JUN</v>
      </c>
      <c r="Q39" s="59"/>
      <c r="R39" s="38"/>
      <c r="S39" s="38"/>
      <c r="T39" s="38"/>
      <c r="U39" s="38"/>
      <c r="V39" s="38"/>
      <c r="W39" s="38"/>
      <c r="X39" s="39"/>
    </row>
    <row r="40" spans="4:24" ht="27" thickBot="1">
      <c r="D40" s="8" t="s">
        <v>109</v>
      </c>
      <c r="E40" s="8" t="s">
        <v>110</v>
      </c>
      <c r="F40" s="8" t="s">
        <v>111</v>
      </c>
      <c r="G40" s="9">
        <v>100</v>
      </c>
      <c r="H40" s="9">
        <v>20</v>
      </c>
      <c r="I40" s="8" t="s">
        <v>72</v>
      </c>
      <c r="J40" s="8" t="s">
        <v>110</v>
      </c>
      <c r="K40" s="8" t="s">
        <v>111</v>
      </c>
      <c r="L40" s="9">
        <v>100</v>
      </c>
      <c r="M40" s="11" t="str">
        <f t="shared" si="0"/>
        <v>Standard price</v>
      </c>
      <c r="N40" s="45" t="str">
        <f t="shared" si="1"/>
        <v>09</v>
      </c>
      <c r="O40" s="46" t="str">
        <f t="shared" si="2"/>
        <v>FR</v>
      </c>
      <c r="P40" s="38" t="str">
        <f t="shared" si="3"/>
        <v>-JUL</v>
      </c>
      <c r="Q40" s="60"/>
      <c r="R40" s="10"/>
      <c r="S40" s="10"/>
      <c r="T40" s="10"/>
      <c r="U40" s="10"/>
      <c r="V40" s="10"/>
      <c r="W40" s="10"/>
      <c r="X40" s="47"/>
    </row>
    <row r="41" spans="4:24" ht="20.25">
      <c r="E41" s="27" t="s">
        <v>112</v>
      </c>
      <c r="F41" s="28" t="s">
        <v>17</v>
      </c>
      <c r="G41" s="29" t="s">
        <v>18</v>
      </c>
    </row>
    <row r="42" spans="4:24" ht="18.75">
      <c r="E42" s="24">
        <v>1</v>
      </c>
      <c r="F42" s="25" t="s">
        <v>117</v>
      </c>
      <c r="G42" s="26">
        <f>SUM(G7:G40)</f>
        <v>10100</v>
      </c>
    </row>
    <row r="43" spans="4:24" ht="18.75">
      <c r="E43" s="24">
        <v>2</v>
      </c>
      <c r="F43" s="25" t="s">
        <v>116</v>
      </c>
      <c r="G43" s="26">
        <f>COUNT(G7:G40)</f>
        <v>34</v>
      </c>
    </row>
    <row r="44" spans="4:24" ht="18.75">
      <c r="E44" s="24">
        <v>3</v>
      </c>
      <c r="F44" s="25" t="s">
        <v>115</v>
      </c>
      <c r="G44" s="26">
        <f>AVERAGE(G7:G40)</f>
        <v>297.05882352941177</v>
      </c>
    </row>
    <row r="45" spans="4:24" ht="18.75">
      <c r="E45" s="24">
        <v>4</v>
      </c>
      <c r="F45" s="25" t="s">
        <v>113</v>
      </c>
      <c r="G45" s="26">
        <f>MIN(G7:G40)</f>
        <v>30</v>
      </c>
    </row>
    <row r="46" spans="4:24" ht="18.75">
      <c r="E46" s="24">
        <v>5</v>
      </c>
      <c r="F46" s="25" t="s">
        <v>114</v>
      </c>
      <c r="G46" s="26">
        <f>MAX(G7:G40)</f>
        <v>1000</v>
      </c>
    </row>
  </sheetData>
  <conditionalFormatting sqref="L7:L40">
    <cfRule type="dataBar" priority="5">
      <dataBar>
        <cfvo type="min" val="0"/>
        <cfvo type="max" val="0"/>
        <color rgb="FF63C384"/>
      </dataBar>
    </cfRule>
  </conditionalFormatting>
  <conditionalFormatting sqref="M7:M40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M7:M44">
    <cfRule type="cellIs" dxfId="9" priority="3" operator="greaterThan">
      <formula>$M$7</formula>
    </cfRule>
  </conditionalFormatting>
  <conditionalFormatting sqref="P7:P40">
    <cfRule type="timePeriod" dxfId="6" priority="2" timePeriod="thisMonth">
      <formula>AND(MONTH(P7)=MONTH(TODAY()),YEAR(P7)=YEAR(TODAY()))</formula>
    </cfRule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ASSIGNMENT-1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mathan kumar</dc:creator>
  <cp:lastModifiedBy>mathan kumar</cp:lastModifiedBy>
  <dcterms:created xsi:type="dcterms:W3CDTF">2025-01-08T06:49:58Z</dcterms:created>
  <dcterms:modified xsi:type="dcterms:W3CDTF">2025-01-10T07:27:35Z</dcterms:modified>
</cp:coreProperties>
</file>