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Материалы по программе Цифровая экономика\17. Разработка национальной программы\СБОРКА НАЦ.ПРОГРАММЫ\ИТОГ_ПЕРЕСБОРКА_29.06.2018\Информационная безопасность\"/>
    </mc:Choice>
  </mc:AlternateContent>
  <bookViews>
    <workbookView xWindow="0" yWindow="0" windowWidth="28800" windowHeight="12000"/>
  </bookViews>
  <sheets>
    <sheet name="1.Цели ФП" sheetId="2" r:id="rId1"/>
    <sheet name="2. Задачи и результаты ФП" sheetId="3" r:id="rId2"/>
    <sheet name="2.2.1.План мероприятий " sheetId="4" r:id="rId3"/>
    <sheet name="3. Финансовое обеспечение" sheetId="5" r:id="rId4"/>
  </sheets>
  <definedNames>
    <definedName name="_xlnm._FilterDatabase" localSheetId="2" hidden="1">'2.2.1.План мероприятий '!$A$3:$H$163</definedName>
    <definedName name="_xlnm._FilterDatabase" localSheetId="3" hidden="1">'3. Финансовое обеспечение'!$A$6:$T$622</definedName>
    <definedName name="_xlnm.Print_Titles" localSheetId="0">'1.Цели ФП'!$1:$3</definedName>
    <definedName name="_xlnm.Print_Titles" localSheetId="1">'2. Задачи и результаты ФП'!$3:$4</definedName>
    <definedName name="_xlnm.Print_Titles" localSheetId="2">'2.2.1.План мероприятий '!$1:$3</definedName>
    <definedName name="_xlnm.Print_Titles" localSheetId="3">'3. Финансовое обеспечение'!$4:$6</definedName>
    <definedName name="_xlnm.Print_Area" localSheetId="0">'1.Цели ФП'!$A$1:$L$10</definedName>
    <definedName name="_xlnm.Print_Area" localSheetId="1">'2. Задачи и результаты ФП'!$A$1:$D$9</definedName>
    <definedName name="_xlnm.Print_Area" localSheetId="2">'2.2.1.План мероприятий '!$A$1:$G$163</definedName>
    <definedName name="_xlnm.Print_Area" localSheetId="3">'3. Финансовое обеспечение'!$A$1:$T$568</definedName>
  </definedNames>
  <calcPr calcId="162913" concurrentCalc="0"/>
</workbook>
</file>

<file path=xl/calcChain.xml><?xml version="1.0" encoding="utf-8"?>
<calcChain xmlns="http://schemas.openxmlformats.org/spreadsheetml/2006/main">
  <c r="T11" i="5" l="1"/>
  <c r="S11" i="5"/>
  <c r="R11" i="5"/>
  <c r="T10" i="5"/>
  <c r="S10" i="5"/>
  <c r="R10" i="5"/>
  <c r="T9" i="5"/>
  <c r="S9" i="5"/>
  <c r="R9" i="5"/>
  <c r="T8" i="5"/>
  <c r="S8" i="5"/>
  <c r="R8" i="5"/>
  <c r="P11" i="5"/>
  <c r="O11" i="5"/>
  <c r="P10" i="5"/>
  <c r="O10" i="5"/>
  <c r="P9" i="5"/>
  <c r="O9" i="5"/>
  <c r="M11" i="5"/>
  <c r="L11" i="5"/>
  <c r="M10" i="5"/>
  <c r="L10" i="5"/>
  <c r="M9" i="5"/>
  <c r="L9" i="5"/>
  <c r="P8" i="5"/>
  <c r="O8" i="5"/>
  <c r="M8" i="5"/>
  <c r="L8" i="5"/>
  <c r="G11" i="5"/>
  <c r="F11" i="5"/>
  <c r="F10" i="5"/>
  <c r="F9" i="5"/>
  <c r="J11" i="5"/>
  <c r="I11" i="5"/>
  <c r="J10" i="5"/>
  <c r="I10" i="5"/>
  <c r="J9" i="5"/>
  <c r="I9" i="5"/>
  <c r="J8" i="5"/>
  <c r="I8" i="5"/>
  <c r="G10" i="5"/>
  <c r="G9" i="5"/>
  <c r="G8" i="5"/>
  <c r="A432" i="5"/>
  <c r="B432" i="5"/>
  <c r="Q437" i="5"/>
  <c r="N437" i="5"/>
  <c r="K437" i="5"/>
  <c r="H437" i="5"/>
  <c r="E437" i="5"/>
  <c r="Q436" i="5"/>
  <c r="N436" i="5"/>
  <c r="K436" i="5"/>
  <c r="H436" i="5"/>
  <c r="E436" i="5"/>
  <c r="Q435" i="5"/>
  <c r="N435" i="5"/>
  <c r="K435" i="5"/>
  <c r="H435" i="5"/>
  <c r="E435" i="5"/>
  <c r="Q434" i="5"/>
  <c r="N434" i="5"/>
  <c r="K434" i="5"/>
  <c r="H434" i="5"/>
  <c r="E434" i="5"/>
  <c r="Q433" i="5"/>
  <c r="N433" i="5"/>
  <c r="K433" i="5"/>
  <c r="H433" i="5"/>
  <c r="E433" i="5"/>
  <c r="A426" i="5"/>
  <c r="B426" i="5"/>
  <c r="Q431" i="5"/>
  <c r="N431" i="5"/>
  <c r="K431" i="5"/>
  <c r="H431" i="5"/>
  <c r="E431" i="5"/>
  <c r="Q430" i="5"/>
  <c r="N430" i="5"/>
  <c r="K430" i="5"/>
  <c r="H430" i="5"/>
  <c r="E430" i="5"/>
  <c r="Q429" i="5"/>
  <c r="N429" i="5"/>
  <c r="K429" i="5"/>
  <c r="H429" i="5"/>
  <c r="E429" i="5"/>
  <c r="Q428" i="5"/>
  <c r="N428" i="5"/>
  <c r="K428" i="5"/>
  <c r="H428" i="5"/>
  <c r="E428" i="5"/>
  <c r="Q427" i="5"/>
  <c r="N427" i="5"/>
  <c r="K427" i="5"/>
  <c r="H427" i="5"/>
  <c r="E427" i="5"/>
  <c r="H25" i="5"/>
  <c r="P304" i="5"/>
  <c r="P316" i="5"/>
  <c r="M304" i="5"/>
  <c r="M316" i="5"/>
  <c r="J304" i="5"/>
  <c r="J316" i="5"/>
  <c r="K10" i="5"/>
  <c r="N10" i="5"/>
  <c r="Q10" i="5"/>
  <c r="H10" i="5"/>
  <c r="E10" i="5"/>
  <c r="K9" i="5"/>
  <c r="N9" i="5"/>
  <c r="Q9" i="5"/>
  <c r="H9" i="5"/>
  <c r="E9" i="5"/>
  <c r="A162" i="5"/>
  <c r="B162" i="5"/>
  <c r="Q163" i="5"/>
  <c r="Q164" i="5"/>
  <c r="Q165" i="5"/>
  <c r="Q166" i="5"/>
  <c r="Q167" i="5"/>
  <c r="N163" i="5"/>
  <c r="N164" i="5"/>
  <c r="N165" i="5"/>
  <c r="N166" i="5"/>
  <c r="N167" i="5"/>
  <c r="K163" i="5"/>
  <c r="K164" i="5"/>
  <c r="K165" i="5"/>
  <c r="K166" i="5"/>
  <c r="K167" i="5"/>
  <c r="H163" i="5"/>
  <c r="H164" i="5"/>
  <c r="H165" i="5"/>
  <c r="H166" i="5"/>
  <c r="H167" i="5"/>
  <c r="E163" i="5"/>
  <c r="E164" i="5"/>
  <c r="E165" i="5"/>
  <c r="E166" i="5"/>
  <c r="E167" i="5"/>
  <c r="F8" i="5"/>
  <c r="H8" i="5"/>
  <c r="K8" i="5"/>
  <c r="N8" i="5"/>
  <c r="Q8" i="5"/>
  <c r="E8" i="5"/>
  <c r="A402" i="5"/>
  <c r="B402" i="5"/>
  <c r="Q407" i="5"/>
  <c r="N407" i="5"/>
  <c r="K407" i="5"/>
  <c r="H407" i="5"/>
  <c r="E407" i="5"/>
  <c r="Q406" i="5"/>
  <c r="N406" i="5"/>
  <c r="K406" i="5"/>
  <c r="H406" i="5"/>
  <c r="E406" i="5"/>
  <c r="Q405" i="5"/>
  <c r="N405" i="5"/>
  <c r="K405" i="5"/>
  <c r="H405" i="5"/>
  <c r="E405" i="5"/>
  <c r="Q404" i="5"/>
  <c r="N404" i="5"/>
  <c r="K404" i="5"/>
  <c r="H404" i="5"/>
  <c r="E404" i="5"/>
  <c r="Q403" i="5"/>
  <c r="K403" i="5"/>
  <c r="H403" i="5"/>
  <c r="E403" i="5"/>
  <c r="H286" i="5"/>
  <c r="K286" i="5"/>
  <c r="N286" i="5"/>
  <c r="Q286" i="5"/>
  <c r="E286" i="5"/>
  <c r="H292" i="5"/>
  <c r="K292" i="5"/>
  <c r="N292" i="5"/>
  <c r="Q292" i="5"/>
  <c r="E292" i="5"/>
  <c r="H298" i="5"/>
  <c r="K298" i="5"/>
  <c r="N298" i="5"/>
  <c r="Q298" i="5"/>
  <c r="E298" i="5"/>
  <c r="H304" i="5"/>
  <c r="K304" i="5"/>
  <c r="N304" i="5"/>
  <c r="Q304" i="5"/>
  <c r="E304" i="5"/>
  <c r="H310" i="5"/>
  <c r="K310" i="5"/>
  <c r="N310" i="5"/>
  <c r="Q310" i="5"/>
  <c r="E310" i="5"/>
  <c r="H316" i="5"/>
  <c r="K316" i="5"/>
  <c r="N316" i="5"/>
  <c r="Q316" i="5"/>
  <c r="E316" i="5"/>
  <c r="H573" i="5"/>
  <c r="K573" i="5"/>
  <c r="N573" i="5"/>
  <c r="Q573" i="5"/>
  <c r="E573" i="5"/>
  <c r="H579" i="5"/>
  <c r="K579" i="5"/>
  <c r="N579" i="5"/>
  <c r="Q579" i="5"/>
  <c r="E579" i="5"/>
  <c r="H585" i="5"/>
  <c r="K585" i="5"/>
  <c r="N585" i="5"/>
  <c r="Q585" i="5"/>
  <c r="E585" i="5"/>
  <c r="H591" i="5"/>
  <c r="K591" i="5"/>
  <c r="N591" i="5"/>
  <c r="Q591" i="5"/>
  <c r="E591" i="5"/>
  <c r="H621" i="5"/>
  <c r="K621" i="5"/>
  <c r="N621" i="5"/>
  <c r="Q621" i="5"/>
  <c r="E621" i="5"/>
  <c r="H615" i="5"/>
  <c r="K615" i="5"/>
  <c r="N615" i="5"/>
  <c r="Q615" i="5"/>
  <c r="E615" i="5"/>
  <c r="H609" i="5"/>
  <c r="K609" i="5"/>
  <c r="N609" i="5"/>
  <c r="Q609" i="5"/>
  <c r="E609" i="5"/>
  <c r="H603" i="5"/>
  <c r="K603" i="5"/>
  <c r="N603" i="5"/>
  <c r="Q603" i="5"/>
  <c r="E603" i="5"/>
  <c r="H597" i="5"/>
  <c r="K597" i="5"/>
  <c r="N597" i="5"/>
  <c r="Q597" i="5"/>
  <c r="E597" i="5"/>
  <c r="H11" i="5"/>
  <c r="K11" i="5"/>
  <c r="N16" i="5"/>
  <c r="N22" i="5"/>
  <c r="N28" i="5"/>
  <c r="N34" i="5"/>
  <c r="N40" i="5"/>
  <c r="N46" i="5"/>
  <c r="N52" i="5"/>
  <c r="N58" i="5"/>
  <c r="N64" i="5"/>
  <c r="N70" i="5"/>
  <c r="N76" i="5"/>
  <c r="N88" i="5"/>
  <c r="N94" i="5"/>
  <c r="N100" i="5"/>
  <c r="N106" i="5"/>
  <c r="N112" i="5"/>
  <c r="N118" i="5"/>
  <c r="N124" i="5"/>
  <c r="N130" i="5"/>
  <c r="N136" i="5"/>
  <c r="N142" i="5"/>
  <c r="N148" i="5"/>
  <c r="N154" i="5"/>
  <c r="N160" i="5"/>
  <c r="N454" i="5"/>
  <c r="N172" i="5"/>
  <c r="N178" i="5"/>
  <c r="N184" i="5"/>
  <c r="N190" i="5"/>
  <c r="N196" i="5"/>
  <c r="N202" i="5"/>
  <c r="N82" i="5"/>
  <c r="N208" i="5"/>
  <c r="N214" i="5"/>
  <c r="N220" i="5"/>
  <c r="N226" i="5"/>
  <c r="N232" i="5"/>
  <c r="N238" i="5"/>
  <c r="N244" i="5"/>
  <c r="N250" i="5"/>
  <c r="N256" i="5"/>
  <c r="N262" i="5"/>
  <c r="N268" i="5"/>
  <c r="N274" i="5"/>
  <c r="N280" i="5"/>
  <c r="N322" i="5"/>
  <c r="N328" i="5"/>
  <c r="N334" i="5"/>
  <c r="N340" i="5"/>
  <c r="N346" i="5"/>
  <c r="N352" i="5"/>
  <c r="N358" i="5"/>
  <c r="N364" i="5"/>
  <c r="N370" i="5"/>
  <c r="N376" i="5"/>
  <c r="N382" i="5"/>
  <c r="N388" i="5"/>
  <c r="N394" i="5"/>
  <c r="N400" i="5"/>
  <c r="N412" i="5"/>
  <c r="N418" i="5"/>
  <c r="N424" i="5"/>
  <c r="N442" i="5"/>
  <c r="N448" i="5"/>
  <c r="N459" i="5"/>
  <c r="N465" i="5"/>
  <c r="N471" i="5"/>
  <c r="N477" i="5"/>
  <c r="N483" i="5"/>
  <c r="N489" i="5"/>
  <c r="N495" i="5"/>
  <c r="N501" i="5"/>
  <c r="N507" i="5"/>
  <c r="N513" i="5"/>
  <c r="N519" i="5"/>
  <c r="N525" i="5"/>
  <c r="N531" i="5"/>
  <c r="N537" i="5"/>
  <c r="N543" i="5"/>
  <c r="N549" i="5"/>
  <c r="N555" i="5"/>
  <c r="N561" i="5"/>
  <c r="N567" i="5"/>
  <c r="N11" i="5"/>
  <c r="Q16" i="5"/>
  <c r="Q22" i="5"/>
  <c r="Q28" i="5"/>
  <c r="Q34" i="5"/>
  <c r="Q40" i="5"/>
  <c r="Q46" i="5"/>
  <c r="Q52" i="5"/>
  <c r="Q58" i="5"/>
  <c r="Q64" i="5"/>
  <c r="Q70" i="5"/>
  <c r="Q76" i="5"/>
  <c r="Q88" i="5"/>
  <c r="Q94" i="5"/>
  <c r="Q100" i="5"/>
  <c r="Q106" i="5"/>
  <c r="Q112" i="5"/>
  <c r="Q118" i="5"/>
  <c r="Q124" i="5"/>
  <c r="Q130" i="5"/>
  <c r="Q136" i="5"/>
  <c r="Q142" i="5"/>
  <c r="Q148" i="5"/>
  <c r="Q154" i="5"/>
  <c r="Q160" i="5"/>
  <c r="Q454" i="5"/>
  <c r="Q172" i="5"/>
  <c r="Q178" i="5"/>
  <c r="Q184" i="5"/>
  <c r="Q190" i="5"/>
  <c r="Q196" i="5"/>
  <c r="Q202" i="5"/>
  <c r="Q82" i="5"/>
  <c r="Q208" i="5"/>
  <c r="Q214" i="5"/>
  <c r="Q220" i="5"/>
  <c r="Q226" i="5"/>
  <c r="Q232" i="5"/>
  <c r="Q238" i="5"/>
  <c r="Q244" i="5"/>
  <c r="Q250" i="5"/>
  <c r="Q256" i="5"/>
  <c r="Q262" i="5"/>
  <c r="Q268" i="5"/>
  <c r="Q274" i="5"/>
  <c r="Q280" i="5"/>
  <c r="Q322" i="5"/>
  <c r="Q328" i="5"/>
  <c r="Q334" i="5"/>
  <c r="Q340" i="5"/>
  <c r="Q346" i="5"/>
  <c r="Q352" i="5"/>
  <c r="Q358" i="5"/>
  <c r="Q364" i="5"/>
  <c r="Q370" i="5"/>
  <c r="Q376" i="5"/>
  <c r="Q382" i="5"/>
  <c r="Q388" i="5"/>
  <c r="Q394" i="5"/>
  <c r="Q400" i="5"/>
  <c r="Q412" i="5"/>
  <c r="Q418" i="5"/>
  <c r="Q424" i="5"/>
  <c r="Q442" i="5"/>
  <c r="Q448" i="5"/>
  <c r="Q459" i="5"/>
  <c r="Q465" i="5"/>
  <c r="Q471" i="5"/>
  <c r="Q477" i="5"/>
  <c r="Q483" i="5"/>
  <c r="Q489" i="5"/>
  <c r="Q495" i="5"/>
  <c r="Q501" i="5"/>
  <c r="Q507" i="5"/>
  <c r="Q513" i="5"/>
  <c r="Q519" i="5"/>
  <c r="Q525" i="5"/>
  <c r="Q531" i="5"/>
  <c r="Q537" i="5"/>
  <c r="Q543" i="5"/>
  <c r="Q549" i="5"/>
  <c r="Q555" i="5"/>
  <c r="Q561" i="5"/>
  <c r="Q567" i="5"/>
  <c r="Q11" i="5"/>
  <c r="E11" i="5"/>
  <c r="H13" i="5"/>
  <c r="K13" i="5"/>
  <c r="N13" i="5"/>
  <c r="Q13" i="5"/>
  <c r="E13" i="5"/>
  <c r="H19" i="5"/>
  <c r="K19" i="5"/>
  <c r="N19" i="5"/>
  <c r="Q19" i="5"/>
  <c r="E19" i="5"/>
  <c r="N25" i="5"/>
  <c r="Q25" i="5"/>
  <c r="E25" i="5"/>
  <c r="N31" i="5"/>
  <c r="Q31" i="5"/>
  <c r="E31" i="5"/>
  <c r="H37" i="5"/>
  <c r="K37" i="5"/>
  <c r="N37" i="5"/>
  <c r="Q37" i="5"/>
  <c r="E37" i="5"/>
  <c r="H43" i="5"/>
  <c r="K43" i="5"/>
  <c r="N43" i="5"/>
  <c r="Q43" i="5"/>
  <c r="E43" i="5"/>
  <c r="H49" i="5"/>
  <c r="K49" i="5"/>
  <c r="N49" i="5"/>
  <c r="Q49" i="5"/>
  <c r="E49" i="5"/>
  <c r="H55" i="5"/>
  <c r="K55" i="5"/>
  <c r="N55" i="5"/>
  <c r="Q55" i="5"/>
  <c r="E55" i="5"/>
  <c r="H61" i="5"/>
  <c r="K61" i="5"/>
  <c r="N61" i="5"/>
  <c r="Q61" i="5"/>
  <c r="E61" i="5"/>
  <c r="H67" i="5"/>
  <c r="K67" i="5"/>
  <c r="N67" i="5"/>
  <c r="Q67" i="5"/>
  <c r="E67" i="5"/>
  <c r="H73" i="5"/>
  <c r="K73" i="5"/>
  <c r="N73" i="5"/>
  <c r="Q73" i="5"/>
  <c r="E73" i="5"/>
  <c r="H85" i="5"/>
  <c r="K85" i="5"/>
  <c r="N85" i="5"/>
  <c r="Q85" i="5"/>
  <c r="E85" i="5"/>
  <c r="H540" i="5"/>
  <c r="K540" i="5"/>
  <c r="N540" i="5"/>
  <c r="Q540" i="5"/>
  <c r="E540" i="5"/>
  <c r="H546" i="5"/>
  <c r="K546" i="5"/>
  <c r="N546" i="5"/>
  <c r="Q546" i="5"/>
  <c r="E546" i="5"/>
  <c r="H552" i="5"/>
  <c r="K552" i="5"/>
  <c r="N552" i="5"/>
  <c r="Q552" i="5"/>
  <c r="E552" i="5"/>
  <c r="H558" i="5"/>
  <c r="K558" i="5"/>
  <c r="N558" i="5"/>
  <c r="Q558" i="5"/>
  <c r="E558" i="5"/>
  <c r="H564" i="5"/>
  <c r="K564" i="5"/>
  <c r="N564" i="5"/>
  <c r="Q564" i="5"/>
  <c r="E564" i="5"/>
  <c r="H570" i="5"/>
  <c r="K570" i="5"/>
  <c r="N570" i="5"/>
  <c r="Q570" i="5"/>
  <c r="E570" i="5"/>
  <c r="H576" i="5"/>
  <c r="K576" i="5"/>
  <c r="N576" i="5"/>
  <c r="Q576" i="5"/>
  <c r="E576" i="5"/>
  <c r="H582" i="5"/>
  <c r="K582" i="5"/>
  <c r="N582" i="5"/>
  <c r="Q582" i="5"/>
  <c r="E582" i="5"/>
  <c r="H588" i="5"/>
  <c r="K588" i="5"/>
  <c r="N588" i="5"/>
  <c r="Q588" i="5"/>
  <c r="E588" i="5"/>
  <c r="H594" i="5"/>
  <c r="K594" i="5"/>
  <c r="N594" i="5"/>
  <c r="Q594" i="5"/>
  <c r="E594" i="5"/>
  <c r="H600" i="5"/>
  <c r="K600" i="5"/>
  <c r="N600" i="5"/>
  <c r="Q600" i="5"/>
  <c r="E600" i="5"/>
  <c r="H606" i="5"/>
  <c r="K606" i="5"/>
  <c r="N606" i="5"/>
  <c r="Q606" i="5"/>
  <c r="E606" i="5"/>
  <c r="H612" i="5"/>
  <c r="K612" i="5"/>
  <c r="N612" i="5"/>
  <c r="Q612" i="5"/>
  <c r="E612" i="5"/>
  <c r="H618" i="5"/>
  <c r="K618" i="5"/>
  <c r="N618" i="5"/>
  <c r="Q618" i="5"/>
  <c r="E618" i="5"/>
  <c r="H534" i="5"/>
  <c r="K534" i="5"/>
  <c r="N534" i="5"/>
  <c r="Q534" i="5"/>
  <c r="E534" i="5"/>
  <c r="H528" i="5"/>
  <c r="K528" i="5"/>
  <c r="N528" i="5"/>
  <c r="Q528" i="5"/>
  <c r="E528" i="5"/>
  <c r="H522" i="5"/>
  <c r="K522" i="5"/>
  <c r="N522" i="5"/>
  <c r="Q522" i="5"/>
  <c r="E522" i="5"/>
  <c r="H516" i="5"/>
  <c r="K516" i="5"/>
  <c r="N516" i="5"/>
  <c r="Q516" i="5"/>
  <c r="E516" i="5"/>
  <c r="H510" i="5"/>
  <c r="K510" i="5"/>
  <c r="N510" i="5"/>
  <c r="Q510" i="5"/>
  <c r="E510" i="5"/>
  <c r="H504" i="5"/>
  <c r="K504" i="5"/>
  <c r="N504" i="5"/>
  <c r="Q504" i="5"/>
  <c r="E504" i="5"/>
  <c r="H498" i="5"/>
  <c r="K498" i="5"/>
  <c r="N498" i="5"/>
  <c r="Q498" i="5"/>
  <c r="E498" i="5"/>
  <c r="H492" i="5"/>
  <c r="K492" i="5"/>
  <c r="N492" i="5"/>
  <c r="Q492" i="5"/>
  <c r="E492" i="5"/>
  <c r="H486" i="5"/>
  <c r="K486" i="5"/>
  <c r="N486" i="5"/>
  <c r="Q486" i="5"/>
  <c r="E486" i="5"/>
  <c r="H480" i="5"/>
  <c r="K480" i="5"/>
  <c r="N480" i="5"/>
  <c r="Q480" i="5"/>
  <c r="E480" i="5"/>
  <c r="H474" i="5"/>
  <c r="K474" i="5"/>
  <c r="N474" i="5"/>
  <c r="Q474" i="5"/>
  <c r="E474" i="5"/>
  <c r="H468" i="5"/>
  <c r="K468" i="5"/>
  <c r="N468" i="5"/>
  <c r="Q468" i="5"/>
  <c r="E468" i="5"/>
  <c r="H462" i="5"/>
  <c r="K462" i="5"/>
  <c r="N462" i="5"/>
  <c r="Q462" i="5"/>
  <c r="E462" i="5"/>
  <c r="H456" i="5"/>
  <c r="K456" i="5"/>
  <c r="N456" i="5"/>
  <c r="Q456" i="5"/>
  <c r="E456" i="5"/>
  <c r="H445" i="5"/>
  <c r="K445" i="5"/>
  <c r="N445" i="5"/>
  <c r="Q445" i="5"/>
  <c r="E445" i="5"/>
  <c r="H439" i="5"/>
  <c r="K439" i="5"/>
  <c r="N439" i="5"/>
  <c r="Q439" i="5"/>
  <c r="E439" i="5"/>
  <c r="H421" i="5"/>
  <c r="K421" i="5"/>
  <c r="N421" i="5"/>
  <c r="Q421" i="5"/>
  <c r="E421" i="5"/>
  <c r="H415" i="5"/>
  <c r="K415" i="5"/>
  <c r="N415" i="5"/>
  <c r="Q415" i="5"/>
  <c r="E415" i="5"/>
  <c r="H409" i="5"/>
  <c r="K409" i="5"/>
  <c r="N409" i="5"/>
  <c r="Q409" i="5"/>
  <c r="E409" i="5"/>
  <c r="H397" i="5"/>
  <c r="K397" i="5"/>
  <c r="Q397" i="5"/>
  <c r="E397" i="5"/>
  <c r="H391" i="5"/>
  <c r="K391" i="5"/>
  <c r="N391" i="5"/>
  <c r="Q391" i="5"/>
  <c r="E391" i="5"/>
  <c r="H385" i="5"/>
  <c r="K385" i="5"/>
  <c r="Q385" i="5"/>
  <c r="E385" i="5"/>
  <c r="H379" i="5"/>
  <c r="K379" i="5"/>
  <c r="N379" i="5"/>
  <c r="Q379" i="5"/>
  <c r="E379" i="5"/>
  <c r="H373" i="5"/>
  <c r="K373" i="5"/>
  <c r="N373" i="5"/>
  <c r="Q373" i="5"/>
  <c r="E373" i="5"/>
  <c r="H367" i="5"/>
  <c r="K367" i="5"/>
  <c r="N367" i="5"/>
  <c r="Q367" i="5"/>
  <c r="E367" i="5"/>
  <c r="H361" i="5"/>
  <c r="K361" i="5"/>
  <c r="N361" i="5"/>
  <c r="Q361" i="5"/>
  <c r="E361" i="5"/>
  <c r="H355" i="5"/>
  <c r="K355" i="5"/>
  <c r="N355" i="5"/>
  <c r="Q355" i="5"/>
  <c r="E355" i="5"/>
  <c r="H349" i="5"/>
  <c r="K349" i="5"/>
  <c r="N350" i="5"/>
  <c r="N349" i="5"/>
  <c r="Q349" i="5"/>
  <c r="E349" i="5"/>
  <c r="H343" i="5"/>
  <c r="K343" i="5"/>
  <c r="N343" i="5"/>
  <c r="Q343" i="5"/>
  <c r="E343" i="5"/>
  <c r="H337" i="5"/>
  <c r="K337" i="5"/>
  <c r="N337" i="5"/>
  <c r="Q337" i="5"/>
  <c r="E337" i="5"/>
  <c r="H331" i="5"/>
  <c r="K331" i="5"/>
  <c r="N331" i="5"/>
  <c r="Q331" i="5"/>
  <c r="E331" i="5"/>
  <c r="H325" i="5"/>
  <c r="K325" i="5"/>
  <c r="N325" i="5"/>
  <c r="Q325" i="5"/>
  <c r="E325" i="5"/>
  <c r="H319" i="5"/>
  <c r="K319" i="5"/>
  <c r="N319" i="5"/>
  <c r="Q319" i="5"/>
  <c r="E319" i="5"/>
  <c r="H313" i="5"/>
  <c r="K313" i="5"/>
  <c r="N313" i="5"/>
  <c r="Q313" i="5"/>
  <c r="E313" i="5"/>
  <c r="H307" i="5"/>
  <c r="K307" i="5"/>
  <c r="N307" i="5"/>
  <c r="Q307" i="5"/>
  <c r="E307" i="5"/>
  <c r="H301" i="5"/>
  <c r="K301" i="5"/>
  <c r="N301" i="5"/>
  <c r="Q301" i="5"/>
  <c r="E301" i="5"/>
  <c r="H295" i="5"/>
  <c r="K295" i="5"/>
  <c r="N295" i="5"/>
  <c r="Q295" i="5"/>
  <c r="E295" i="5"/>
  <c r="H289" i="5"/>
  <c r="K289" i="5"/>
  <c r="N289" i="5"/>
  <c r="Q289" i="5"/>
  <c r="E289" i="5"/>
  <c r="H283" i="5"/>
  <c r="K283" i="5"/>
  <c r="N283" i="5"/>
  <c r="Q283" i="5"/>
  <c r="E283" i="5"/>
  <c r="H277" i="5"/>
  <c r="K277" i="5"/>
  <c r="N277" i="5"/>
  <c r="Q277" i="5"/>
  <c r="E277" i="5"/>
  <c r="H271" i="5"/>
  <c r="K271" i="5"/>
  <c r="N271" i="5"/>
  <c r="Q271" i="5"/>
  <c r="E271" i="5"/>
  <c r="H265" i="5"/>
  <c r="K265" i="5"/>
  <c r="N265" i="5"/>
  <c r="Q265" i="5"/>
  <c r="E265" i="5"/>
  <c r="H259" i="5"/>
  <c r="K259" i="5"/>
  <c r="N259" i="5"/>
  <c r="Q259" i="5"/>
  <c r="E259" i="5"/>
  <c r="H253" i="5"/>
  <c r="K253" i="5"/>
  <c r="N253" i="5"/>
  <c r="Q253" i="5"/>
  <c r="E253" i="5"/>
  <c r="H247" i="5"/>
  <c r="K247" i="5"/>
  <c r="N247" i="5"/>
  <c r="Q247" i="5"/>
  <c r="E247" i="5"/>
  <c r="H241" i="5"/>
  <c r="K241" i="5"/>
  <c r="N241" i="5"/>
  <c r="Q241" i="5"/>
  <c r="E241" i="5"/>
  <c r="H235" i="5"/>
  <c r="K235" i="5"/>
  <c r="N235" i="5"/>
  <c r="Q235" i="5"/>
  <c r="E235" i="5"/>
  <c r="H229" i="5"/>
  <c r="K229" i="5"/>
  <c r="N229" i="5"/>
  <c r="Q229" i="5"/>
  <c r="E229" i="5"/>
  <c r="H223" i="5"/>
  <c r="K223" i="5"/>
  <c r="N223" i="5"/>
  <c r="Q223" i="5"/>
  <c r="E223" i="5"/>
  <c r="H217" i="5"/>
  <c r="K217" i="5"/>
  <c r="N217" i="5"/>
  <c r="Q217" i="5"/>
  <c r="E217" i="5"/>
  <c r="H211" i="5"/>
  <c r="K211" i="5"/>
  <c r="N211" i="5"/>
  <c r="Q211" i="5"/>
  <c r="E211" i="5"/>
  <c r="H205" i="5"/>
  <c r="K205" i="5"/>
  <c r="N205" i="5"/>
  <c r="Q205" i="5"/>
  <c r="E205" i="5"/>
  <c r="H79" i="5"/>
  <c r="K79" i="5"/>
  <c r="N79" i="5"/>
  <c r="Q79" i="5"/>
  <c r="E79" i="5"/>
  <c r="H199" i="5"/>
  <c r="K199" i="5"/>
  <c r="N199" i="5"/>
  <c r="Q199" i="5"/>
  <c r="E199" i="5"/>
  <c r="H193" i="5"/>
  <c r="K193" i="5"/>
  <c r="N193" i="5"/>
  <c r="Q193" i="5"/>
  <c r="E193" i="5"/>
  <c r="H187" i="5"/>
  <c r="K187" i="5"/>
  <c r="N187" i="5"/>
  <c r="Q187" i="5"/>
  <c r="E187" i="5"/>
  <c r="H181" i="5"/>
  <c r="K181" i="5"/>
  <c r="N181" i="5"/>
  <c r="Q181" i="5"/>
  <c r="E181" i="5"/>
  <c r="H175" i="5"/>
  <c r="K175" i="5"/>
  <c r="N175" i="5"/>
  <c r="Q175" i="5"/>
  <c r="E175" i="5"/>
  <c r="H169" i="5"/>
  <c r="K169" i="5"/>
  <c r="N169" i="5"/>
  <c r="Q169" i="5"/>
  <c r="E169" i="5"/>
  <c r="H451" i="5"/>
  <c r="K451" i="5"/>
  <c r="N451" i="5"/>
  <c r="Q451" i="5"/>
  <c r="E451" i="5"/>
  <c r="H157" i="5"/>
  <c r="K157" i="5"/>
  <c r="N157" i="5"/>
  <c r="Q157" i="5"/>
  <c r="E157" i="5"/>
  <c r="H151" i="5"/>
  <c r="K151" i="5"/>
  <c r="N151" i="5"/>
  <c r="Q151" i="5"/>
  <c r="E151" i="5"/>
  <c r="H145" i="5"/>
  <c r="K145" i="5"/>
  <c r="N145" i="5"/>
  <c r="Q145" i="5"/>
  <c r="E145" i="5"/>
  <c r="H139" i="5"/>
  <c r="K139" i="5"/>
  <c r="N139" i="5"/>
  <c r="Q139" i="5"/>
  <c r="E139" i="5"/>
  <c r="H133" i="5"/>
  <c r="K133" i="5"/>
  <c r="N133" i="5"/>
  <c r="Q133" i="5"/>
  <c r="E133" i="5"/>
  <c r="H127" i="5"/>
  <c r="K127" i="5"/>
  <c r="N127" i="5"/>
  <c r="Q127" i="5"/>
  <c r="E127" i="5"/>
  <c r="H121" i="5"/>
  <c r="K121" i="5"/>
  <c r="N121" i="5"/>
  <c r="Q121" i="5"/>
  <c r="E121" i="5"/>
  <c r="Q115" i="5"/>
  <c r="N115" i="5"/>
  <c r="K115" i="5"/>
  <c r="H115" i="5"/>
  <c r="E115" i="5"/>
  <c r="H109" i="5"/>
  <c r="K109" i="5"/>
  <c r="N109" i="5"/>
  <c r="Q109" i="5"/>
  <c r="E109" i="5"/>
  <c r="H103" i="5"/>
  <c r="K103" i="5"/>
  <c r="N103" i="5"/>
  <c r="Q103" i="5"/>
  <c r="E103" i="5"/>
  <c r="H91" i="5"/>
  <c r="K91" i="5"/>
  <c r="N91" i="5"/>
  <c r="Q91" i="5"/>
  <c r="E91" i="5"/>
  <c r="H97" i="5"/>
  <c r="K97" i="5"/>
  <c r="N97" i="5"/>
  <c r="Q97" i="5"/>
  <c r="E97" i="5"/>
  <c r="H622" i="5"/>
  <c r="H620" i="5"/>
  <c r="H619" i="5"/>
  <c r="H616" i="5"/>
  <c r="H614" i="5"/>
  <c r="H613" i="5"/>
  <c r="H610" i="5"/>
  <c r="H608" i="5"/>
  <c r="H607" i="5"/>
  <c r="H604" i="5"/>
  <c r="H602" i="5"/>
  <c r="H601" i="5"/>
  <c r="H598" i="5"/>
  <c r="H596" i="5"/>
  <c r="H595" i="5"/>
  <c r="H592" i="5"/>
  <c r="H590" i="5"/>
  <c r="H589" i="5"/>
  <c r="H586" i="5"/>
  <c r="H584" i="5"/>
  <c r="H583" i="5"/>
  <c r="H580" i="5"/>
  <c r="H578" i="5"/>
  <c r="H577" i="5"/>
  <c r="H574" i="5"/>
  <c r="H572" i="5"/>
  <c r="H571" i="5"/>
  <c r="H568" i="5"/>
  <c r="H567" i="5"/>
  <c r="H566" i="5"/>
  <c r="H565" i="5"/>
  <c r="H562" i="5"/>
  <c r="H561" i="5"/>
  <c r="H560" i="5"/>
  <c r="H559" i="5"/>
  <c r="H556" i="5"/>
  <c r="H555" i="5"/>
  <c r="H554" i="5"/>
  <c r="H553" i="5"/>
  <c r="H550" i="5"/>
  <c r="H549" i="5"/>
  <c r="H548" i="5"/>
  <c r="H547" i="5"/>
  <c r="H544" i="5"/>
  <c r="H543" i="5"/>
  <c r="H542" i="5"/>
  <c r="H541" i="5"/>
  <c r="H538" i="5"/>
  <c r="H537" i="5"/>
  <c r="H536" i="5"/>
  <c r="H535" i="5"/>
  <c r="H532" i="5"/>
  <c r="H531" i="5"/>
  <c r="H530" i="5"/>
  <c r="H529" i="5"/>
  <c r="H523" i="5"/>
  <c r="H524" i="5"/>
  <c r="H525" i="5"/>
  <c r="H526" i="5"/>
  <c r="H520" i="5"/>
  <c r="H519" i="5"/>
  <c r="H518" i="5"/>
  <c r="H517" i="5"/>
  <c r="H514" i="5"/>
  <c r="H513" i="5"/>
  <c r="H512" i="5"/>
  <c r="H511" i="5"/>
  <c r="H508" i="5"/>
  <c r="H507" i="5"/>
  <c r="H506" i="5"/>
  <c r="H505" i="5"/>
  <c r="H502" i="5"/>
  <c r="H501" i="5"/>
  <c r="H500" i="5"/>
  <c r="H499" i="5"/>
  <c r="H496" i="5"/>
  <c r="H495" i="5"/>
  <c r="H494" i="5"/>
  <c r="H493" i="5"/>
  <c r="H490" i="5"/>
  <c r="H489" i="5"/>
  <c r="H488" i="5"/>
  <c r="H487" i="5"/>
  <c r="H484" i="5"/>
  <c r="H483" i="5"/>
  <c r="H482" i="5"/>
  <c r="H481" i="5"/>
  <c r="H478" i="5"/>
  <c r="H477" i="5"/>
  <c r="H476" i="5"/>
  <c r="H475" i="5"/>
  <c r="H472" i="5"/>
  <c r="H471" i="5"/>
  <c r="H470" i="5"/>
  <c r="H469" i="5"/>
  <c r="H466" i="5"/>
  <c r="H465" i="5"/>
  <c r="H464" i="5"/>
  <c r="H463" i="5"/>
  <c r="H460" i="5"/>
  <c r="H459" i="5"/>
  <c r="H458" i="5"/>
  <c r="H457" i="5"/>
  <c r="H449" i="5"/>
  <c r="H448" i="5"/>
  <c r="H447" i="5"/>
  <c r="H446" i="5"/>
  <c r="H443" i="5"/>
  <c r="H442" i="5"/>
  <c r="H441" i="5"/>
  <c r="H440" i="5"/>
  <c r="H425" i="5"/>
  <c r="H424" i="5"/>
  <c r="H423" i="5"/>
  <c r="H422" i="5"/>
  <c r="H416" i="5"/>
  <c r="H417" i="5"/>
  <c r="H418" i="5"/>
  <c r="H419" i="5"/>
  <c r="H410" i="5"/>
  <c r="H411" i="5"/>
  <c r="H412" i="5"/>
  <c r="H413" i="5"/>
  <c r="H401" i="5"/>
  <c r="H400" i="5"/>
  <c r="H399" i="5"/>
  <c r="H398" i="5"/>
  <c r="H395" i="5"/>
  <c r="H394" i="5"/>
  <c r="H393" i="5"/>
  <c r="H392" i="5"/>
  <c r="H389" i="5"/>
  <c r="H388" i="5"/>
  <c r="H387" i="5"/>
  <c r="H386" i="5"/>
  <c r="H383" i="5"/>
  <c r="H382" i="5"/>
  <c r="H381" i="5"/>
  <c r="H380" i="5"/>
  <c r="H377" i="5"/>
  <c r="H376" i="5"/>
  <c r="H375" i="5"/>
  <c r="H374" i="5"/>
  <c r="H371" i="5"/>
  <c r="H370" i="5"/>
  <c r="H369" i="5"/>
  <c r="H368" i="5"/>
  <c r="H365" i="5"/>
  <c r="H364" i="5"/>
  <c r="H363" i="5"/>
  <c r="H362" i="5"/>
  <c r="H359" i="5"/>
  <c r="H358" i="5"/>
  <c r="H357" i="5"/>
  <c r="H356" i="5"/>
  <c r="H350" i="5"/>
  <c r="H351" i="5"/>
  <c r="H352" i="5"/>
  <c r="H353" i="5"/>
  <c r="H344" i="5"/>
  <c r="H345" i="5"/>
  <c r="H346" i="5"/>
  <c r="H347" i="5"/>
  <c r="H338" i="5"/>
  <c r="H339" i="5"/>
  <c r="H340" i="5"/>
  <c r="H341" i="5"/>
  <c r="H335" i="5"/>
  <c r="H334" i="5"/>
  <c r="H333" i="5"/>
  <c r="H332" i="5"/>
  <c r="H329" i="5"/>
  <c r="H328" i="5"/>
  <c r="H327" i="5"/>
  <c r="H326" i="5"/>
  <c r="H320" i="5"/>
  <c r="H321" i="5"/>
  <c r="H322" i="5"/>
  <c r="H323" i="5"/>
  <c r="H314" i="5"/>
  <c r="H315" i="5"/>
  <c r="H317" i="5"/>
  <c r="H308" i="5"/>
  <c r="H309" i="5"/>
  <c r="H311" i="5"/>
  <c r="H302" i="5"/>
  <c r="H303" i="5"/>
  <c r="H305" i="5"/>
  <c r="H296" i="5"/>
  <c r="H297" i="5"/>
  <c r="H299" i="5"/>
  <c r="H290" i="5"/>
  <c r="H291" i="5"/>
  <c r="H293" i="5"/>
  <c r="H284" i="5"/>
  <c r="H285" i="5"/>
  <c r="H287" i="5"/>
  <c r="H278" i="5"/>
  <c r="H279" i="5"/>
  <c r="H280" i="5"/>
  <c r="H281" i="5"/>
  <c r="H275" i="5"/>
  <c r="H274" i="5"/>
  <c r="H273" i="5"/>
  <c r="H272" i="5"/>
  <c r="H269" i="5"/>
  <c r="H268" i="5"/>
  <c r="H267" i="5"/>
  <c r="H266" i="5"/>
  <c r="H263" i="5"/>
  <c r="H262" i="5"/>
  <c r="H261" i="5"/>
  <c r="H260" i="5"/>
  <c r="H257" i="5"/>
  <c r="H256" i="5"/>
  <c r="H255" i="5"/>
  <c r="H254" i="5"/>
  <c r="H251" i="5"/>
  <c r="H250" i="5"/>
  <c r="H249" i="5"/>
  <c r="H248" i="5"/>
  <c r="H245" i="5"/>
  <c r="H244" i="5"/>
  <c r="H243" i="5"/>
  <c r="H242" i="5"/>
  <c r="H239" i="5"/>
  <c r="H238" i="5"/>
  <c r="H237" i="5"/>
  <c r="H236" i="5"/>
  <c r="H233" i="5"/>
  <c r="H232" i="5"/>
  <c r="H231" i="5"/>
  <c r="H230" i="5"/>
  <c r="H227" i="5"/>
  <c r="H226" i="5"/>
  <c r="H225" i="5"/>
  <c r="H224" i="5"/>
  <c r="H221" i="5"/>
  <c r="H220" i="5"/>
  <c r="H219" i="5"/>
  <c r="H218" i="5"/>
  <c r="H215" i="5"/>
  <c r="H214" i="5"/>
  <c r="H213" i="5"/>
  <c r="H212" i="5"/>
  <c r="H209" i="5"/>
  <c r="H208" i="5"/>
  <c r="H207" i="5"/>
  <c r="H206" i="5"/>
  <c r="H83" i="5"/>
  <c r="H82" i="5"/>
  <c r="H81" i="5"/>
  <c r="H80" i="5"/>
  <c r="H203" i="5"/>
  <c r="H202" i="5"/>
  <c r="H201" i="5"/>
  <c r="H200" i="5"/>
  <c r="H197" i="5"/>
  <c r="H196" i="5"/>
  <c r="H195" i="5"/>
  <c r="H194" i="5"/>
  <c r="H191" i="5"/>
  <c r="H190" i="5"/>
  <c r="H189" i="5"/>
  <c r="H188" i="5"/>
  <c r="H185" i="5"/>
  <c r="H184" i="5"/>
  <c r="H183" i="5"/>
  <c r="H182" i="5"/>
  <c r="H179" i="5"/>
  <c r="H178" i="5"/>
  <c r="H177" i="5"/>
  <c r="H176" i="5"/>
  <c r="H173" i="5"/>
  <c r="H172" i="5"/>
  <c r="H171" i="5"/>
  <c r="H170" i="5"/>
  <c r="H454" i="5"/>
  <c r="H453" i="5"/>
  <c r="H452" i="5"/>
  <c r="H161" i="5"/>
  <c r="H160" i="5"/>
  <c r="H159" i="5"/>
  <c r="H158" i="5"/>
  <c r="H155" i="5"/>
  <c r="H154" i="5"/>
  <c r="H153" i="5"/>
  <c r="H152" i="5"/>
  <c r="H149" i="5"/>
  <c r="H148" i="5"/>
  <c r="H147" i="5"/>
  <c r="H146" i="5"/>
  <c r="H143" i="5"/>
  <c r="H142" i="5"/>
  <c r="H141" i="5"/>
  <c r="H140" i="5"/>
  <c r="H137" i="5"/>
  <c r="H136" i="5"/>
  <c r="H135" i="5"/>
  <c r="H134" i="5"/>
  <c r="H131" i="5"/>
  <c r="H130" i="5"/>
  <c r="H129" i="5"/>
  <c r="H128" i="5"/>
  <c r="H125" i="5"/>
  <c r="H124" i="5"/>
  <c r="H123" i="5"/>
  <c r="H122" i="5"/>
  <c r="H119" i="5"/>
  <c r="H118" i="5"/>
  <c r="H117" i="5"/>
  <c r="H116" i="5"/>
  <c r="H113" i="5"/>
  <c r="H112" i="5"/>
  <c r="H111" i="5"/>
  <c r="H110" i="5"/>
  <c r="H107" i="5"/>
  <c r="H106" i="5"/>
  <c r="H105" i="5"/>
  <c r="H104" i="5"/>
  <c r="H101" i="5"/>
  <c r="H100" i="5"/>
  <c r="H99" i="5"/>
  <c r="H98" i="5"/>
  <c r="H95" i="5"/>
  <c r="H94" i="5"/>
  <c r="H93" i="5"/>
  <c r="H92" i="5"/>
  <c r="H89" i="5"/>
  <c r="H88" i="5"/>
  <c r="H87" i="5"/>
  <c r="H86" i="5"/>
  <c r="H77" i="5"/>
  <c r="H76" i="5"/>
  <c r="H75" i="5"/>
  <c r="H74" i="5"/>
  <c r="H71" i="5"/>
  <c r="H70" i="5"/>
  <c r="H69" i="5"/>
  <c r="H68" i="5"/>
  <c r="H65" i="5"/>
  <c r="H64" i="5"/>
  <c r="H63" i="5"/>
  <c r="H62" i="5"/>
  <c r="H59" i="5"/>
  <c r="H58" i="5"/>
  <c r="H57" i="5"/>
  <c r="H56" i="5"/>
  <c r="H53" i="5"/>
  <c r="H52" i="5"/>
  <c r="H51" i="5"/>
  <c r="H50" i="5"/>
  <c r="H47" i="5"/>
  <c r="H46" i="5"/>
  <c r="H45" i="5"/>
  <c r="H44" i="5"/>
  <c r="H41" i="5"/>
  <c r="H40" i="5"/>
  <c r="H39" i="5"/>
  <c r="H38" i="5"/>
  <c r="H35" i="5"/>
  <c r="H34" i="5"/>
  <c r="H33" i="5"/>
  <c r="H32" i="5"/>
  <c r="H29" i="5"/>
  <c r="H28" i="5"/>
  <c r="H27" i="5"/>
  <c r="H26" i="5"/>
  <c r="H23" i="5"/>
  <c r="H22" i="5"/>
  <c r="H21" i="5"/>
  <c r="H20" i="5"/>
  <c r="H17" i="5"/>
  <c r="H16" i="5"/>
  <c r="H15" i="5"/>
  <c r="H14" i="5"/>
  <c r="K16" i="5"/>
  <c r="K22" i="5"/>
  <c r="K28" i="5"/>
  <c r="K34" i="5"/>
  <c r="K40" i="5"/>
  <c r="K46" i="5"/>
  <c r="K52" i="5"/>
  <c r="K58" i="5"/>
  <c r="K64" i="5"/>
  <c r="K70" i="5"/>
  <c r="K76" i="5"/>
  <c r="K88" i="5"/>
  <c r="K94" i="5"/>
  <c r="K100" i="5"/>
  <c r="K106" i="5"/>
  <c r="K112" i="5"/>
  <c r="K118" i="5"/>
  <c r="K124" i="5"/>
  <c r="K130" i="5"/>
  <c r="K136" i="5"/>
  <c r="K142" i="5"/>
  <c r="K148" i="5"/>
  <c r="K154" i="5"/>
  <c r="K160" i="5"/>
  <c r="K454" i="5"/>
  <c r="K172" i="5"/>
  <c r="K178" i="5"/>
  <c r="K184" i="5"/>
  <c r="K190" i="5"/>
  <c r="K196" i="5"/>
  <c r="K202" i="5"/>
  <c r="K82" i="5"/>
  <c r="K208" i="5"/>
  <c r="K214" i="5"/>
  <c r="K220" i="5"/>
  <c r="K226" i="5"/>
  <c r="K232" i="5"/>
  <c r="K238" i="5"/>
  <c r="K244" i="5"/>
  <c r="K250" i="5"/>
  <c r="K256" i="5"/>
  <c r="K262" i="5"/>
  <c r="K268" i="5"/>
  <c r="K274" i="5"/>
  <c r="K280" i="5"/>
  <c r="K322" i="5"/>
  <c r="K328" i="5"/>
  <c r="K334" i="5"/>
  <c r="K340" i="5"/>
  <c r="K346" i="5"/>
  <c r="K352" i="5"/>
  <c r="K358" i="5"/>
  <c r="K364" i="5"/>
  <c r="K370" i="5"/>
  <c r="K376" i="5"/>
  <c r="K382" i="5"/>
  <c r="K388" i="5"/>
  <c r="K394" i="5"/>
  <c r="K400" i="5"/>
  <c r="K412" i="5"/>
  <c r="K418" i="5"/>
  <c r="K424" i="5"/>
  <c r="K442" i="5"/>
  <c r="K448" i="5"/>
  <c r="K459" i="5"/>
  <c r="K465" i="5"/>
  <c r="K471" i="5"/>
  <c r="K477" i="5"/>
  <c r="K483" i="5"/>
  <c r="K489" i="5"/>
  <c r="K495" i="5"/>
  <c r="K501" i="5"/>
  <c r="K507" i="5"/>
  <c r="K513" i="5"/>
  <c r="K519" i="5"/>
  <c r="K525" i="5"/>
  <c r="K531" i="5"/>
  <c r="K537" i="5"/>
  <c r="K543" i="5"/>
  <c r="K549" i="5"/>
  <c r="K555" i="5"/>
  <c r="K561" i="5"/>
  <c r="K567" i="5"/>
  <c r="Q15" i="5"/>
  <c r="Q21" i="5"/>
  <c r="Q27" i="5"/>
  <c r="Q33" i="5"/>
  <c r="Q39" i="5"/>
  <c r="Q45" i="5"/>
  <c r="Q51" i="5"/>
  <c r="Q57" i="5"/>
  <c r="Q63" i="5"/>
  <c r="Q69" i="5"/>
  <c r="Q75" i="5"/>
  <c r="Q87" i="5"/>
  <c r="Q93" i="5"/>
  <c r="Q99" i="5"/>
  <c r="Q105" i="5"/>
  <c r="Q111" i="5"/>
  <c r="Q117" i="5"/>
  <c r="Q123" i="5"/>
  <c r="Q129" i="5"/>
  <c r="Q135" i="5"/>
  <c r="Q141" i="5"/>
  <c r="Q147" i="5"/>
  <c r="Q153" i="5"/>
  <c r="Q159" i="5"/>
  <c r="Q453" i="5"/>
  <c r="Q171" i="5"/>
  <c r="Q177" i="5"/>
  <c r="Q183" i="5"/>
  <c r="Q189" i="5"/>
  <c r="Q195" i="5"/>
  <c r="Q201" i="5"/>
  <c r="Q81" i="5"/>
  <c r="Q207" i="5"/>
  <c r="Q213" i="5"/>
  <c r="Q219" i="5"/>
  <c r="Q225" i="5"/>
  <c r="Q231" i="5"/>
  <c r="Q237" i="5"/>
  <c r="Q243" i="5"/>
  <c r="Q249" i="5"/>
  <c r="Q255" i="5"/>
  <c r="Q261" i="5"/>
  <c r="Q267" i="5"/>
  <c r="Q273" i="5"/>
  <c r="Q279" i="5"/>
  <c r="Q285" i="5"/>
  <c r="Q291" i="5"/>
  <c r="Q297" i="5"/>
  <c r="Q303" i="5"/>
  <c r="Q309" i="5"/>
  <c r="Q315" i="5"/>
  <c r="Q321" i="5"/>
  <c r="Q327" i="5"/>
  <c r="Q333" i="5"/>
  <c r="Q339" i="5"/>
  <c r="Q345" i="5"/>
  <c r="Q351" i="5"/>
  <c r="Q357" i="5"/>
  <c r="Q363" i="5"/>
  <c r="Q369" i="5"/>
  <c r="Q375" i="5"/>
  <c r="Q381" i="5"/>
  <c r="Q387" i="5"/>
  <c r="Q393" i="5"/>
  <c r="Q399" i="5"/>
  <c r="Q411" i="5"/>
  <c r="Q417" i="5"/>
  <c r="Q423" i="5"/>
  <c r="Q441" i="5"/>
  <c r="Q447" i="5"/>
  <c r="Q458" i="5"/>
  <c r="Q464" i="5"/>
  <c r="Q470" i="5"/>
  <c r="Q476" i="5"/>
  <c r="Q482" i="5"/>
  <c r="Q488" i="5"/>
  <c r="Q494" i="5"/>
  <c r="Q500" i="5"/>
  <c r="Q506" i="5"/>
  <c r="Q512" i="5"/>
  <c r="Q518" i="5"/>
  <c r="Q524" i="5"/>
  <c r="Q530" i="5"/>
  <c r="Q536" i="5"/>
  <c r="Q542" i="5"/>
  <c r="Q548" i="5"/>
  <c r="Q554" i="5"/>
  <c r="Q560" i="5"/>
  <c r="Q566" i="5"/>
  <c r="Q572" i="5"/>
  <c r="Q578" i="5"/>
  <c r="Q584" i="5"/>
  <c r="Q590" i="5"/>
  <c r="Q596" i="5"/>
  <c r="Q602" i="5"/>
  <c r="Q608" i="5"/>
  <c r="Q614" i="5"/>
  <c r="Q620" i="5"/>
  <c r="N15" i="5"/>
  <c r="N21" i="5"/>
  <c r="N27" i="5"/>
  <c r="N33" i="5"/>
  <c r="N39" i="5"/>
  <c r="N45" i="5"/>
  <c r="N51" i="5"/>
  <c r="N57" i="5"/>
  <c r="N63" i="5"/>
  <c r="N69" i="5"/>
  <c r="N75" i="5"/>
  <c r="N87" i="5"/>
  <c r="N93" i="5"/>
  <c r="N99" i="5"/>
  <c r="N105" i="5"/>
  <c r="N111" i="5"/>
  <c r="N117" i="5"/>
  <c r="N123" i="5"/>
  <c r="N129" i="5"/>
  <c r="N135" i="5"/>
  <c r="N141" i="5"/>
  <c r="N147" i="5"/>
  <c r="N153" i="5"/>
  <c r="N159" i="5"/>
  <c r="N453" i="5"/>
  <c r="N171" i="5"/>
  <c r="N177" i="5"/>
  <c r="N183" i="5"/>
  <c r="N189" i="5"/>
  <c r="N195" i="5"/>
  <c r="N201" i="5"/>
  <c r="N81" i="5"/>
  <c r="N207" i="5"/>
  <c r="N213" i="5"/>
  <c r="N219" i="5"/>
  <c r="N225" i="5"/>
  <c r="N231" i="5"/>
  <c r="N237" i="5"/>
  <c r="N243" i="5"/>
  <c r="N249" i="5"/>
  <c r="N255" i="5"/>
  <c r="N261" i="5"/>
  <c r="N267" i="5"/>
  <c r="N273" i="5"/>
  <c r="N279" i="5"/>
  <c r="N285" i="5"/>
  <c r="N291" i="5"/>
  <c r="N297" i="5"/>
  <c r="N303" i="5"/>
  <c r="N309" i="5"/>
  <c r="N315" i="5"/>
  <c r="N321" i="5"/>
  <c r="N327" i="5"/>
  <c r="N333" i="5"/>
  <c r="N339" i="5"/>
  <c r="N345" i="5"/>
  <c r="N351" i="5"/>
  <c r="N357" i="5"/>
  <c r="N363" i="5"/>
  <c r="N369" i="5"/>
  <c r="N375" i="5"/>
  <c r="N381" i="5"/>
  <c r="N387" i="5"/>
  <c r="N393" i="5"/>
  <c r="N399" i="5"/>
  <c r="N411" i="5"/>
  <c r="N417" i="5"/>
  <c r="N423" i="5"/>
  <c r="N441" i="5"/>
  <c r="N447" i="5"/>
  <c r="N458" i="5"/>
  <c r="N464" i="5"/>
  <c r="N470" i="5"/>
  <c r="N476" i="5"/>
  <c r="N482" i="5"/>
  <c r="N488" i="5"/>
  <c r="N494" i="5"/>
  <c r="N500" i="5"/>
  <c r="N506" i="5"/>
  <c r="N512" i="5"/>
  <c r="N518" i="5"/>
  <c r="N524" i="5"/>
  <c r="N530" i="5"/>
  <c r="N536" i="5"/>
  <c r="N542" i="5"/>
  <c r="N548" i="5"/>
  <c r="N554" i="5"/>
  <c r="N560" i="5"/>
  <c r="N566" i="5"/>
  <c r="N572" i="5"/>
  <c r="N578" i="5"/>
  <c r="N584" i="5"/>
  <c r="N590" i="5"/>
  <c r="N596" i="5"/>
  <c r="N602" i="5"/>
  <c r="N608" i="5"/>
  <c r="N614" i="5"/>
  <c r="N620" i="5"/>
  <c r="K15" i="5"/>
  <c r="K21" i="5"/>
  <c r="K27" i="5"/>
  <c r="K33" i="5"/>
  <c r="K39" i="5"/>
  <c r="K45" i="5"/>
  <c r="K51" i="5"/>
  <c r="K57" i="5"/>
  <c r="K63" i="5"/>
  <c r="K69" i="5"/>
  <c r="K75" i="5"/>
  <c r="K87" i="5"/>
  <c r="K93" i="5"/>
  <c r="K99" i="5"/>
  <c r="K105" i="5"/>
  <c r="K111" i="5"/>
  <c r="K117" i="5"/>
  <c r="K123" i="5"/>
  <c r="K129" i="5"/>
  <c r="K135" i="5"/>
  <c r="K141" i="5"/>
  <c r="K147" i="5"/>
  <c r="K153" i="5"/>
  <c r="K159" i="5"/>
  <c r="K453" i="5"/>
  <c r="K171" i="5"/>
  <c r="K177" i="5"/>
  <c r="K183" i="5"/>
  <c r="K189" i="5"/>
  <c r="K195" i="5"/>
  <c r="K201" i="5"/>
  <c r="K81" i="5"/>
  <c r="K207" i="5"/>
  <c r="K213" i="5"/>
  <c r="K219" i="5"/>
  <c r="K225" i="5"/>
  <c r="K231" i="5"/>
  <c r="K237" i="5"/>
  <c r="K243" i="5"/>
  <c r="K249" i="5"/>
  <c r="K255" i="5"/>
  <c r="K261" i="5"/>
  <c r="K267" i="5"/>
  <c r="K273" i="5"/>
  <c r="K279" i="5"/>
  <c r="K285" i="5"/>
  <c r="K291" i="5"/>
  <c r="K297" i="5"/>
  <c r="K303" i="5"/>
  <c r="K309" i="5"/>
  <c r="K315" i="5"/>
  <c r="K321" i="5"/>
  <c r="K327" i="5"/>
  <c r="K333" i="5"/>
  <c r="K339" i="5"/>
  <c r="K345" i="5"/>
  <c r="K351" i="5"/>
  <c r="K357" i="5"/>
  <c r="K363" i="5"/>
  <c r="K369" i="5"/>
  <c r="K375" i="5"/>
  <c r="K381" i="5"/>
  <c r="K387" i="5"/>
  <c r="K393" i="5"/>
  <c r="K399" i="5"/>
  <c r="K411" i="5"/>
  <c r="K417" i="5"/>
  <c r="K423" i="5"/>
  <c r="K441" i="5"/>
  <c r="K447" i="5"/>
  <c r="K458" i="5"/>
  <c r="K464" i="5"/>
  <c r="K470" i="5"/>
  <c r="K476" i="5"/>
  <c r="K482" i="5"/>
  <c r="K488" i="5"/>
  <c r="K494" i="5"/>
  <c r="K500" i="5"/>
  <c r="K506" i="5"/>
  <c r="K512" i="5"/>
  <c r="K518" i="5"/>
  <c r="K524" i="5"/>
  <c r="K530" i="5"/>
  <c r="K536" i="5"/>
  <c r="K542" i="5"/>
  <c r="K548" i="5"/>
  <c r="K554" i="5"/>
  <c r="K560" i="5"/>
  <c r="K566" i="5"/>
  <c r="K572" i="5"/>
  <c r="K578" i="5"/>
  <c r="K584" i="5"/>
  <c r="K590" i="5"/>
  <c r="K596" i="5"/>
  <c r="K602" i="5"/>
  <c r="K608" i="5"/>
  <c r="K614" i="5"/>
  <c r="K620" i="5"/>
  <c r="Q14" i="5"/>
  <c r="Q20" i="5"/>
  <c r="Q26" i="5"/>
  <c r="Q32" i="5"/>
  <c r="Q38" i="5"/>
  <c r="Q44" i="5"/>
  <c r="Q50" i="5"/>
  <c r="Q56" i="5"/>
  <c r="Q62" i="5"/>
  <c r="Q68" i="5"/>
  <c r="Q74" i="5"/>
  <c r="Q86" i="5"/>
  <c r="Q92" i="5"/>
  <c r="Q98" i="5"/>
  <c r="Q104" i="5"/>
  <c r="Q110" i="5"/>
  <c r="Q116" i="5"/>
  <c r="Q122" i="5"/>
  <c r="Q128" i="5"/>
  <c r="Q134" i="5"/>
  <c r="Q140" i="5"/>
  <c r="Q146" i="5"/>
  <c r="Q152" i="5"/>
  <c r="Q158" i="5"/>
  <c r="Q452" i="5"/>
  <c r="Q170" i="5"/>
  <c r="Q176" i="5"/>
  <c r="Q182" i="5"/>
  <c r="Q188" i="5"/>
  <c r="Q194" i="5"/>
  <c r="Q200" i="5"/>
  <c r="Q80" i="5"/>
  <c r="Q206" i="5"/>
  <c r="Q212" i="5"/>
  <c r="Q218" i="5"/>
  <c r="Q224" i="5"/>
  <c r="Q230" i="5"/>
  <c r="Q236" i="5"/>
  <c r="Q242" i="5"/>
  <c r="Q248" i="5"/>
  <c r="Q254" i="5"/>
  <c r="Q260" i="5"/>
  <c r="Q266" i="5"/>
  <c r="Q272" i="5"/>
  <c r="Q278" i="5"/>
  <c r="Q284" i="5"/>
  <c r="Q290" i="5"/>
  <c r="Q296" i="5"/>
  <c r="Q302" i="5"/>
  <c r="Q308" i="5"/>
  <c r="Q314" i="5"/>
  <c r="Q320" i="5"/>
  <c r="Q326" i="5"/>
  <c r="Q332" i="5"/>
  <c r="Q338" i="5"/>
  <c r="Q344" i="5"/>
  <c r="Q350" i="5"/>
  <c r="Q356" i="5"/>
  <c r="Q362" i="5"/>
  <c r="Q368" i="5"/>
  <c r="Q374" i="5"/>
  <c r="Q380" i="5"/>
  <c r="Q386" i="5"/>
  <c r="Q392" i="5"/>
  <c r="Q398" i="5"/>
  <c r="Q410" i="5"/>
  <c r="Q416" i="5"/>
  <c r="Q422" i="5"/>
  <c r="Q440" i="5"/>
  <c r="Q446" i="5"/>
  <c r="Q457" i="5"/>
  <c r="Q463" i="5"/>
  <c r="Q469" i="5"/>
  <c r="Q475" i="5"/>
  <c r="Q481" i="5"/>
  <c r="Q487" i="5"/>
  <c r="Q493" i="5"/>
  <c r="Q499" i="5"/>
  <c r="Q505" i="5"/>
  <c r="Q511" i="5"/>
  <c r="Q517" i="5"/>
  <c r="Q523" i="5"/>
  <c r="Q529" i="5"/>
  <c r="Q535" i="5"/>
  <c r="Q541" i="5"/>
  <c r="Q547" i="5"/>
  <c r="Q553" i="5"/>
  <c r="Q559" i="5"/>
  <c r="Q565" i="5"/>
  <c r="Q571" i="5"/>
  <c r="Q577" i="5"/>
  <c r="Q583" i="5"/>
  <c r="Q589" i="5"/>
  <c r="Q595" i="5"/>
  <c r="Q601" i="5"/>
  <c r="Q607" i="5"/>
  <c r="Q613" i="5"/>
  <c r="Q619" i="5"/>
  <c r="N14" i="5"/>
  <c r="N20" i="5"/>
  <c r="N26" i="5"/>
  <c r="N32" i="5"/>
  <c r="N38" i="5"/>
  <c r="N44" i="5"/>
  <c r="N50" i="5"/>
  <c r="N56" i="5"/>
  <c r="N62" i="5"/>
  <c r="N68" i="5"/>
  <c r="N74" i="5"/>
  <c r="N86" i="5"/>
  <c r="N92" i="5"/>
  <c r="N98" i="5"/>
  <c r="N104" i="5"/>
  <c r="N110" i="5"/>
  <c r="N116" i="5"/>
  <c r="N122" i="5"/>
  <c r="N128" i="5"/>
  <c r="N134" i="5"/>
  <c r="N140" i="5"/>
  <c r="N146" i="5"/>
  <c r="N152" i="5"/>
  <c r="N158" i="5"/>
  <c r="N452" i="5"/>
  <c r="N170" i="5"/>
  <c r="N176" i="5"/>
  <c r="N182" i="5"/>
  <c r="N188" i="5"/>
  <c r="N194" i="5"/>
  <c r="N200" i="5"/>
  <c r="N80" i="5"/>
  <c r="N206" i="5"/>
  <c r="N212" i="5"/>
  <c r="N218" i="5"/>
  <c r="N224" i="5"/>
  <c r="N230" i="5"/>
  <c r="N236" i="5"/>
  <c r="N242" i="5"/>
  <c r="N248" i="5"/>
  <c r="N254" i="5"/>
  <c r="N260" i="5"/>
  <c r="N266" i="5"/>
  <c r="N272" i="5"/>
  <c r="N278" i="5"/>
  <c r="N284" i="5"/>
  <c r="N290" i="5"/>
  <c r="N296" i="5"/>
  <c r="N302" i="5"/>
  <c r="N308" i="5"/>
  <c r="N314" i="5"/>
  <c r="N320" i="5"/>
  <c r="N326" i="5"/>
  <c r="N332" i="5"/>
  <c r="N338" i="5"/>
  <c r="N344" i="5"/>
  <c r="N356" i="5"/>
  <c r="N362" i="5"/>
  <c r="N368" i="5"/>
  <c r="N374" i="5"/>
  <c r="N380" i="5"/>
  <c r="N386" i="5"/>
  <c r="N392" i="5"/>
  <c r="N398" i="5"/>
  <c r="N410" i="5"/>
  <c r="N416" i="5"/>
  <c r="N422" i="5"/>
  <c r="N440" i="5"/>
  <c r="N446" i="5"/>
  <c r="N457" i="5"/>
  <c r="N463" i="5"/>
  <c r="N469" i="5"/>
  <c r="N475" i="5"/>
  <c r="N481" i="5"/>
  <c r="N487" i="5"/>
  <c r="N493" i="5"/>
  <c r="N499" i="5"/>
  <c r="N505" i="5"/>
  <c r="N511" i="5"/>
  <c r="N517" i="5"/>
  <c r="N523" i="5"/>
  <c r="N529" i="5"/>
  <c r="N535" i="5"/>
  <c r="N541" i="5"/>
  <c r="N547" i="5"/>
  <c r="N553" i="5"/>
  <c r="N559" i="5"/>
  <c r="N565" i="5"/>
  <c r="N571" i="5"/>
  <c r="N577" i="5"/>
  <c r="N583" i="5"/>
  <c r="N589" i="5"/>
  <c r="N595" i="5"/>
  <c r="N601" i="5"/>
  <c r="N607" i="5"/>
  <c r="N613" i="5"/>
  <c r="N619" i="5"/>
  <c r="K14" i="5"/>
  <c r="K20" i="5"/>
  <c r="K26" i="5"/>
  <c r="K32" i="5"/>
  <c r="K38" i="5"/>
  <c r="K44" i="5"/>
  <c r="K50" i="5"/>
  <c r="K56" i="5"/>
  <c r="K62" i="5"/>
  <c r="K68" i="5"/>
  <c r="K74" i="5"/>
  <c r="K86" i="5"/>
  <c r="K92" i="5"/>
  <c r="K98" i="5"/>
  <c r="K104" i="5"/>
  <c r="K110" i="5"/>
  <c r="K116" i="5"/>
  <c r="K122" i="5"/>
  <c r="K128" i="5"/>
  <c r="K134" i="5"/>
  <c r="K140" i="5"/>
  <c r="K146" i="5"/>
  <c r="K152" i="5"/>
  <c r="K158" i="5"/>
  <c r="K452" i="5"/>
  <c r="K170" i="5"/>
  <c r="K176" i="5"/>
  <c r="K182" i="5"/>
  <c r="K188" i="5"/>
  <c r="K194" i="5"/>
  <c r="K200" i="5"/>
  <c r="K80" i="5"/>
  <c r="K206" i="5"/>
  <c r="K212" i="5"/>
  <c r="K218" i="5"/>
  <c r="K224" i="5"/>
  <c r="K230" i="5"/>
  <c r="K236" i="5"/>
  <c r="K242" i="5"/>
  <c r="K248" i="5"/>
  <c r="K254" i="5"/>
  <c r="K260" i="5"/>
  <c r="K266" i="5"/>
  <c r="K272" i="5"/>
  <c r="K278" i="5"/>
  <c r="K284" i="5"/>
  <c r="K290" i="5"/>
  <c r="K296" i="5"/>
  <c r="K302" i="5"/>
  <c r="K308" i="5"/>
  <c r="K314" i="5"/>
  <c r="K320" i="5"/>
  <c r="K326" i="5"/>
  <c r="K332" i="5"/>
  <c r="K338" i="5"/>
  <c r="K344" i="5"/>
  <c r="K350" i="5"/>
  <c r="K356" i="5"/>
  <c r="K362" i="5"/>
  <c r="K368" i="5"/>
  <c r="K374" i="5"/>
  <c r="K380" i="5"/>
  <c r="K386" i="5"/>
  <c r="K392" i="5"/>
  <c r="K398" i="5"/>
  <c r="K410" i="5"/>
  <c r="K416" i="5"/>
  <c r="K422" i="5"/>
  <c r="K440" i="5"/>
  <c r="K446" i="5"/>
  <c r="K457" i="5"/>
  <c r="K463" i="5"/>
  <c r="K469" i="5"/>
  <c r="K475" i="5"/>
  <c r="K481" i="5"/>
  <c r="K487" i="5"/>
  <c r="K493" i="5"/>
  <c r="K499" i="5"/>
  <c r="K505" i="5"/>
  <c r="K511" i="5"/>
  <c r="K517" i="5"/>
  <c r="K523" i="5"/>
  <c r="K529" i="5"/>
  <c r="K535" i="5"/>
  <c r="K541" i="5"/>
  <c r="K547" i="5"/>
  <c r="K553" i="5"/>
  <c r="K559" i="5"/>
  <c r="K565" i="5"/>
  <c r="K571" i="5"/>
  <c r="K577" i="5"/>
  <c r="K583" i="5"/>
  <c r="K589" i="5"/>
  <c r="K595" i="5"/>
  <c r="K601" i="5"/>
  <c r="K607" i="5"/>
  <c r="K613" i="5"/>
  <c r="K619" i="5"/>
  <c r="A30" i="5"/>
  <c r="B30" i="5"/>
  <c r="A24" i="5"/>
  <c r="B24" i="5"/>
  <c r="Q526" i="5"/>
  <c r="N526" i="5"/>
  <c r="K526" i="5"/>
  <c r="E523" i="5"/>
  <c r="E524" i="5"/>
  <c r="E525" i="5"/>
  <c r="E526" i="5"/>
  <c r="A521" i="5"/>
  <c r="B521" i="5"/>
  <c r="B78" i="5"/>
  <c r="A78" i="5"/>
  <c r="Q83" i="5"/>
  <c r="N83" i="5"/>
  <c r="K83" i="5"/>
  <c r="E83" i="5"/>
  <c r="E82" i="5"/>
  <c r="E81" i="5"/>
  <c r="E80" i="5"/>
  <c r="A222" i="5"/>
  <c r="B222" i="5"/>
  <c r="A228" i="5"/>
  <c r="B228" i="5"/>
  <c r="A252" i="5"/>
  <c r="B252" i="5"/>
  <c r="A246" i="5"/>
  <c r="B246" i="5"/>
  <c r="E254" i="5"/>
  <c r="E255" i="5"/>
  <c r="E256" i="5"/>
  <c r="K257" i="5"/>
  <c r="N257" i="5"/>
  <c r="Q257" i="5"/>
  <c r="E257" i="5"/>
  <c r="A264" i="5"/>
  <c r="B264" i="5"/>
  <c r="Q269" i="5"/>
  <c r="N269" i="5"/>
  <c r="K269" i="5"/>
  <c r="E269" i="5"/>
  <c r="E268" i="5"/>
  <c r="E267" i="5"/>
  <c r="E266" i="5"/>
  <c r="A270" i="5"/>
  <c r="B270" i="5"/>
  <c r="A276" i="5"/>
  <c r="B276" i="5"/>
  <c r="A282" i="5"/>
  <c r="B282" i="5"/>
  <c r="A288" i="5"/>
  <c r="B288" i="5"/>
  <c r="A318" i="5"/>
  <c r="B318" i="5"/>
  <c r="A330" i="5"/>
  <c r="B330" i="5"/>
  <c r="B497" i="5"/>
  <c r="A497" i="5"/>
  <c r="A336" i="5"/>
  <c r="B336" i="5"/>
  <c r="Q353" i="5"/>
  <c r="N353" i="5"/>
  <c r="K353" i="5"/>
  <c r="A372" i="5"/>
  <c r="B372" i="5"/>
  <c r="Q377" i="5"/>
  <c r="N377" i="5"/>
  <c r="K377" i="5"/>
  <c r="E377" i="5"/>
  <c r="E376" i="5"/>
  <c r="E375" i="5"/>
  <c r="E374" i="5"/>
  <c r="B366" i="5"/>
  <c r="A366" i="5"/>
  <c r="Q371" i="5"/>
  <c r="N371" i="5"/>
  <c r="K371" i="5"/>
  <c r="E371" i="5"/>
  <c r="E370" i="5"/>
  <c r="E369" i="5"/>
  <c r="E368" i="5"/>
  <c r="A414" i="5"/>
  <c r="B414" i="5"/>
  <c r="Q419" i="5"/>
  <c r="N419" i="5"/>
  <c r="K419" i="5"/>
  <c r="E416" i="5"/>
  <c r="E417" i="5"/>
  <c r="E418" i="5"/>
  <c r="E419" i="5"/>
  <c r="A90" i="5"/>
  <c r="B90" i="5"/>
  <c r="A54" i="5"/>
  <c r="B54" i="5"/>
  <c r="A36" i="5"/>
  <c r="B36" i="5"/>
  <c r="A42" i="5"/>
  <c r="B42" i="5"/>
  <c r="A444" i="5"/>
  <c r="B444" i="5"/>
  <c r="Q449" i="5"/>
  <c r="N449" i="5"/>
  <c r="K449" i="5"/>
  <c r="E449" i="5"/>
  <c r="E448" i="5"/>
  <c r="E447" i="5"/>
  <c r="E446" i="5"/>
  <c r="B438" i="5"/>
  <c r="B396" i="5"/>
  <c r="A396" i="5"/>
  <c r="B390" i="5"/>
  <c r="A390" i="5"/>
  <c r="A234" i="5"/>
  <c r="B234" i="5"/>
  <c r="A617" i="5"/>
  <c r="B617" i="5"/>
  <c r="Q622" i="5"/>
  <c r="N622" i="5"/>
  <c r="K622" i="5"/>
  <c r="E622" i="5"/>
  <c r="E620" i="5"/>
  <c r="E619" i="5"/>
  <c r="A611" i="5"/>
  <c r="B611" i="5"/>
  <c r="Q616" i="5"/>
  <c r="N616" i="5"/>
  <c r="K616" i="5"/>
  <c r="E616" i="5"/>
  <c r="E614" i="5"/>
  <c r="E613" i="5"/>
  <c r="B605" i="5"/>
  <c r="A605" i="5"/>
  <c r="Q610" i="5"/>
  <c r="N610" i="5"/>
  <c r="K610" i="5"/>
  <c r="E610" i="5"/>
  <c r="E608" i="5"/>
  <c r="E607" i="5"/>
  <c r="A599" i="5"/>
  <c r="B599" i="5"/>
  <c r="Q604" i="5"/>
  <c r="N604" i="5"/>
  <c r="K604" i="5"/>
  <c r="E604" i="5"/>
  <c r="E602" i="5"/>
  <c r="E601" i="5"/>
  <c r="B593" i="5"/>
  <c r="A593" i="5"/>
  <c r="A587" i="5"/>
  <c r="B587" i="5"/>
  <c r="B581" i="5"/>
  <c r="A581" i="5"/>
  <c r="Q598" i="5"/>
  <c r="N598" i="5"/>
  <c r="K598" i="5"/>
  <c r="E598" i="5"/>
  <c r="E596" i="5"/>
  <c r="E595" i="5"/>
  <c r="Q592" i="5"/>
  <c r="N592" i="5"/>
  <c r="K592" i="5"/>
  <c r="E592" i="5"/>
  <c r="E590" i="5"/>
  <c r="E589" i="5"/>
  <c r="Q586" i="5"/>
  <c r="N586" i="5"/>
  <c r="K586" i="5"/>
  <c r="E586" i="5"/>
  <c r="E584" i="5"/>
  <c r="E583" i="5"/>
  <c r="B575" i="5"/>
  <c r="A575" i="5"/>
  <c r="B569" i="5"/>
  <c r="A569" i="5"/>
  <c r="Q580" i="5"/>
  <c r="N580" i="5"/>
  <c r="K580" i="5"/>
  <c r="E580" i="5"/>
  <c r="E578" i="5"/>
  <c r="E577" i="5"/>
  <c r="Q574" i="5"/>
  <c r="N574" i="5"/>
  <c r="K574" i="5"/>
  <c r="E574" i="5"/>
  <c r="E572" i="5"/>
  <c r="E571" i="5"/>
  <c r="B563" i="5"/>
  <c r="A563" i="5"/>
  <c r="A438" i="5"/>
  <c r="B420" i="5"/>
  <c r="A420" i="5"/>
  <c r="B384" i="5"/>
  <c r="A384" i="5"/>
  <c r="B378" i="5"/>
  <c r="A378" i="5"/>
  <c r="B408" i="5"/>
  <c r="A408" i="5"/>
  <c r="B467" i="5"/>
  <c r="A467" i="5"/>
  <c r="Q472" i="5"/>
  <c r="N472" i="5"/>
  <c r="K472" i="5"/>
  <c r="E472" i="5"/>
  <c r="E471" i="5"/>
  <c r="E470" i="5"/>
  <c r="E469" i="5"/>
  <c r="B84" i="5"/>
  <c r="A84" i="5"/>
  <c r="B66" i="5"/>
  <c r="A66" i="5"/>
  <c r="B360" i="5"/>
  <c r="A360" i="5"/>
  <c r="B354" i="5"/>
  <c r="A354" i="5"/>
  <c r="A348" i="5"/>
  <c r="B348" i="5"/>
  <c r="A192" i="5"/>
  <c r="B192" i="5"/>
  <c r="A156" i="5"/>
  <c r="B156" i="5"/>
  <c r="E158" i="5"/>
  <c r="E159" i="5"/>
  <c r="E160" i="5"/>
  <c r="K161" i="5"/>
  <c r="N161" i="5"/>
  <c r="Q161" i="5"/>
  <c r="E161" i="5"/>
  <c r="A120" i="5"/>
  <c r="B120" i="5"/>
  <c r="A114" i="5"/>
  <c r="B114" i="5"/>
  <c r="B515" i="5"/>
  <c r="A515" i="5"/>
  <c r="B509" i="5"/>
  <c r="A509" i="5"/>
  <c r="B503" i="5"/>
  <c r="A503" i="5"/>
  <c r="B491" i="5"/>
  <c r="A491" i="5"/>
  <c r="B485" i="5"/>
  <c r="A485" i="5"/>
  <c r="B479" i="5"/>
  <c r="A479" i="5"/>
  <c r="B473" i="5"/>
  <c r="A473" i="5"/>
  <c r="B461" i="5"/>
  <c r="A461" i="5"/>
  <c r="B455" i="5"/>
  <c r="A455" i="5"/>
  <c r="A198" i="5"/>
  <c r="Q413" i="5"/>
  <c r="N413" i="5"/>
  <c r="K413" i="5"/>
  <c r="E410" i="5"/>
  <c r="E411" i="5"/>
  <c r="E412" i="5"/>
  <c r="E413" i="5"/>
  <c r="Q502" i="5"/>
  <c r="N502" i="5"/>
  <c r="K502" i="5"/>
  <c r="E502" i="5"/>
  <c r="E501" i="5"/>
  <c r="E500" i="5"/>
  <c r="E499" i="5"/>
  <c r="Q443" i="5"/>
  <c r="N443" i="5"/>
  <c r="K443" i="5"/>
  <c r="E443" i="5"/>
  <c r="E442" i="5"/>
  <c r="E441" i="5"/>
  <c r="E440" i="5"/>
  <c r="Q425" i="5"/>
  <c r="N425" i="5"/>
  <c r="K425" i="5"/>
  <c r="E425" i="5"/>
  <c r="E424" i="5"/>
  <c r="E423" i="5"/>
  <c r="E422" i="5"/>
  <c r="Q389" i="5"/>
  <c r="N389" i="5"/>
  <c r="K389" i="5"/>
  <c r="E389" i="5"/>
  <c r="E388" i="5"/>
  <c r="E387" i="5"/>
  <c r="E386" i="5"/>
  <c r="Q383" i="5"/>
  <c r="N383" i="5"/>
  <c r="K383" i="5"/>
  <c r="E383" i="5"/>
  <c r="E382" i="5"/>
  <c r="E381" i="5"/>
  <c r="E380" i="5"/>
  <c r="Q401" i="5"/>
  <c r="N401" i="5"/>
  <c r="K401" i="5"/>
  <c r="E401" i="5"/>
  <c r="E400" i="5"/>
  <c r="E399" i="5"/>
  <c r="E398" i="5"/>
  <c r="Q395" i="5"/>
  <c r="N395" i="5"/>
  <c r="K395" i="5"/>
  <c r="E395" i="5"/>
  <c r="E394" i="5"/>
  <c r="E393" i="5"/>
  <c r="E392" i="5"/>
  <c r="E353" i="5"/>
  <c r="E352" i="5"/>
  <c r="E351" i="5"/>
  <c r="E350" i="5"/>
  <c r="Q341" i="5"/>
  <c r="N341" i="5"/>
  <c r="K341" i="5"/>
  <c r="E338" i="5"/>
  <c r="E339" i="5"/>
  <c r="E340" i="5"/>
  <c r="E341" i="5"/>
  <c r="Q335" i="5"/>
  <c r="N335" i="5"/>
  <c r="K335" i="5"/>
  <c r="E335" i="5"/>
  <c r="E334" i="5"/>
  <c r="E333" i="5"/>
  <c r="E332" i="5"/>
  <c r="Q323" i="5"/>
  <c r="N323" i="5"/>
  <c r="K323" i="5"/>
  <c r="E323" i="5"/>
  <c r="E322" i="5"/>
  <c r="E321" i="5"/>
  <c r="E320" i="5"/>
  <c r="Q287" i="5"/>
  <c r="N287" i="5"/>
  <c r="K287" i="5"/>
  <c r="E284" i="5"/>
  <c r="E285" i="5"/>
  <c r="E287" i="5"/>
  <c r="Q293" i="5"/>
  <c r="N293" i="5"/>
  <c r="K293" i="5"/>
  <c r="E290" i="5"/>
  <c r="E291" i="5"/>
  <c r="E293" i="5"/>
  <c r="Q281" i="5"/>
  <c r="N281" i="5"/>
  <c r="K281" i="5"/>
  <c r="E278" i="5"/>
  <c r="E279" i="5"/>
  <c r="E280" i="5"/>
  <c r="E281" i="5"/>
  <c r="Q275" i="5"/>
  <c r="N275" i="5"/>
  <c r="K275" i="5"/>
  <c r="E275" i="5"/>
  <c r="E274" i="5"/>
  <c r="E273" i="5"/>
  <c r="E272" i="5"/>
  <c r="Q251" i="5"/>
  <c r="N251" i="5"/>
  <c r="K251" i="5"/>
  <c r="E251" i="5"/>
  <c r="E250" i="5"/>
  <c r="E249" i="5"/>
  <c r="E248" i="5"/>
  <c r="Q239" i="5"/>
  <c r="N239" i="5"/>
  <c r="K239" i="5"/>
  <c r="E239" i="5"/>
  <c r="E238" i="5"/>
  <c r="E237" i="5"/>
  <c r="E236" i="5"/>
  <c r="Q233" i="5"/>
  <c r="N233" i="5"/>
  <c r="K233" i="5"/>
  <c r="E233" i="5"/>
  <c r="E232" i="5"/>
  <c r="E231" i="5"/>
  <c r="E230" i="5"/>
  <c r="Q227" i="5"/>
  <c r="N227" i="5"/>
  <c r="K227" i="5"/>
  <c r="E227" i="5"/>
  <c r="E226" i="5"/>
  <c r="E225" i="5"/>
  <c r="E224" i="5"/>
  <c r="Q197" i="5"/>
  <c r="N197" i="5"/>
  <c r="K197" i="5"/>
  <c r="E197" i="5"/>
  <c r="E196" i="5"/>
  <c r="E195" i="5"/>
  <c r="E194" i="5"/>
  <c r="Q155" i="5"/>
  <c r="N155" i="5"/>
  <c r="K155" i="5"/>
  <c r="E155" i="5"/>
  <c r="E154" i="5"/>
  <c r="E153" i="5"/>
  <c r="E152" i="5"/>
  <c r="Q149" i="5"/>
  <c r="N149" i="5"/>
  <c r="K149" i="5"/>
  <c r="E149" i="5"/>
  <c r="E148" i="5"/>
  <c r="E147" i="5"/>
  <c r="E146" i="5"/>
  <c r="Q131" i="5"/>
  <c r="N131" i="5"/>
  <c r="K131" i="5"/>
  <c r="E131" i="5"/>
  <c r="E130" i="5"/>
  <c r="E129" i="5"/>
  <c r="E128" i="5"/>
  <c r="Q125" i="5"/>
  <c r="N125" i="5"/>
  <c r="K125" i="5"/>
  <c r="E125" i="5"/>
  <c r="E124" i="5"/>
  <c r="E123" i="5"/>
  <c r="E122" i="5"/>
  <c r="Q119" i="5"/>
  <c r="N119" i="5"/>
  <c r="K119" i="5"/>
  <c r="E119" i="5"/>
  <c r="E118" i="5"/>
  <c r="E117" i="5"/>
  <c r="E116" i="5"/>
  <c r="Q107" i="5"/>
  <c r="N107" i="5"/>
  <c r="K107" i="5"/>
  <c r="E107" i="5"/>
  <c r="E106" i="5"/>
  <c r="E105" i="5"/>
  <c r="E104" i="5"/>
  <c r="Q95" i="5"/>
  <c r="N95" i="5"/>
  <c r="K95" i="5"/>
  <c r="E95" i="5"/>
  <c r="E94" i="5"/>
  <c r="E93" i="5"/>
  <c r="E92" i="5"/>
  <c r="Q89" i="5"/>
  <c r="N89" i="5"/>
  <c r="K89" i="5"/>
  <c r="E89" i="5"/>
  <c r="E88" i="5"/>
  <c r="E87" i="5"/>
  <c r="E86" i="5"/>
  <c r="Q71" i="5"/>
  <c r="N71" i="5"/>
  <c r="K71" i="5"/>
  <c r="E71" i="5"/>
  <c r="E70" i="5"/>
  <c r="E69" i="5"/>
  <c r="E68" i="5"/>
  <c r="Q59" i="5"/>
  <c r="N59" i="5"/>
  <c r="K59" i="5"/>
  <c r="E59" i="5"/>
  <c r="E58" i="5"/>
  <c r="E57" i="5"/>
  <c r="E56" i="5"/>
  <c r="Q47" i="5"/>
  <c r="N47" i="5"/>
  <c r="K47" i="5"/>
  <c r="E47" i="5"/>
  <c r="E46" i="5"/>
  <c r="E45" i="5"/>
  <c r="E44" i="5"/>
  <c r="Q41" i="5"/>
  <c r="N41" i="5"/>
  <c r="K41" i="5"/>
  <c r="E41" i="5"/>
  <c r="E40" i="5"/>
  <c r="E39" i="5"/>
  <c r="E38" i="5"/>
  <c r="Q35" i="5"/>
  <c r="N35" i="5"/>
  <c r="K35" i="5"/>
  <c r="E35" i="5"/>
  <c r="E34" i="5"/>
  <c r="E33" i="5"/>
  <c r="E32" i="5"/>
  <c r="Q544" i="5"/>
  <c r="N544" i="5"/>
  <c r="K544" i="5"/>
  <c r="E544" i="5"/>
  <c r="E543" i="5"/>
  <c r="E542" i="5"/>
  <c r="E541" i="5"/>
  <c r="Q520" i="5"/>
  <c r="N520" i="5"/>
  <c r="K520" i="5"/>
  <c r="E520" i="5"/>
  <c r="E519" i="5"/>
  <c r="E518" i="5"/>
  <c r="E517" i="5"/>
  <c r="Q347" i="5"/>
  <c r="N347" i="5"/>
  <c r="K347" i="5"/>
  <c r="E344" i="5"/>
  <c r="E345" i="5"/>
  <c r="E346" i="5"/>
  <c r="E347" i="5"/>
  <c r="B342" i="5"/>
  <c r="A342" i="5"/>
  <c r="B324" i="5"/>
  <c r="A324" i="5"/>
  <c r="Q317" i="5"/>
  <c r="N317" i="5"/>
  <c r="K317" i="5"/>
  <c r="E314" i="5"/>
  <c r="E315" i="5"/>
  <c r="E317" i="5"/>
  <c r="B312" i="5"/>
  <c r="A312" i="5"/>
  <c r="Q299" i="5"/>
  <c r="N299" i="5"/>
  <c r="K299" i="5"/>
  <c r="E296" i="5"/>
  <c r="E297" i="5"/>
  <c r="E299" i="5"/>
  <c r="Q305" i="5"/>
  <c r="N305" i="5"/>
  <c r="K305" i="5"/>
  <c r="K311" i="5"/>
  <c r="N311" i="5"/>
  <c r="Q311" i="5"/>
  <c r="B306" i="5"/>
  <c r="A306" i="5"/>
  <c r="B300" i="5"/>
  <c r="A300" i="5"/>
  <c r="B294" i="5"/>
  <c r="A294" i="5"/>
  <c r="B258" i="5"/>
  <c r="A258" i="5"/>
  <c r="A240" i="5"/>
  <c r="B240" i="5"/>
  <c r="B216" i="5"/>
  <c r="A216" i="5"/>
  <c r="B210" i="5"/>
  <c r="A210" i="5"/>
  <c r="B204" i="5"/>
  <c r="A204" i="5"/>
  <c r="B198" i="5"/>
  <c r="B186" i="5"/>
  <c r="A186" i="5"/>
  <c r="B180" i="5"/>
  <c r="A180" i="5"/>
  <c r="B174" i="5"/>
  <c r="A174" i="5"/>
  <c r="B168" i="5"/>
  <c r="A168" i="5"/>
  <c r="B450" i="5"/>
  <c r="A450" i="5"/>
  <c r="B138" i="5"/>
  <c r="A138" i="5"/>
  <c r="B132" i="5"/>
  <c r="A132" i="5"/>
  <c r="B108" i="5"/>
  <c r="A108" i="5"/>
  <c r="B96" i="5"/>
  <c r="A96" i="5"/>
  <c r="B72" i="5"/>
  <c r="A72" i="5"/>
  <c r="B60" i="5"/>
  <c r="A60" i="5"/>
  <c r="B48" i="5"/>
  <c r="A48" i="5"/>
  <c r="B18" i="5"/>
  <c r="A18" i="5"/>
  <c r="Q568" i="5"/>
  <c r="N568" i="5"/>
  <c r="K568" i="5"/>
  <c r="E568" i="5"/>
  <c r="E567" i="5"/>
  <c r="E566" i="5"/>
  <c r="E565" i="5"/>
  <c r="Q562" i="5"/>
  <c r="N562" i="5"/>
  <c r="K562" i="5"/>
  <c r="E562" i="5"/>
  <c r="E561" i="5"/>
  <c r="E560" i="5"/>
  <c r="E559" i="5"/>
  <c r="Q556" i="5"/>
  <c r="N556" i="5"/>
  <c r="K556" i="5"/>
  <c r="E556" i="5"/>
  <c r="E555" i="5"/>
  <c r="E554" i="5"/>
  <c r="E553" i="5"/>
  <c r="Q550" i="5"/>
  <c r="N550" i="5"/>
  <c r="K550" i="5"/>
  <c r="E550" i="5"/>
  <c r="E549" i="5"/>
  <c r="E548" i="5"/>
  <c r="E547" i="5"/>
  <c r="Q514" i="5"/>
  <c r="N514" i="5"/>
  <c r="K514" i="5"/>
  <c r="E514" i="5"/>
  <c r="E513" i="5"/>
  <c r="E512" i="5"/>
  <c r="E511" i="5"/>
  <c r="Q538" i="5"/>
  <c r="N538" i="5"/>
  <c r="K538" i="5"/>
  <c r="E538" i="5"/>
  <c r="E537" i="5"/>
  <c r="E536" i="5"/>
  <c r="E535" i="5"/>
  <c r="Q532" i="5"/>
  <c r="N532" i="5"/>
  <c r="K532" i="5"/>
  <c r="E532" i="5"/>
  <c r="E531" i="5"/>
  <c r="E530" i="5"/>
  <c r="E529" i="5"/>
  <c r="Q508" i="5"/>
  <c r="N508" i="5"/>
  <c r="K508" i="5"/>
  <c r="E508" i="5"/>
  <c r="E507" i="5"/>
  <c r="E506" i="5"/>
  <c r="E505" i="5"/>
  <c r="Q496" i="5"/>
  <c r="N496" i="5"/>
  <c r="K496" i="5"/>
  <c r="E496" i="5"/>
  <c r="E495" i="5"/>
  <c r="E494" i="5"/>
  <c r="E493" i="5"/>
  <c r="Q490" i="5"/>
  <c r="N490" i="5"/>
  <c r="K490" i="5"/>
  <c r="E490" i="5"/>
  <c r="E489" i="5"/>
  <c r="E488" i="5"/>
  <c r="E487" i="5"/>
  <c r="Q484" i="5"/>
  <c r="N484" i="5"/>
  <c r="K484" i="5"/>
  <c r="E484" i="5"/>
  <c r="E483" i="5"/>
  <c r="E482" i="5"/>
  <c r="E481" i="5"/>
  <c r="Q478" i="5"/>
  <c r="N478" i="5"/>
  <c r="K478" i="5"/>
  <c r="E478" i="5"/>
  <c r="E477" i="5"/>
  <c r="E476" i="5"/>
  <c r="E475" i="5"/>
  <c r="Q466" i="5"/>
  <c r="N466" i="5"/>
  <c r="K466" i="5"/>
  <c r="E466" i="5"/>
  <c r="E465" i="5"/>
  <c r="E464" i="5"/>
  <c r="E463" i="5"/>
  <c r="Q460" i="5"/>
  <c r="N460" i="5"/>
  <c r="K460" i="5"/>
  <c r="E460" i="5"/>
  <c r="E459" i="5"/>
  <c r="E458" i="5"/>
  <c r="E457" i="5"/>
  <c r="Q365" i="5"/>
  <c r="N365" i="5"/>
  <c r="K365" i="5"/>
  <c r="E365" i="5"/>
  <c r="E364" i="5"/>
  <c r="E363" i="5"/>
  <c r="E362" i="5"/>
  <c r="Q359" i="5"/>
  <c r="N359" i="5"/>
  <c r="K359" i="5"/>
  <c r="E359" i="5"/>
  <c r="E358" i="5"/>
  <c r="E357" i="5"/>
  <c r="E356" i="5"/>
  <c r="Q329" i="5"/>
  <c r="N329" i="5"/>
  <c r="K329" i="5"/>
  <c r="E329" i="5"/>
  <c r="E328" i="5"/>
  <c r="E327" i="5"/>
  <c r="E326" i="5"/>
  <c r="E311" i="5"/>
  <c r="E309" i="5"/>
  <c r="E308" i="5"/>
  <c r="E305" i="5"/>
  <c r="E303" i="5"/>
  <c r="E302" i="5"/>
  <c r="Q263" i="5"/>
  <c r="N263" i="5"/>
  <c r="K263" i="5"/>
  <c r="E263" i="5"/>
  <c r="E262" i="5"/>
  <c r="E261" i="5"/>
  <c r="E260" i="5"/>
  <c r="Q245" i="5"/>
  <c r="N245" i="5"/>
  <c r="K245" i="5"/>
  <c r="E245" i="5"/>
  <c r="E244" i="5"/>
  <c r="E243" i="5"/>
  <c r="E242" i="5"/>
  <c r="Q221" i="5"/>
  <c r="N221" i="5"/>
  <c r="K221" i="5"/>
  <c r="E221" i="5"/>
  <c r="E220" i="5"/>
  <c r="E219" i="5"/>
  <c r="E218" i="5"/>
  <c r="Q215" i="5"/>
  <c r="N215" i="5"/>
  <c r="K215" i="5"/>
  <c r="E215" i="5"/>
  <c r="E214" i="5"/>
  <c r="E213" i="5"/>
  <c r="E212" i="5"/>
  <c r="Q209" i="5"/>
  <c r="N209" i="5"/>
  <c r="K209" i="5"/>
  <c r="E209" i="5"/>
  <c r="E208" i="5"/>
  <c r="E207" i="5"/>
  <c r="E206" i="5"/>
  <c r="Q203" i="5"/>
  <c r="N203" i="5"/>
  <c r="K203" i="5"/>
  <c r="E203" i="5"/>
  <c r="E202" i="5"/>
  <c r="E201" i="5"/>
  <c r="E200" i="5"/>
  <c r="Q191" i="5"/>
  <c r="N191" i="5"/>
  <c r="K191" i="5"/>
  <c r="E191" i="5"/>
  <c r="E190" i="5"/>
  <c r="E189" i="5"/>
  <c r="E188" i="5"/>
  <c r="Q185" i="5"/>
  <c r="N185" i="5"/>
  <c r="K185" i="5"/>
  <c r="E185" i="5"/>
  <c r="E184" i="5"/>
  <c r="E183" i="5"/>
  <c r="E182" i="5"/>
  <c r="Q179" i="5"/>
  <c r="N179" i="5"/>
  <c r="K179" i="5"/>
  <c r="E179" i="5"/>
  <c r="E178" i="5"/>
  <c r="E177" i="5"/>
  <c r="E176" i="5"/>
  <c r="Q173" i="5"/>
  <c r="N173" i="5"/>
  <c r="K173" i="5"/>
  <c r="E173" i="5"/>
  <c r="E172" i="5"/>
  <c r="E171" i="5"/>
  <c r="E170" i="5"/>
  <c r="E454" i="5"/>
  <c r="E453" i="5"/>
  <c r="E452" i="5"/>
  <c r="Q143" i="5"/>
  <c r="N143" i="5"/>
  <c r="K143" i="5"/>
  <c r="E143" i="5"/>
  <c r="E142" i="5"/>
  <c r="E141" i="5"/>
  <c r="E140" i="5"/>
  <c r="Q137" i="5"/>
  <c r="N137" i="5"/>
  <c r="K137" i="5"/>
  <c r="E137" i="5"/>
  <c r="E136" i="5"/>
  <c r="E135" i="5"/>
  <c r="E134" i="5"/>
  <c r="Q113" i="5"/>
  <c r="N113" i="5"/>
  <c r="K113" i="5"/>
  <c r="E113" i="5"/>
  <c r="E112" i="5"/>
  <c r="E111" i="5"/>
  <c r="E110" i="5"/>
  <c r="Q101" i="5"/>
  <c r="N101" i="5"/>
  <c r="K101" i="5"/>
  <c r="E101" i="5"/>
  <c r="E100" i="5"/>
  <c r="E99" i="5"/>
  <c r="E98" i="5"/>
  <c r="Q77" i="5"/>
  <c r="N77" i="5"/>
  <c r="K77" i="5"/>
  <c r="E77" i="5"/>
  <c r="E76" i="5"/>
  <c r="E75" i="5"/>
  <c r="E74" i="5"/>
  <c r="Q65" i="5"/>
  <c r="N65" i="5"/>
  <c r="K65" i="5"/>
  <c r="E65" i="5"/>
  <c r="E64" i="5"/>
  <c r="E63" i="5"/>
  <c r="E62" i="5"/>
  <c r="Q53" i="5"/>
  <c r="N53" i="5"/>
  <c r="K53" i="5"/>
  <c r="E53" i="5"/>
  <c r="E52" i="5"/>
  <c r="E51" i="5"/>
  <c r="E50" i="5"/>
  <c r="Q29" i="5"/>
  <c r="N29" i="5"/>
  <c r="K29" i="5"/>
  <c r="E29" i="5"/>
  <c r="E28" i="5"/>
  <c r="E27" i="5"/>
  <c r="E26" i="5"/>
  <c r="Q23" i="5"/>
  <c r="N23" i="5"/>
  <c r="K23" i="5"/>
  <c r="E23" i="5"/>
  <c r="E22" i="5"/>
  <c r="E21" i="5"/>
  <c r="E20" i="5"/>
  <c r="K17" i="5"/>
  <c r="N17" i="5"/>
  <c r="Q17" i="5"/>
  <c r="E17" i="5"/>
  <c r="E16" i="5"/>
  <c r="E15" i="5"/>
  <c r="E14" i="5"/>
  <c r="A12" i="5"/>
  <c r="B12" i="5"/>
  <c r="E146" i="4"/>
  <c r="D146" i="4"/>
  <c r="B146" i="4"/>
  <c r="E90" i="4"/>
  <c r="D90" i="4"/>
  <c r="B90" i="4"/>
  <c r="E55" i="4"/>
  <c r="D55" i="4"/>
  <c r="B55" i="4"/>
  <c r="D4" i="4"/>
  <c r="B4" i="4"/>
  <c r="G5" i="2"/>
  <c r="H5" i="2"/>
  <c r="I5" i="2"/>
  <c r="J5" i="2"/>
  <c r="K5" i="2"/>
  <c r="L5" i="2"/>
  <c r="E4" i="4"/>
</calcChain>
</file>

<file path=xl/comments1.xml><?xml version="1.0" encoding="utf-8"?>
<comments xmlns="http://schemas.openxmlformats.org/spreadsheetml/2006/main">
  <authors>
    <author>Пичугов Алексей Александрович</author>
  </authors>
  <commentList>
    <comment ref="H96" authorId="0" shapeId="0">
      <text>
        <r>
          <rPr>
            <b/>
            <sz val="20"/>
            <color indexed="81"/>
            <rFont val="Tahoma"/>
            <family val="2"/>
            <charset val="204"/>
          </rPr>
          <t>Янсон</t>
        </r>
      </text>
    </comment>
  </commentList>
</comments>
</file>

<file path=xl/sharedStrings.xml><?xml version="1.0" encoding="utf-8"?>
<sst xmlns="http://schemas.openxmlformats.org/spreadsheetml/2006/main" count="1612" uniqueCount="782">
  <si>
    <t>№ п/п</t>
  </si>
  <si>
    <t>Базовое значение</t>
  </si>
  <si>
    <t>Период, год</t>
  </si>
  <si>
    <t>Значение</t>
  </si>
  <si>
    <t>Дата</t>
  </si>
  <si>
    <t>1.</t>
  </si>
  <si>
    <t>2.</t>
  </si>
  <si>
    <t>Уровень контроля</t>
  </si>
  <si>
    <t>1.1.</t>
  </si>
  <si>
    <t>1.2.</t>
  </si>
  <si>
    <t>Наименование задачи, результата</t>
  </si>
  <si>
    <t>1.3.</t>
  </si>
  <si>
    <t>Цель, целевой показатель, дополнительный показатель</t>
  </si>
  <si>
    <t>Сроки реализации</t>
  </si>
  <si>
    <t>Ответственный исполнитель</t>
  </si>
  <si>
    <t>Начало</t>
  </si>
  <si>
    <t>Окончание</t>
  </si>
  <si>
    <t>Наименование результата, мероприятия, контрольной точки</t>
  </si>
  <si>
    <t>2. Задачи и результаты федерального проекта</t>
  </si>
  <si>
    <t xml:space="preserve">Срок реализации </t>
  </si>
  <si>
    <t xml:space="preserve">Ответственный исполнитель </t>
  </si>
  <si>
    <t>Мероприятие федерального проекта</t>
  </si>
  <si>
    <t>Мероприятие государственной программы</t>
  </si>
  <si>
    <t>Ответственный исполнитель, соисполнитель, государственный заказчик-координатор, участник</t>
  </si>
  <si>
    <t>ВСЕГО</t>
  </si>
  <si>
    <t>2019 год</t>
  </si>
  <si>
    <t>2020 год</t>
  </si>
  <si>
    <t>2021 год</t>
  </si>
  <si>
    <t>2023 год</t>
  </si>
  <si>
    <t>2024 год</t>
  </si>
  <si>
    <t>Всего</t>
  </si>
  <si>
    <t>Базовые</t>
  </si>
  <si>
    <t>Дополнительные</t>
  </si>
  <si>
    <t>бюджетные ассигнования федерального бюджета</t>
  </si>
  <si>
    <t>бюджетные ассигнования бюджетов субъектов Российской Федерации</t>
  </si>
  <si>
    <t>внебюджетные источники</t>
  </si>
  <si>
    <t>2022 год</t>
  </si>
  <si>
    <t>ВСЕГО финансирование по мероприятию</t>
  </si>
  <si>
    <t>бюджетные ассигнования государственных внебюджетных фондов Российской Федерации</t>
  </si>
  <si>
    <t>3. Финансовое обеспечение федеральных проектов</t>
  </si>
  <si>
    <t>Объемы финансовых потребностей</t>
  </si>
  <si>
    <t>(млн. рублей)</t>
  </si>
  <si>
    <t>Вид документа 
и характеристика  результата</t>
  </si>
  <si>
    <t>2.1.</t>
  </si>
  <si>
    <t>2.2.</t>
  </si>
  <si>
    <t>Средний срок простоя государственных информационных систем в результате компьютерных атак, часов</t>
  </si>
  <si>
    <t>3.</t>
  </si>
  <si>
    <t>3.1.</t>
  </si>
  <si>
    <t>"Информационная безопасность"</t>
  </si>
  <si>
    <t>2.1. Федеральный проект "Информационная безопасность"</t>
  </si>
  <si>
    <t>2.1.1. Задачи и ожидаемые результаты федерального проекта "Информационная безопасность"</t>
  </si>
  <si>
    <t>Объем затрат на продукты и услуги в области информационной безопасности (млрд руб.)</t>
  </si>
  <si>
    <t>2.3.</t>
  </si>
  <si>
    <t>2.4.</t>
  </si>
  <si>
    <t>Обеспечение информационной безопасности на основе отечественных разработок при передаче, обработке и хранении данных, гарантирующей защиту интересов личности, бизнеса и государства.</t>
  </si>
  <si>
    <t>1.4.</t>
  </si>
  <si>
    <t>1.5.</t>
  </si>
  <si>
    <t>Проведен анализ устойчивости, рисков и угроз безопасного функционирования единой сети электросвязи Российской Федерации (далее - ЕСЭ), в том числе системы управления ЕСЭ и оценка адекватности им существующих стандартов информационной безопасности</t>
  </si>
  <si>
    <t>Определены методики оценки показателей информационной безопасности на сетях связи общего пользования (включая российский сегмент сети "Интернет"), их текущие и целевые значения</t>
  </si>
  <si>
    <t>Приняты подзаконные акты, устанавливающие требования к проектированию, управлению и эксплуатации сетей связи общего пользования с учетом рисков и угроз информационной безопасности</t>
  </si>
  <si>
    <t>Разработан и принят комплекс стандартов информационной безопасности, обеспечивающий минимизацию рисков и угроз безопасного функционирования сетей связи общего пользования</t>
  </si>
  <si>
    <t>Создана и введена в эксплуатацию централизованная система мониторинга и управления сетями связи общего пользования</t>
  </si>
  <si>
    <t>Проведен анализ элементов действующей инфраструктуры российского сегмента сети "Интернет" на территории России, включая существующую схему маршрутизации интернет-трафика, определены необходимые ресурсы</t>
  </si>
  <si>
    <t>Законодательно закреплен правовой статус российского сегмента сети "Интернет", его инфраструктуры, порядок ее функционирования</t>
  </si>
  <si>
    <t>Введена в эксплуатацию информационная система обеспечения целостности, устойчивости и безопасности функционирования российского сегмента сети "Интернет" (ИС "Интернет")</t>
  </si>
  <si>
    <t>Определены потребности использования на территории России компьютерного, серверного и телекоммуникационного оборудования российского производства, проведен анализ возможностей отечественных производителей оборудования и электронных компонентов, определены необходимые ресурсы</t>
  </si>
  <si>
    <t>Определены методики оценки показателей развития информационно-телекоммуникационных технологий и радиоэлектронной отрасли, их текущие и целевые значения</t>
  </si>
  <si>
    <t>Законодательно закреплены нормы, обеспечивающие преференции для компьютерного, серверного и телекоммуникационного оборудования отечественного производства при осуществлении закупок для государственных и муниципальных нужд</t>
  </si>
  <si>
    <t>Приняты нормативные правовые акты, определяющие описание типовых объектов закупок компьютерного, серверного и телекоммуникационного оборудования</t>
  </si>
  <si>
    <t>Законодательно приняты требования к устойчивости и безопасности сетей связи и оборудования органов государственной власти и организаций различных организационно-правовых форм и обеспечен контроль (надзор) за их соблюдением</t>
  </si>
  <si>
    <t>Законодательно установлены требования к использованию отечественного компьютерного, серверного и телекоммуникационного оборудования на объектах инфраструктуры обработки данных</t>
  </si>
  <si>
    <t>Создана система стимулов для развития отечественных организаций, обеспечивающих потребности отраслей экономики в электронной компонентной базе, и использования отечественных комплектующих компаниями-производителями компьютерного, серверного и телекоммуникационного оборудования</t>
  </si>
  <si>
    <t>Создана система стимулов для приобретения и использования компьютерного, серверного и телекоммуникационного оборудования российского производства</t>
  </si>
  <si>
    <t>Обеспечен на постоянной основе мониторинг и контроль текущей ситуации с закупками отечественного программного обеспечения органами государственной власти и местного самоуправления, государственными корпорациями, компаниями с государственным участием, определены необходимые ресурсы</t>
  </si>
  <si>
    <t>Проведены анализ и оценка адекватности рискам и угрозам информационной безопасности существующих стандартов информационной безопасности в системах, реализующих облачные, туманные, квантовые технологии, системах виртуальной и дополненной реальности, и технологии искусственного интеллекта, определен перечень необходимых стандартов, ресурсное обеспечение</t>
  </si>
  <si>
    <t>Определен перечень перспективных информационных технологий в области информационной безопасности (в том числе средств обеспечения информационной безопасности) для их инвестиционной поддержки</t>
  </si>
  <si>
    <t>Созданы механизмы стимулирования разработки отечественного программного обеспечения и увеличения его доли в условиях цифровой экономики</t>
  </si>
  <si>
    <t>Создана система отраслевого регулирования использования  киберфизических систем, включая интернет вещей</t>
  </si>
  <si>
    <t>Законодательно установлены требования по идентификации пользователей коммуникационных и иных сервисов участников информационного взаимодействия, а также идентификации пользовательского "Интернета вещей"</t>
  </si>
  <si>
    <t>Законодательно обеспечена предустановка отечественных антивирусных программ на все персональные компьютеры, ввозимые и создаваемые на территории Российской Федерации</t>
  </si>
  <si>
    <t>Усовершенствованы механизмы по предотвращению появления в российском сегменте сети "Интернет" противоправной информации, включая механизмы по ее удалению</t>
  </si>
  <si>
    <t>Обеспечен контроль обработки и доступа к персональным данным, большим пользовательским данным, в том числе в социальных сетях и прочих средствах социальной коммуникации</t>
  </si>
  <si>
    <t>Создать систему экспертных организаций в области компьютерной криминалистики</t>
  </si>
  <si>
    <t>Проведен анализ существующих и перспективных средств информационной безопасности для целей цифровой экономики, определены необходимые ресурсы</t>
  </si>
  <si>
    <t>Внесены изменения в Уголовный кодекс Российской Федерации, касающиеся расширения криминализации новых типов деяний, совершенных с использованием информационных технологий</t>
  </si>
  <si>
    <t>Регламентирован и организован обмен сведениями о компьютерных инцидентах и угрозах безопасности информации между операторами больших массивов данных и Национальным координационным центром по компьютерным инцидентам</t>
  </si>
  <si>
    <t>Разработаны проекты изменений в национальные стандарты в целях гармонизации с международными, региональными и отраслевыми стандартами с учетом интересов Российской Федерации</t>
  </si>
  <si>
    <t>Разработаны предложения по продвижению отечественных решений в области информационной безопасности за рубежом</t>
  </si>
  <si>
    <t>Разработана система мер поддержки российских производителей продуктов и услуг ИКТ, осуществляющих патентование продуктов за рубежом</t>
  </si>
  <si>
    <t>Проведен анализ текущего и проектирование целевого состояния международной нормативной базы, определяющей юрисдикцию и субъектов правоотношений при использовании сети "Интернет" на основе равноправного участия членов мирового сообщества в управлении глобальной информационной сетью и ее ресурсами с учетом уникальности данной сферы</t>
  </si>
  <si>
    <t>Подготовлены проекты нормативных актов, направленные на обеспечение использования сети "Интернет" для устойчивого развития экономики, включающие вопросы юрисдикции и определения субъектов правоотношений при использовании сети "Интернет", на основе равноправного участия членов мирового сообщества в управлении глобальной информационной сетью и ее ресурсами с учетом уникальности данной сферы</t>
  </si>
  <si>
    <t>В международные организации внесены проекты нормативных актов, направленные на обеспечение использования сети "Интернет" для устойчивого развития экономики, включающие вопросы юрисдикции и определения субъектов правоотношений при использовании сети "Интернет", на основе равноправного участия членов мирового сообщества в управлении глобальной информационной сетью и ее ресурсами с учетом уникальности данной сферы</t>
  </si>
  <si>
    <t>05.01.001.001.</t>
  </si>
  <si>
    <t>05.01.001.002.</t>
  </si>
  <si>
    <t>05.01.001.003.</t>
  </si>
  <si>
    <t>05.01.001.004.</t>
  </si>
  <si>
    <t>05.01.001.005.</t>
  </si>
  <si>
    <t>05.01.002.001.</t>
  </si>
  <si>
    <t>05.01.002.003.</t>
  </si>
  <si>
    <t>05.01.003.001.</t>
  </si>
  <si>
    <t>05.01.003.003.</t>
  </si>
  <si>
    <t>05.01.003.004.</t>
  </si>
  <si>
    <t>05.01.003.005.</t>
  </si>
  <si>
    <t>05.01.003.006.</t>
  </si>
  <si>
    <t>05.01.003.007.</t>
  </si>
  <si>
    <t>05.01.003.008.</t>
  </si>
  <si>
    <t>05.01.003.009.</t>
  </si>
  <si>
    <t>05.01.004.001.</t>
  </si>
  <si>
    <t>05.01.004.002.</t>
  </si>
  <si>
    <t>05.01.004.005.</t>
  </si>
  <si>
    <t>05.01.004.006.</t>
  </si>
  <si>
    <t>05.01.004.008.</t>
  </si>
  <si>
    <t>05.01.004.010.</t>
  </si>
  <si>
    <t>05.01.004.011.</t>
  </si>
  <si>
    <t>05.01.004.016.</t>
  </si>
  <si>
    <t>05.01.005.010.</t>
  </si>
  <si>
    <t>05.01.006.003.</t>
  </si>
  <si>
    <t>05.01.006.007.</t>
  </si>
  <si>
    <t>05.02.007.005.</t>
  </si>
  <si>
    <t>05.02.007.006.</t>
  </si>
  <si>
    <t>05.02.007.008.</t>
  </si>
  <si>
    <t>05.02.007.009.</t>
  </si>
  <si>
    <t>05.02.008.011.</t>
  </si>
  <si>
    <t>05.02.009.004.</t>
  </si>
  <si>
    <t>05.02.009.007.</t>
  </si>
  <si>
    <t>05.02.009.009.</t>
  </si>
  <si>
    <t>05.02.010.001.</t>
  </si>
  <si>
    <t>05.02.010.003.</t>
  </si>
  <si>
    <t>05.03.011.009.</t>
  </si>
  <si>
    <t>05.03.011.010.</t>
  </si>
  <si>
    <t>05.03.011.011.</t>
  </si>
  <si>
    <t>05.03.011.012.</t>
  </si>
  <si>
    <t>05.03.013.006.</t>
  </si>
  <si>
    <t>(ПС)</t>
  </si>
  <si>
    <t>Комментарий</t>
  </si>
  <si>
    <t>1. Цель и показатели федерального проекта</t>
  </si>
  <si>
    <t>Стоимостная доля закупаемого и (или) арендуемого федеральными органами исполнительной власти, органами исполнительной власти субъектов, государственными корпорациями, компаниями с государственным участием иностранного программного обеспечения, процентов</t>
  </si>
  <si>
    <t>ПС</t>
  </si>
  <si>
    <t>РНП</t>
  </si>
  <si>
    <t>1.3.1.</t>
  </si>
  <si>
    <t>1.3.2.</t>
  </si>
  <si>
    <t>1.5.1.</t>
  </si>
  <si>
    <t>1.5.2.</t>
  </si>
  <si>
    <t>1.6.1.</t>
  </si>
  <si>
    <t>1.7.1.</t>
  </si>
  <si>
    <t>1.8.1.</t>
  </si>
  <si>
    <t>1.9.1.</t>
  </si>
  <si>
    <t>1.10.1.</t>
  </si>
  <si>
    <t>1.10.2.</t>
  </si>
  <si>
    <t>1.11.1.</t>
  </si>
  <si>
    <t>1.11.2.</t>
  </si>
  <si>
    <t>1.12.1.</t>
  </si>
  <si>
    <t>1.14.1.</t>
  </si>
  <si>
    <t>1.14.2.</t>
  </si>
  <si>
    <t>1.15.1.</t>
  </si>
  <si>
    <t>1.16.1.</t>
  </si>
  <si>
    <t>1.4.1.</t>
  </si>
  <si>
    <t>Определение федерального органа исполнительной власти, ответственного за создание и функционирование централизованной системой мониторинга и управления ССОП</t>
  </si>
  <si>
    <t>Принят нормативный правовой акт, определяющий федеральный орган исполнительной власти, ответственный за создание и управление централизованной системой мониторинга и управления ССОП</t>
  </si>
  <si>
    <t>1.5.3.</t>
  </si>
  <si>
    <t>Проведение исследования с целью разработки системного проекта централизованной системы мониторинга и управления ССОП.</t>
  </si>
  <si>
    <t>Проект изменений в Федеральный закон от 07.07.2003 
№ 126-ФЗ "О связи"  внесен в Государственную Думу Федерального Собрания Российской Федерации</t>
  </si>
  <si>
    <t>2.1.1.</t>
  </si>
  <si>
    <t>Создание механизма поддержки функционирования Центра компетенций по импортозамещению в сфере информационно-коммуникационных технологий</t>
  </si>
  <si>
    <t>2.3.1.</t>
  </si>
  <si>
    <t>2.3.2.</t>
  </si>
  <si>
    <t>2.4.1.</t>
  </si>
  <si>
    <t>2.5.1.</t>
  </si>
  <si>
    <t>2.6.1.</t>
  </si>
  <si>
    <t>2.7.1.</t>
  </si>
  <si>
    <t>Проведение исследования по анализу международного опыта поддержки производителей электронной компонентной базы</t>
  </si>
  <si>
    <t>2.8.1.</t>
  </si>
  <si>
    <t>Разработка предложений по стимулированию приобретения и использования оборудования российского производства</t>
  </si>
  <si>
    <t>2.10.1.</t>
  </si>
  <si>
    <t>2.11.1.</t>
  </si>
  <si>
    <t>Разработка и реализация системных, организационных и технических мер по развитию возможностей единой информационной системы в сфере закупок в части мониторинга закупок отечественного и иностранного программного обеспечения, осуществляемого органами государственной власти и местного самоуправления, государственными корпорациями, компаниями с государственным участием</t>
  </si>
  <si>
    <t>Осуществление мониторинга и оценки закупок отечественного и иностранного программного обеспечения органами государственной власти и местного самоуправления, государственными корпорациями, компаниями с государственным участием, экономических показателей, характеристики изменения факторов и тенденций, макроэкономический анализ в этой сфере</t>
  </si>
  <si>
    <t>3.1.1.</t>
  </si>
  <si>
    <t>Комплексный анализ и оценка потенциальных уязвимостей, угроз и рисков информационной безопасности, характерных для систем, реализованных на технологиях облачных, туманных, квантовых, виртуальных, искусственного интеллекта и дополненной реальности, а также сравнительная оценка экономического эффекта от внедрения облачных, туманных, квантовых технологий, систем виртуальной и дополненной реальности, и технологий искусственного интеллекта</t>
  </si>
  <si>
    <t>3.2.1.</t>
  </si>
  <si>
    <t>Формирование описания типовых объектов закупок программного обеспечения органами государственной власти, компаниями с государственным участием, в том числе, рекомендуемых функциональных, технических и других характеристик</t>
  </si>
  <si>
    <t>2.2.1.</t>
  </si>
  <si>
    <t>2.9.1.</t>
  </si>
  <si>
    <t>3.3.1.</t>
  </si>
  <si>
    <t>3.3.2.</t>
  </si>
  <si>
    <t>3.7.1.</t>
  </si>
  <si>
    <t>3.9.1.</t>
  </si>
  <si>
    <t>3.9.2.</t>
  </si>
  <si>
    <t>3.10.1.</t>
  </si>
  <si>
    <t>3.11.1.</t>
  </si>
  <si>
    <t>3.12.1.</t>
  </si>
  <si>
    <t>3.13.1.</t>
  </si>
  <si>
    <t>3.13.2.</t>
  </si>
  <si>
    <t>3.14.1.</t>
  </si>
  <si>
    <t>3.14.2.</t>
  </si>
  <si>
    <t>3.15.1.</t>
  </si>
  <si>
    <t>Результаты исследования приняты заказчиком и направлены на согласование в заинтересованные федеральные органы исполнительной власти и организации</t>
  </si>
  <si>
    <t>05.01.001.001.001.</t>
  </si>
  <si>
    <t>05.01.001.004.001.</t>
  </si>
  <si>
    <t xml:space="preserve">Результаты исследования по теме: "План разработки стандартов информационной безопасности на сетях связи общего пользования" приняты заказчиком и направлены на согласование в заинтересованные федеральные органы исполнительной власти и организации
</t>
  </si>
  <si>
    <t xml:space="preserve">Подготовлен и направлен доклад в Правительство Российской Федерации </t>
  </si>
  <si>
    <t>1.1.1</t>
  </si>
  <si>
    <t>Проведение исследования по теме: "Анализ устойчивости, рисков и угроз безопасного функционирования ЕСЭ Российской Федерации,  в том числе системы управления ЕСЭ и оценка адекватности им существующих стандартов информационной безопасности"</t>
  </si>
  <si>
    <t>Разработка стандартов для обеспечения надлежащего уровня обеспечения безопасности для систем, реализующих облачные, туманные, квантовые технологии, систем дополненной реальности, а также систем, реализующих функционал искусственного интеллекта</t>
  </si>
  <si>
    <t>05.01.004.008.001.</t>
  </si>
  <si>
    <t>Разработка недостающих/ гармонизация существующих стандартов, определяющих целевое гармонизированное регулирование процессов жизненного цикла разработки программного обеспечения, в которых формируется его качество</t>
  </si>
  <si>
    <t>05.01.004.008.002.</t>
  </si>
  <si>
    <t>Проведение исследования по теме: "План разработки стандартов обеспечения информационной безопасности сетей связи общего пользования"</t>
  </si>
  <si>
    <t xml:space="preserve">Министерство цифрового развития, связи и массовых коммуникаций Российской Федерации, Росстандарт, Организация, отобранная по конкурсу </t>
  </si>
  <si>
    <t>1.4.2.</t>
  </si>
  <si>
    <t>Проведены исследования по теме: "Разработка комплекса стандартов обеспечения информационной безопасности сетей связи общего пользования, обеспечивающих минимизацию рисков и угроз безопасного функционирования сетей связи общего пользования"</t>
  </si>
  <si>
    <t>05.01.001.004.002.</t>
  </si>
  <si>
    <t>1.4.3.</t>
  </si>
  <si>
    <t>Разработка  и  принятие отраслевого нормативного правового акта по результатам исследования по теме: "Разработка комплекса стандартов обеспечения информационной безопасности сетей связи общего пользования, обеспечивающих минимизацию рисков и угроз безопасного функционирования сетей связи общего пользования"</t>
  </si>
  <si>
    <t>Принят отраслевой нормативный правовой акт, обязывающий операторов связи выполнять комплекс стандартов информационной безопасности, обеспечивающих минимизацию рисков и угроз безопасного функционирования сетей связи общего пользования</t>
  </si>
  <si>
    <t>05.01.001.004.003.</t>
  </si>
  <si>
    <t xml:space="preserve">Министерства цифрового развития, связи и массовых коммуникаций Российской Федерации
Роскомнадзор, </t>
  </si>
  <si>
    <t>05.01.001.005.001.</t>
  </si>
  <si>
    <t>05.01.001.005.002.</t>
  </si>
  <si>
    <t>Реализация работ по теме "Разработка технического проекта централизованной системы мониторинга и управления ССОП"</t>
  </si>
  <si>
    <t>Результаты работ приняты заказчиком и направлены на согласование в заинтересованные федеральные органы исполнительной власти и организации</t>
  </si>
  <si>
    <t>05.01.001.005.003.</t>
  </si>
  <si>
    <t>1.5.4.</t>
  </si>
  <si>
    <t>Акты о вводе в опытную эксплуатацию первого этапа создания централизованной системы управления российскими сетями связи общего пользования</t>
  </si>
  <si>
    <t>05.01.001.005.004.</t>
  </si>
  <si>
    <t>Проведение исследования  по анализу элементов действующей инфраструктуры российского сегмента сети Интернет на территории России, а также особенностей пропуска трафика в национальном сегменте сети Интернет с целью определения возможностей замыкания Интернет-трафика внутри российского сегмента сети Интернет и определения ресурсов, необходимых для такого замыкания</t>
  </si>
  <si>
    <t>05.01.002.001.001.</t>
  </si>
  <si>
    <t>1.6.</t>
  </si>
  <si>
    <t>05.01.002.002.001.</t>
  </si>
  <si>
    <t>1.7.</t>
  </si>
  <si>
    <t>05.01.002.002.</t>
  </si>
  <si>
    <t>Министерство цифрового развития, связи и массовых коммуникаций Российской Федерации, ФСБ России, ПАО "Ростелеком"</t>
  </si>
  <si>
    <t>Акт ввода в эксплуатацию утверждён заказчиком</t>
  </si>
  <si>
    <t>05.01.002.003.001.</t>
  </si>
  <si>
    <t>1.8.2.</t>
  </si>
  <si>
    <t>Определение исполнителя функций оператора системы "Интернет"</t>
  </si>
  <si>
    <t>Организации, отобранные по конкурсу, или определенные актом Правительства Российской Федерации</t>
  </si>
  <si>
    <t>05.01.002.003.002.</t>
  </si>
  <si>
    <t>1.8.3.</t>
  </si>
  <si>
    <t>1.8.4.</t>
  </si>
  <si>
    <t>1.8.5.</t>
  </si>
  <si>
    <t>Создание национального удостоверяющего центра, для обеспечения устойчивости взаимодействия устройств в российском сегменте сети "Интернет"</t>
  </si>
  <si>
    <t>Утвержден Акт о вводе Центра в эксплуатацию</t>
  </si>
  <si>
    <t>05.01.002.003.008.</t>
  </si>
  <si>
    <t>Утвержден Акт ввода в эксплуатацию</t>
  </si>
  <si>
    <t>05.01.002.003.010.</t>
  </si>
  <si>
    <t>Разработка целевых значений информационной безопасности функционирования российского сегмента сети "Интернет" с учетом ранее полученных результатов анализа элементов действующей инфраструктуры российского сегмента сети "Интернет" на территории России, включая существующую схему маршрутизации интернет-трафика, проходящего через сети связи иностранных государств/сети иностранных операторов связи, а также определенных на основе анализа подходов по замыканию сетевого трафика на территорию Российской Федерации.</t>
  </si>
  <si>
    <t>Утверждены целевые значения информационной безопасности функционирования российского сегмента сети "Интернет"</t>
  </si>
  <si>
    <t>05.01.002.003.011.</t>
  </si>
  <si>
    <t>1.8.</t>
  </si>
  <si>
    <t>Разработка требований к устойчивости и безопасности сетей связи и оборудования органов государственной власти (за исключением высших органов государственной власти) и организаций различных организационно-правовых форм</t>
  </si>
  <si>
    <t>Подготовлены требования к устойчивости и безопасности сетей связи и оборудования органов государственной власти</t>
  </si>
  <si>
    <t>05.01.003.006.001.</t>
  </si>
  <si>
    <t>1.9.</t>
  </si>
  <si>
    <t xml:space="preserve">
 - Проект требований к устойчивости и безопасности сетей связи и оборудования органов государственной власти и организаций различных организационно-правовых форм.
 - Утверждены требования к устойчивости и безопасности сетей связи и оборудования.</t>
  </si>
  <si>
    <t>1.10.</t>
  </si>
  <si>
    <t>Разработаны и приняты стандарты информационной безопасности в системах, реализующих облачные, туманные, квантовые технологии, системах виртуальной и дополненной реальности, и технологий искусственного интеллекта</t>
  </si>
  <si>
    <t xml:space="preserve">
 - Разработаны стандарты для обеспечения надлежащего уровня обеспечения безопасности для систем, реализующих облачные, туманные, квантовые технологии, систем дополненной реальности, а также систем, реализующих функционал искусственного интеллекта
 - Разработаны стандарты, определяющие целевое гармонизированное регулирование процессов жизненного цикла разработки программного обеспечения, в которых формируется его качество</t>
  </si>
  <si>
    <t>Проведение исследований по оценке уязвимости web-приложений, размещенных в российском сегменте сети "Интернет"</t>
  </si>
  <si>
    <t>Утвержден Акт выполненных работ</t>
  </si>
  <si>
    <t>05.01.004.016.001.</t>
  </si>
  <si>
    <t>05.01.004.016.002.</t>
  </si>
  <si>
    <t>1.11.3.</t>
  </si>
  <si>
    <t>Доклад на Подкомиссии по цифровой экономике</t>
  </si>
  <si>
    <t>05.01.004.016.003.</t>
  </si>
  <si>
    <t>1.11.4.</t>
  </si>
  <si>
    <t>1.11.</t>
  </si>
  <si>
    <t>1.12.2.</t>
  </si>
  <si>
    <t>1.12.</t>
  </si>
  <si>
    <t>Проведение исследования по идентификации рисков и угроз информационной безопасности при обработке массивов больших данных, анализу адекватности существующих стандартов обработки массивов больших данных выявленным рискам и угрозам информационной безопасности в разрезе отраслей экономики</t>
  </si>
  <si>
    <t>Утвержден отчет по результатам анализа адекватности существующих стандартов обработки массивов больших данных выявленным рискам и угрозам информационной безопасности и перечень рисков и угроз информационной безопасности при обработке массивов больших данных</t>
  </si>
  <si>
    <t>05.01.005.010.001.</t>
  </si>
  <si>
    <t>Разработка проектов стандартов безопасности обработки массивов больших данных</t>
  </si>
  <si>
    <t>Подготовлены проекты стандартов безопасности обработки массивов больших данных</t>
  </si>
  <si>
    <t>05.01.005.010.002.</t>
  </si>
  <si>
    <t>1.14.</t>
  </si>
  <si>
    <t>Исполнителем подготовлен, согласован с соисполнителями и утвержден отчет в соответствии с ожидаемым результатом</t>
  </si>
  <si>
    <t>Проведение анализа потребностей рынка в регулировании деятельности операторов связи промышленного Интернета. По результатам анализа разработать требования к операторам промышленного Интернета</t>
  </si>
  <si>
    <t>05.01.006.003.002.</t>
  </si>
  <si>
    <t>Проведены анализ и оценка адекватности рискам и угрозам информационной безопасности существующих стандартов киберфизических систем, включая интернет вещей</t>
  </si>
  <si>
    <t>05.01.006.003.003.</t>
  </si>
  <si>
    <t>1.15.</t>
  </si>
  <si>
    <t>Разработаны и утверждены стандарты для киберфизических систем, включая интернет вещей</t>
  </si>
  <si>
    <t xml:space="preserve">
 - Разработаны проекты международных стандартов, в том числе на русском языке.
Российские наработки, требования и пожелания включены в международных стандартах.
Обеспечено участие экспертов и представителей технологического бизнеса и промышленности в разработке проектов международных стандартов, разрабатываемых в рамках международных организаций по стандартизации ISO/IEC, ITU-T, IIC и др.
В международные стандарты вносятся и учитываются предложения российских представителей.
 - По результатам анализа разработать требования или правила регулирования информационной безопасности для операторов связи нового типа (беспилотных систем и т.д.))
 - По результатам анализа разработать требования и методики их проверки для киберфизических систем, включая "Интернет вещей" на соответствие закону "О безопасности критической информационной инфраструктуры".</t>
  </si>
  <si>
    <t xml:space="preserve">Исследование по формированию базовых требований к отечественным или доверенным операционным системам для киберфизических систем, включая "Интернет вещей" 
</t>
  </si>
  <si>
    <t>Министерство цифрового развития, связи и массовых коммуникаций Российской Федерации, Минпромторг России, ФСБ России, АНО "Центр компетенций по импортозамещению в сфере ИКТ", 
Организация отобранная по конкурсу</t>
  </si>
  <si>
    <t>Проведена НИР</t>
  </si>
  <si>
    <t>05.01.006.007.001.</t>
  </si>
  <si>
    <t xml:space="preserve">Разработка нормативных правовых актов по регулированию вопросов использования отечественных или доверенных операционных систем для киберфизических систем и "Интернета вещей"  </t>
  </si>
  <si>
    <t>Утверждены нормативные правовые акты</t>
  </si>
  <si>
    <t>05.01.006.007.003.</t>
  </si>
  <si>
    <t>1.16.</t>
  </si>
  <si>
    <t xml:space="preserve">
 - Критерии оценки на предмет соответствия операционных систем отечественным или доверенным, в том числе  на базе отечественных процессорных платформ.
 - Утверждены нормативные правовые акты.</t>
  </si>
  <si>
    <t>ФСБ России, Организация отобранная по конкурсу</t>
  </si>
  <si>
    <t>Заключение по экспертизе результатов проектно-изыскательских работ</t>
  </si>
  <si>
    <t>05.02.008.011.003.</t>
  </si>
  <si>
    <t>Анализ перспектив развития информационных систем, выявление потребностей в недостающих средствах защиты</t>
  </si>
  <si>
    <t>Исполнителем подготовлен, согласован с соисполнителями и утвержден отчет в соответствии с ожидаемым результатом.</t>
  </si>
  <si>
    <t>05.02.010.001.001.</t>
  </si>
  <si>
    <t xml:space="preserve">
 - Перечень используемых средств защиты информации
 - Перечень недостающих средств защиты
 - Оценка затрат на средства защиты</t>
  </si>
  <si>
    <t>1.2.1</t>
  </si>
  <si>
    <t>Проведение исследования по разработке перечня показателей устойчивости, информационной безопасности сетей связи общего пользования и методов их измерения</t>
  </si>
  <si>
    <t xml:space="preserve">Министерство цифрового развития, связи и массовых коммуникаций Российской Федерации, ФСБ России, Организация, отобранная по конкурсу </t>
  </si>
  <si>
    <t>05.01.001.002.001.</t>
  </si>
  <si>
    <t>Проведение исследования по теме: "Разработка требований к проектированию, управлению и эксплуатации сетей связи общего пользования с учетом рисков и угроз информационной безопасности"</t>
  </si>
  <si>
    <t>05.01.001.003.001.</t>
  </si>
  <si>
    <t>Разработка  и  принятие отраслевых нормативных правовых актов по результатам исследования по теме: "Разработка требований к проектированию, управлению и эксплуатации сетей связи общего пользования с учетом рисков и угроз информационной безопасности"</t>
  </si>
  <si>
    <t xml:space="preserve">Приняты отраслевые нормативные правовые акты, определяющие и вводящие в действие требования к проектированию, управлению и эксплуатации сетей связи общего пользования с учетом рисков и угроз информационной безопасности
</t>
  </si>
  <si>
    <t>05.01.001.003.002.</t>
  </si>
  <si>
    <t>Созданы высокоскоростные шифраторы, интегрированные с системами квантового распределения ключей и предназначенных для защиты волоконно-оптических каналов передачи информации</t>
  </si>
  <si>
    <t>05.01.001.007.001.</t>
  </si>
  <si>
    <t>Обеспечена информационная безопасность национальных волоконно-оптических сетей связи с применением квантовых технологий защиты информации</t>
  </si>
  <si>
    <t>05.01.001.007.</t>
  </si>
  <si>
    <t>Минфин России,
Министерство цифрового развития, связи и массовых коммуникаций Российской Федерации,
Минэкономразвития России, АНО "Центр компетенций по импортозамещению в сфере ИКТ"</t>
  </si>
  <si>
    <t>Утвержден План по реализации мероприятий</t>
  </si>
  <si>
    <t>05.01.004.001.001.</t>
  </si>
  <si>
    <t>2.10.2.</t>
  </si>
  <si>
    <t>Утвержден План по реализации системных, организационных и технических мер</t>
  </si>
  <si>
    <t>05.01.004.001.002.</t>
  </si>
  <si>
    <t>2.10.3.</t>
  </si>
  <si>
    <t>Регулярный доклад на Подкомиссии по цифровой экономике с анализом результатов проделанной работы</t>
  </si>
  <si>
    <t>05.01.004.001.003.</t>
  </si>
  <si>
    <t>2.2</t>
  </si>
  <si>
    <t>Обеспечена защита информации, передаваемой по атмосферным и спутниковым каналам связи, с применением квантовых технологий защиты информации</t>
  </si>
  <si>
    <t>05.01.001.008.</t>
  </si>
  <si>
    <t>05.01.001.009.</t>
  </si>
  <si>
    <t>Определение показателей развития информационно-телекоммуникационных технологий, включая их целевые значения, и разработка методики их оценки</t>
  </si>
  <si>
    <t xml:space="preserve">Утверждены перечень показателей и методика их расчета </t>
  </si>
  <si>
    <t>05.01.003.003.001.</t>
  </si>
  <si>
    <t>Расчет текущих показателей развития информационно-телекоммуникационных технологий и радиоэлектронной отрасли</t>
  </si>
  <si>
    <t>Утвержден отчет о выполнении показателей</t>
  </si>
  <si>
    <t>05.01.003.003.002.</t>
  </si>
  <si>
    <t xml:space="preserve">
 -Перечень показателей развития информационно-телекоммуникационных технологий и радиоэлектронной отрасли.
- Методика оценки показателей развития информационно-телекоммуникационных технологий и радиоэлектронной отрасли, включая методики подсчета 
 -Текущие значения показателей развития информационно-телекоммуникационных технологий и радиоэлектронной отрасли</t>
  </si>
  <si>
    <t>Минпромторг России, Министерство цифрового развития, связи и массовых коммуникаций Российской Федерации, Минэкономразвития России, АНО "Центр компетенций по импортозамещению в сфере ИКТ"</t>
  </si>
  <si>
    <t>2.5.</t>
  </si>
  <si>
    <t xml:space="preserve">
 - Методика присвоения статуса ТОРП актуализирована
 - Проекты нормативных правовых актов.
 - Утверждение  пакета нормативных правовых актов, обеспечивающих преференции для компьютерного, серверного и телекоммуникационного оборудования отечественного производства при осуществлении закупок для государственных и муниципальных нужд.</t>
  </si>
  <si>
    <t>Актуализация классификатора ОКПД2, ТН ВЭД</t>
  </si>
  <si>
    <t>Утверждены актуальные классификаторы</t>
  </si>
  <si>
    <t>05.01.003.005.001.</t>
  </si>
  <si>
    <t>2.6.2.</t>
  </si>
  <si>
    <t>Определить базовые требования (описание объектов закупок) по отдельным видам продукции для ТКО и радиоэлектронной продукции</t>
  </si>
  <si>
    <t>Постановление Правительства Российской Федерации от 26.09.2016 г. № 968 актуализировано. 
Федеральный закон от 18.07.2011№ 223-ФЗ и федеральный закон от 05.04.2013 № 44-ФЗ актуализированы</t>
  </si>
  <si>
    <t>05.01.003.005.002.</t>
  </si>
  <si>
    <t>2.6.</t>
  </si>
  <si>
    <t xml:space="preserve">
 - Классификаторы актуализированы и введены в действие в закупочную деятельность
 - Утвержден нормативно-правовой акт, определяющий базовые требования по отдельным видам продукции для ТКО и радиоэлектронной продукции
 - Внесены изменения в постановление Правительства Российской Федерации от 26.09.2016 № 968</t>
  </si>
  <si>
    <t>Разработка требований по использованию преимущественно отечественного компьютерного, серверного и телекоммуникационного оборудования на объектах инфраструктуры обработки данных</t>
  </si>
  <si>
    <t>Министерство цифрового развития, связи и массовых коммуникаций Российской Федерации, Минпромторг России, АНО "Центр компетенций по импортозамещению в сфере ИКТ", 
Фонд "Сколково"</t>
  </si>
  <si>
    <t>Разработаны требования по использованию преимущественно отечественного компьютерного, серверного и телекоммуникационного оборудования на объектах инфраструктуры обработки данных</t>
  </si>
  <si>
    <t>05.01.003.007.001.</t>
  </si>
  <si>
    <t>2.7.2.</t>
  </si>
  <si>
    <t>05.01.003.007.002.</t>
  </si>
  <si>
    <t>2.7.</t>
  </si>
  <si>
    <t>Утвержден отчет по проведенному исследованию</t>
  </si>
  <si>
    <t>05.01.003.008.001.</t>
  </si>
  <si>
    <t>Мониторинг использования российскими компаниями - производителями компьютерного, серверного и телекоммуникационного оборудования отечественных комплектующих, включая электронную компонентную базу (ЭКБ)</t>
  </si>
  <si>
    <t>Утвержден перечень локализованных комплектующих и ЭКБ</t>
  </si>
  <si>
    <t>Мониторинг использования на объектах информационной инфраструктуры Российской Федерации, включая инфраструктуру обработки данных, преимущественно отечественного компьютерного, серверного и телекоммуникационного оборудования</t>
  </si>
  <si>
    <t>Министерство цифрового развития, связи и массовых коммуникаций Российской Федерации, Минпромторг России, АНО "Центр компетенций по импортозамещению в сфере ИКТ"</t>
  </si>
  <si>
    <t>Утвержден отчет</t>
  </si>
  <si>
    <t>05.01.003.008.004.</t>
  </si>
  <si>
    <t>2.8.</t>
  </si>
  <si>
    <t xml:space="preserve">
 - Отчет о проведении исследования по анализу международного опыта поддержки производителей электронной компонентной базы
 - Равные налоговые условия для производителей телекоммуникационного оборудования и ПО (если применимо), которое входит в список ТОРП, в сравнении с зарубежными производителями. 
 - Обеспечены равные конкурентные условия для отечественных производителей ТКО в сравнении с зарубежными производителями</t>
  </si>
  <si>
    <t>Согласованы предложения  по стимулированию приобретения и использования оборудования российского производства</t>
  </si>
  <si>
    <t>05.01.003.009.001.</t>
  </si>
  <si>
    <t>2.9.</t>
  </si>
  <si>
    <t>2.10.</t>
  </si>
  <si>
    <t xml:space="preserve">
 - Обеспечены условия для государственного статистического наблюдения за субъектами национальной экономики, деятельностью, связанной с закупками отечественного и иностранного программного обеспечения
 - Обеспечена системная, организационная, техническая поддержка реализации потребности органов государственной власти в информации при решении аналитических задач, в том числе необходимых для нормативного правового регулирования деятельности, связанной с закупками отечественного и иностранного программного обеспечения органами государственной власти и местного самоуправления, государственными корпорациями, компаниями с государственным участием
 - Регулярный доклад на Подкомиссии по цифровой экономике с анализом результатов проделанной работы</t>
  </si>
  <si>
    <t>- Проведение исследования по определению приоритетных направлений и объемов поддержки разработки отечественного программного обеспечения, включая разработчиков средств защиты информации и увеличения его доли в условиях цифровой экономики институтами развития
- Осуществляется акселерация (обучение, поддержка, взращивание) команд-разработчиков отечественного программного обеспечения, включая разработчиков средств защиты информации.
- Осуществляется грантовая поддержка малых инновационных предприятий по разработке отечественного программного обеспечения, включая разработчиков средств защиты информации
- Реализуются программы соинвестирования и инвестирования в уставной капитал разработчиков отечественного программного обеспечения, включая разработчиков средств защиты информации</t>
  </si>
  <si>
    <t>05.01.004.011.001.</t>
  </si>
  <si>
    <t>Созданы венчурные фонды для финансирования разработки программного обеспечения, включая разработчиков средств защиты информации</t>
  </si>
  <si>
    <t>Созданы венчурные фонды для финансирования разработки программного обеспечения</t>
  </si>
  <si>
    <t>05.01.004.011.002.</t>
  </si>
  <si>
    <t>Министерство цифрового развития, связи и массовых коммуникаций Российской Федерации, 
Минпромторг России, Фонд развития промышленности, АНО "Центр компетенций по импортозамещению в сфере ИКТ", АНО "Цифровая экономика", Фонд "Сколково", Заинтересованные институты развития</t>
  </si>
  <si>
    <t>Утвержден отчет по льготному кредитованию разработчиков программного обеспечения
Утвержден отчет по поддержке инновационных отечественных разработок программного обеспечения
Утвержден отчет о выполнении мониторинга
Утвержден отчет о выдаче денежных премий (призов) 
Доклад на Подкомиссии по цифровой экономике</t>
  </si>
  <si>
    <t>05.01.004.011.003.</t>
  </si>
  <si>
    <t>Разработка Концепции, определяющей приоритетные направления разработки отечественного общесистемного и прикладного программного обеспечения, включая вопросы совместимости</t>
  </si>
  <si>
    <t>Концепция согласована и утверждена</t>
  </si>
  <si>
    <t>2.11.</t>
  </si>
  <si>
    <t xml:space="preserve">
 - Определены приоритетные направления и объемы поддержки разработки отечественного программного обеспечения и увеличения его доли в условиях цифровой экономики институтами развития.
 - Создано не менее 10 акселераторов для взращивания команд-разработчиков отечественного программного обеспечения.
 - По результатам мероприятия отобрано и поддержано не менее 250 проектов на посевной стадии по разработке отечественного программного обеспечения в интересах цифровой экономики
 - Запущены и реализуются инвестиционные программы в целях поддержки разработчиков отечественного программного обеспечения для нужд цифровой экономики на поздних стадиях развития.
 - Создано не менее 10 венчурных фондов для финансирования разработки программного обеспечения для нужд цифровой экономики.
 - Осуществляется стимулирование разработки отечественного программного обеспечения и увеличения его доли в условиях цифровой экономики.
 - Обеспечены координация и мониторинг выделения инвестиций по приоритетным направлениям разработки программного обеспечения.
 - Победители получают денежные призы (гранты) за найденные уязвимости. Разработчики их исправляют. Программное и программно-аппаратное обеспечение становится надежнее.
 - Создан механизм коммерциализации продуктов, созданных на основе новых отечественных ИТ.</t>
  </si>
  <si>
    <t>Исследование по формированию базовых требований к антивирусным программам, допускаемым к установке на персональные компьютеры, ввозимые и создаваемые на территории Российской Федерации</t>
  </si>
  <si>
    <t>Утверждена Методика проведения выбора антивирусных программ, допускаемых к установке на персональные компьютеры, ввозимые и создаваемые на территории Российской Федерации</t>
  </si>
  <si>
    <t>05.02.007.006.001.</t>
  </si>
  <si>
    <t>Разработка проекта нормативного правового акта, регулирующего вопрос предустановки отечественных антивирусных программ на все пользовательские устройства, ввозимые и создаваемые на территории Российской Федерации</t>
  </si>
  <si>
    <t>Министерство цифрового развития, связи и массовых коммуникаций Российской Федерации, ФАС России, Минэкономразвития России, ФСТЭК России, АНО "Центр компетенций по импортозамещению в сфере ИКТ", Фонд "Сколково"</t>
  </si>
  <si>
    <t>Подготовлен Проект нормативного правового акта, регулирующего вопрос предустановки отечественных антивирусных программ на все пользовательские устройства, ввозимые и создаваемые на территории РФ</t>
  </si>
  <si>
    <t>05.02.007.006.002.</t>
  </si>
  <si>
    <t>Созданы системы квантового распределения ключей между наземным стационарным и движущимся терминалами</t>
  </si>
  <si>
    <t xml:space="preserve">Заключение по результатам экспертизы разрабатываемой системы по требованиям информационной безопасности.
Полнофункциональные опытные образцы системы.
</t>
  </si>
  <si>
    <t>05.01.001.008.001.</t>
  </si>
  <si>
    <t xml:space="preserve">Утвержден отчет </t>
  </si>
  <si>
    <t>05.01.004.002.001.</t>
  </si>
  <si>
    <t xml:space="preserve">
 - Установлены текущее состояние и общие тенденции развития международной и региональной стандартизации, стандартизации иностранных государств в сфере информационной безопасности облачных, туманных, квантовых технологий, систем виртуальной и дополненной реальности, технологий искусственного интеллекта, дана оценка российского вклада в развитие и совершенствование национальной, международной и региональной стандартизации в этой сфере
 - Определены методология оценки рисков, методы и меры обеспечения информационной безопасности систем, реализованных на технологиях облачных, туманных, квантовых, виртуальных, искусственного интеллекта и дополненной реальности, требования к стандартизации в сфере оценки рисков и обеспечения безопасности таких систем
 - Определены понятия, используемые в области облачных, туманных, квантовых вычислений и функционала искусственного интеллекта.</t>
  </si>
  <si>
    <t>Разработка и утверждение регламента контроля обработки и доступа к персональным данным, большим пользовательским данным, в том числе в социальных сетях и прочих средствах социальной коммуникации. Разработка и утверждение регламента межведомственного информационного взаимодействия регулятора в рамках контроля обработки и доступа к персональным данным, большим пользовательским данным, в том числе в социальных сетях и прочих средствах социальной коммуникации</t>
  </si>
  <si>
    <t>Утвержден Регламент контроля обработки и доступа к персональным данным, большим пользовательским данным, в том числе в социальных сетях и прочих средствах социальной коммуникации. Утвержден Регламент межведомственного информационного взаимодействия регулятора в рамках контроля обработки и доступа к персональным данным, большим пользовательским данным, в том числе в социальных сетях и прочих средствах социальной коммуникации</t>
  </si>
  <si>
    <t>05.02.007.009.001.</t>
  </si>
  <si>
    <t>3.2.</t>
  </si>
  <si>
    <t>Приняты нормативные правовые акты, определяющие описание типовых объектов закупок программного обеспечения, в том числе, о порядке обоснования требований, которые выходят за пределы рекомендуемых функциональных, технических и других характеристик программного обеспечения</t>
  </si>
  <si>
    <t xml:space="preserve">
 - Определены типовые объекты закупок программного обеспечения органами государственной власти, компаниями с государственным участием
 - Нормативно закреплена новая процедура закупок органами власти и компаниями с государственным участием</t>
  </si>
  <si>
    <t>3.3.</t>
  </si>
  <si>
    <t>Обеспечено развитие перспективных технологий идентификации участников информационного взаимодействия, включая технологии биометрической идентификации, многофакторной идентификации, методов криптографической аутентификации и иных технологий идентификации</t>
  </si>
  <si>
    <t>Проведение исследования с целью определения способов идентификации пользователей коммуникационных и иных сервисов участников информационного взаимодействия, а также идентификации пользовательского интернета вещей, анализ потребностей рынка в регулировании указанных видов идентификации</t>
  </si>
  <si>
    <t>Утвержден аналитический отчет по вопросам идентификации пользователей коммуникационных и иных сервисов участников информационного взаимодействия, а также идентификации пользовательского интернета вещей, с описанием потребностей рынка в регулировании указанных видов идентификации</t>
  </si>
  <si>
    <t>05.02.007.005.001.</t>
  </si>
  <si>
    <t>Разработка проекта нормативного правового акта об идентификации пользователей коммуникационных и иных сервисов участников информационного взаимодействия, а также идентификации пользовательского "Интернета вещей"</t>
  </si>
  <si>
    <t>05.02.007.005.002.</t>
  </si>
  <si>
    <t>3.7.</t>
  </si>
  <si>
    <t>Проведение исследования по выявлению проблем поиска и  обнаружения  противоправной и запрещенной информации в сети "Интернет". Проведение исследования по определению способов автоматизированного поиска и обнаружения противоправной и запрещенной информации в сети "Интернет"</t>
  </si>
  <si>
    <t>Отчет о проблемах поиска и обнаружения противоправной и запрещенной информации в сети "Интернет", содержащий в.ч. предложения по доработке системы поиска и обнаружения противоправной и запрещенной информации в сети "Интернет". Отчет, содержащий результаты анализа и тестирования программ и программно-аппаратных средств, посредством которых обеспечивается поиск и обнаружение противоправной и запрещенной информации в сети "Интернет" и перечень таких средств, рекомендованных к использованию</t>
  </si>
  <si>
    <t>05.02.007.008.001.</t>
  </si>
  <si>
    <t>Внедрение автоматизированных способов поиска и обнаружения противоправной и запрещенной информации в сети "Интернет" путем доработки существующей информационной системы</t>
  </si>
  <si>
    <t>Отчет о доработке существующей информационной системы в части внедрения программного обеспечения и программно-аппаратных средств, обеспечивающих  автоматический поиск и обнаружение противоправной и запрещенной информации в сети "Интернет"</t>
  </si>
  <si>
    <t>05.02.007.008.002.</t>
  </si>
  <si>
    <t>3.9.</t>
  </si>
  <si>
    <t xml:space="preserve">
 - Выявление проблем поиска и  обнаружения  противоправной и запрещенной информации в сети "Интернет", определение способов совершенствования системы поиска и обнаружения противоправной и запрещенной информации
 - Перечень программного обеспечения и программно-аппаратных средств, обеспечивающих автоматический поиск и обнаружение противоправной и запрещенной информации в сети "Интернет"
 - Действующая система поиска противоправной и запрещенной информации в российском сегменте сети "Интернет", доработанная с учетом актуальных вызовов и угроз.</t>
  </si>
  <si>
    <t>3.10.</t>
  </si>
  <si>
    <t xml:space="preserve">
 - Регламент контроля обработки и доступа к персональным данным, большим пользовательским данным, в том числе в социальных сетях и прочих средствах социальной коммуникации
 - Регламент межведомственного информационного взаимодействия регулятора в рамках контроля обработки и доступа к персональным данным, большим пользовательским данным, в том числе в социальных сетях и прочих средствах социальной коммуникации
 - Соблюдение нормативных правовых актов об информационном взаимодействии при обработке персональных данных, больших пользовательских данных, в том числе в социальных сетях и прочих средствах социальной коммуникации. </t>
  </si>
  <si>
    <t>Формирование замысла по реализации архитектуры и функционала специализированного ресурса. Подготовка концепции. При необходимости, подготовка требований по изменению законодательства. Подготовка технических требований</t>
  </si>
  <si>
    <t>Утверждена концепция. 
Подготовлены технические требования</t>
  </si>
  <si>
    <t>05.02.008.006.001.</t>
  </si>
  <si>
    <t>Создание прототипа специализированного ресурса</t>
  </si>
  <si>
    <t>Утверждение технического проекта</t>
  </si>
  <si>
    <t>05.02.008.006.002.</t>
  </si>
  <si>
    <t>3.11.</t>
  </si>
  <si>
    <t>Создан специализированный ресурс, предназначенный для взаимодействия с уполномоченными органами в части оперативной передачи данных о признаках противоправных действий в области информационных технологий (компьютерного мошенничества, навязанных услуг операторов связи, фишинговых схем) в целях противодействия компьютерной преступности, в том числе в финансовой сфере, а также иных случаев криминального и противоправного использования информационных технологий</t>
  </si>
  <si>
    <t xml:space="preserve">
 - Завершена разработка специализированного ресурса полного функционала.
 - Участники информационного взаимодействия осуществляют обмен данными с использованием специализированного ресурса.
 - Определены эксплуатационные потребности при вводе специализированного ресурса в промышленную эксплуатацию. Разработана эксплуатационная документация.
- Налажено взаимодействие с национальным координационным центром по компьютерным инцидентам.</t>
  </si>
  <si>
    <t>05.02.008.006.</t>
  </si>
  <si>
    <t>Роскомнадзор, Министерство цифрового развития, связи и массовых коммуникаций Российской Федерации, МВД России, ФСБ России, ФСТЭК России, Организация отобранная по конкурсу</t>
  </si>
  <si>
    <t>Представление на утверждение технического проекта</t>
  </si>
  <si>
    <t>05.02.008.007.001.</t>
  </si>
  <si>
    <t>3.12.</t>
  </si>
  <si>
    <t>Создан специализированный ресурс, обеспечивающий гражданам России доступ к информации о случаях использования их персональных данных, а также возможность отказа от такого использования</t>
  </si>
  <si>
    <t xml:space="preserve">
 - Внесены и утверждены изменения в технический проект.
 - Разработана полнофункциональная версия ресурса.
 - Проведена опытная эксплуатация. Доработана эксплуатационная документация. Проведена оценка эксплуатационных расходов при запуске в промышленную эксплуатация.
 - Ресурс введен в промышленную эксплуатацию.</t>
  </si>
  <si>
    <t>05.02.008.007.</t>
  </si>
  <si>
    <t>05.02.008.008.001.</t>
  </si>
  <si>
    <t>05.02.008.008.002.</t>
  </si>
  <si>
    <t>3.13.</t>
  </si>
  <si>
    <t>05.02.008.008.</t>
  </si>
  <si>
    <t>05.02.008.009.001.</t>
  </si>
  <si>
    <t>Анализ зарубежного и отечественного опыта. Уточнение потребностей пользователей ресурса и участников информационного взаимодействия. Формирование замысла и обсуждение его с заинтересованными сторонами</t>
  </si>
  <si>
    <t>Представление на утверждение концепции. Представление на согласование предложений по изменению в законодательство</t>
  </si>
  <si>
    <t>05.02.008.009.002.</t>
  </si>
  <si>
    <t>Проведение работ по техническому проектированию и утверждение их результата. Разработка прототипа системы.</t>
  </si>
  <si>
    <t>Министерство цифрового развития, связи и массовых коммуникаций Российской Федерации, МВД России, Роскомнадзор, ФСБ России, ФСТЭК России, Организация отобранная по конкурсу</t>
  </si>
  <si>
    <t>05.02.008.009.003.</t>
  </si>
  <si>
    <t>3.14.</t>
  </si>
  <si>
    <t>Введена в эксплуатацию национальная система фильтрации интернет-трафика при использовании информационных ресурсов детьми</t>
  </si>
  <si>
    <t xml:space="preserve">
 - Доработанный технический проект.
 - Разработана полнофункциональная версия системы.
 - Проведена опытная эксплуатация.
 - Система введена в промышленную эксплуатацию. Определены источник финансирования.</t>
  </si>
  <si>
    <t>05.02.008.009.</t>
  </si>
  <si>
    <t>05.02.008.010.001</t>
  </si>
  <si>
    <t>Утверждена концепция базы индикаторов вредоносной активности</t>
  </si>
  <si>
    <t>05.02.008.010.002</t>
  </si>
  <si>
    <t>05.02.008.010.003</t>
  </si>
  <si>
    <t>3.15.</t>
  </si>
  <si>
    <t>05.02.008.010.</t>
  </si>
  <si>
    <t>05.02.009.007.001.</t>
  </si>
  <si>
    <t>Внесены изменения в нормативно-правовой акт.</t>
  </si>
  <si>
    <t>05.02.009.007.004.</t>
  </si>
  <si>
    <t>Минфин России, 
Министерство цифрового развития, связи и массовых коммуникаций Российской Федерации,
Минэкономразвития России, ФСТЭК России, АНО "Центр компетенций по импортозамещению в сфере ИКТ", 
Фонд "Сколково"</t>
  </si>
  <si>
    <t>05.01.004.005.001.</t>
  </si>
  <si>
    <t>Законодательно определить понятие экспертных организаций в области компьютерной криминалистики.</t>
  </si>
  <si>
    <t>Вступление в силу нормативно-правового акта, определяющий понятие экспертных организаций в области компьютерной криминалистики и систему аккредитации таких организаций</t>
  </si>
  <si>
    <t>05.02.009.009.001.</t>
  </si>
  <si>
    <t>Создать реестр аккредитованных экспертных организаций в области компьютерной криминалистики, и систему контроля качества оказываемых ими услуг</t>
  </si>
  <si>
    <t>Создан реестр аккредитованных экспертных организаций в области компьютерной криминалистики, и система контроля качества оказываемых ими услуг</t>
  </si>
  <si>
    <t>05.02.009.009.003.</t>
  </si>
  <si>
    <t>Анализ норм и практики правоприменения привлечения к ответственности за правонарушения в области информационных технологий</t>
  </si>
  <si>
    <t>Утвержден акт приемки результатов анализа</t>
  </si>
  <si>
    <t>05.02.010.003.001.</t>
  </si>
  <si>
    <t>3.21.2.</t>
  </si>
  <si>
    <t>Разработка проектов актов о внесении изменений в действующее законодательство  по новым составам и квалифицирующим признакам правонарушений, совершенных с использованием информационных технологий</t>
  </si>
  <si>
    <t>Законопроекты разработаны</t>
  </si>
  <si>
    <t>05.02.010.003.002.</t>
  </si>
  <si>
    <t xml:space="preserve">
 - Предложения по ужесточению ответственности за преступления в области информационных технологий
 - Законопроект вынесен для утверждения
 - В Уголовный кодекс внесены изменения, определяющие ответственность за новые типы деяний, совершенных с использованием информационных технологий</t>
  </si>
  <si>
    <t>Разработан проект федерального закона об основах государственного регулирования криптографической деятельности в Российской Федерации</t>
  </si>
  <si>
    <t>05.02.010.006.001.</t>
  </si>
  <si>
    <t>Сформированы правовые условия для эффективного применения шифровальных (криптографических) средств защиты информации в условиях цифровой экономики</t>
  </si>
  <si>
    <t>05.02.010.006.</t>
  </si>
  <si>
    <t>3.3.3.</t>
  </si>
  <si>
    <t>Разработка проекта плана мероприятий ("дорожная карта") "Российская криптография в российском сегменте Интернет"</t>
  </si>
  <si>
    <t>План мероприятий согласован и утвержден</t>
  </si>
  <si>
    <t>05.01.004.010.011.</t>
  </si>
  <si>
    <t>4.1.1.</t>
  </si>
  <si>
    <t xml:space="preserve">Министерства цифрового развития, связи и массовых коммуникаций Российской Федерации по согласованию с Банком России, </t>
  </si>
  <si>
    <t>Утвержден  нормативный правовой акт (ведомственный акт), определяющий механизм  финансирования Центра компетенций по импортозамещению в сфере информационно-коммуникационных технологий</t>
  </si>
  <si>
    <t>05.01.003.001.001.</t>
  </si>
  <si>
    <t>4.1.</t>
  </si>
  <si>
    <t>Создан и функционирует Центр компетенций по импортозамещению в сфере информационно-коммуникационных технологий телекоммуникационного оборудования</t>
  </si>
  <si>
    <t>4.2.</t>
  </si>
  <si>
    <t>4.3.1.</t>
  </si>
  <si>
    <t>Доклад в Правительство Российской Федерации о результатах внесения изменения в нормативные правовые акты Российской Федерации.</t>
  </si>
  <si>
    <t>Разработка и поддержание в актуальном состоянии технологических карт осуществления переводов денежных средств (далее – технологические карты), описывающих криптографические примитивы с указанием применяемых криптографических алгоритмов с учетом деятельности международных платежных систем:
– в системе дистанционного банковского обслуживания физических и юридических лиц;
– в системе быстрых платежей;
– с использованием платежных карт.</t>
  </si>
  <si>
    <t>Разработаны и актуализированы технологические карты. Технологические карты одобрены  Техническим комитетом № 122 «Стандарты финансовых организаций».
Доклад Банка России в Правительство Российской Федерации.</t>
  </si>
  <si>
    <t>Формирование «дорожной карты» по доработке и разработке российских криптографических алгоритмов, заменяющих иностранные криптографические алгоритмы.</t>
  </si>
  <si>
    <t>"Дорожная карта"  по доработке и разработке российских криптографических алгоритмов, заменяющих иностранные криптографические алгоритмы, утверждена Правительством Российской Федерации.</t>
  </si>
  <si>
    <t>Порядок разработки и ответственных за поддержание в актуальном состоянии функционально-технических требований к техническим средствам и программному обеспечению, реализующим СКЗИ (включая функциональные и эксплуатационные требования), одобрены Техническим комитетом № 122 «Стандарты финансовых организаций».
Начата работа в соответствии с порядком.</t>
  </si>
  <si>
    <t>Определение порядка разработки и ответственных за поддержание в актуальном состоянии требований безопасности к техническим средствам и программному обеспечению, реализующим СКЗИ:
аппаратный модуль безопасности;
платежные устройства с терминальным ядром;
платежные карты (крипто модуль, приложение);
интернет-браузеры и стандартные операционные системы.</t>
  </si>
  <si>
    <t>Порядок разработки и ответственных за поддержание в актуальном состоянии  в актуальном состоянии требований безопасности к техническим средствам и программному обеспечению, реализующим СКЗИ , одобрены Техническим комитетом № 122 «Стандарты финансовых организаций».
Начата работа в соответствии с порядком.</t>
  </si>
  <si>
    <t>Создание и обеспечение функционирования центра тестирования технических средств и программного обеспечения на соответствие функционально-техническим требованиям.
Разработка методики тестирования.</t>
  </si>
  <si>
    <t>Создан центр тестирования СКЗИ. Разработана методика тестирования.
Обеспечено функционирование центра тестирования СКЗИ.
Доклад в Правительство Российской Федерации с информацией о результатах функционирования центра тестирования СКЗИ.</t>
  </si>
  <si>
    <t>4.3.</t>
  </si>
  <si>
    <t>Развитие "гражданской криптографии", в том числе в национальной платежной системе</t>
  </si>
  <si>
    <t>Доклад Президенту Российской Федерации о реализации мероприятия по развитию "гражданской криптографии", в том числе в национальной платежной системе (ежегодно до 1 июня, начиная с 2019 года).</t>
  </si>
  <si>
    <t>4.4.1.</t>
  </si>
  <si>
    <t>Обновление документов национальной системы стандартизации Российской Федерации в сфере информационной безопасности (защиты информации) с учетом положений международных стандартов, отвечающих национальным интересам Российской Федерации.</t>
  </si>
  <si>
    <t>05.03.011.009.001.</t>
  </si>
  <si>
    <t>4.4.</t>
  </si>
  <si>
    <t xml:space="preserve">
Реализация соответствующих положений Программы национальной стандартизации с привлечением широкого круга квалифицированных специалистов федеральных органов исполнительной власти и организаций Российской Федерации различных форм собственности.</t>
  </si>
  <si>
    <t>4.5.1.</t>
  </si>
  <si>
    <t>Разработка предложений по продвижению отечественных решений в области информационной безопасности за рубежом</t>
  </si>
  <si>
    <t>Предложения одобрены</t>
  </si>
  <si>
    <t>05.03.011.010.001.</t>
  </si>
  <si>
    <t>4.5.</t>
  </si>
  <si>
    <t xml:space="preserve">
 - Предложения по продвижению отечественных решений в области информационной безопасности за рубежом</t>
  </si>
  <si>
    <t>4.6.1.</t>
  </si>
  <si>
    <t>Разработка системы мер поддержки российских производителей продуктов и услуг ИКТ, осуществляющих патентование продуктов за рубежом</t>
  </si>
  <si>
    <t>Утвержден отчет о разработанной системе мер поддержки российских производителей продуктов и услуг ИКТ, осуществляющих патентование продуктов за рубежом</t>
  </si>
  <si>
    <t>05.03.011.011.001.</t>
  </si>
  <si>
    <t>4.6.2.</t>
  </si>
  <si>
    <t>Осуществляется поддержка экспортно-ориентированных разработчиков программного обеспечения.</t>
  </si>
  <si>
    <t>Утвержден отчет об осуществлении стимулирования разработки отечественного программного обеспечения и увеличения его доли в условиях цифровой экономики</t>
  </si>
  <si>
    <t>4.6.</t>
  </si>
  <si>
    <t>4.7.1.</t>
  </si>
  <si>
    <t xml:space="preserve">Документы, определяющие задачи, функции, обязанности, права, организационноштатную структуру и ресурсное обеспечение деятельности подразделения, а также (при необходимости) изменения нормативной базы органов  исполнительной власти Российской Федерации, обеспечивающие его создание и функционирование
</t>
  </si>
  <si>
    <t>05.03.011.012.002.</t>
  </si>
  <si>
    <t>4.7.</t>
  </si>
  <si>
    <t>Созданы и функционируют механизмы информационно-аналитического обеспечения и координации участия российских экспертов в деятельности основных международных организаций, осуществляющих разработку стандартов в области криптографии и безопасности информационных технологий</t>
  </si>
  <si>
    <t xml:space="preserve">Министерство цифрового развития, связи и массовых коммуникаций Российской Федерации, МИД России, </t>
  </si>
  <si>
    <t>Внесен в международные организации проекты нормативных актов</t>
  </si>
  <si>
    <t>05.03.013.006.001.</t>
  </si>
  <si>
    <t>05.03.013.006.002.</t>
  </si>
  <si>
    <t xml:space="preserve">
 - Внесен в международные организации проекты нормативных актов, направленные на обеспечение использования сети "Интернет" для устойчивого развития экономики, включающие вопросы юрисдикции и определения субъектов правоотношений при использовании сети "Интернет", на основе равноправного участия членов мирового сообщества в управлении глобальной информационной сетью и ее ресурсами с учетом уникальности данной сферы</t>
  </si>
  <si>
    <t>4.2.1.</t>
  </si>
  <si>
    <t>Комплексный анализ мировых тенденций и долгосрочный прогноз развития  информационных технологий в области информационной безопасности, разработка "дорожной карты" с учетом полученных результатов</t>
  </si>
  <si>
    <t>"Дорожная карта" научно-технического и технологического развития Российской Федерации в части перспективных информационных технологий в области информационной безопасности согласована и утверждена</t>
  </si>
  <si>
    <t>05.01.004.006.001.</t>
  </si>
  <si>
    <t xml:space="preserve">
 - Определены приоритетные потребности страны в научных и технических достижениях, технологиях обеспечивающих решение задач национальной обороноспособности и безопасности, конкурентоспособности и мирового лидерства в области технологий информационной безопасности, исходя из стратегических целей социально-экономического и оборонного строительства
 - Обеспечено стимулирование развития высокотехнологичных и конкурентоспособных технологий и производств в рассматриваемой сфере за счет средств федерального бюджета и внебюджетных источников в целях обеспечения национальной обороноспособности и безопасности, конкурентоспособности и мирового лидерства</t>
  </si>
  <si>
    <t>Подготовлен проект нормативного правового акта об идентификации пользователей коммуникационных и иных сервисов участников информационного взаимодействия, а также идентификации пользовательского "Интернета вещей"</t>
  </si>
  <si>
    <t>Обеспечена безопасность и устойчивость функционирования информационной инфраструктуры и сервисов передачи, обработки и хранения данных.</t>
  </si>
  <si>
    <t>Обеспечена защита прав и законных интересов личности, бизнеса и государства от угроз информационной безопасности в условиях цифровой экономики.</t>
  </si>
  <si>
    <t>4.</t>
  </si>
  <si>
    <t xml:space="preserve">Министерство цифрового развития, связи и массовых коммуникаций Российской Федерации, Организация, отобранная по конкурсу </t>
  </si>
  <si>
    <t xml:space="preserve">Министерство цифрового развития, связи и массовых коммуникаций Российской Федерации, </t>
  </si>
  <si>
    <t>Министерство цифрового развития, связи и массовых коммуникаций Российской Федерации, ПАО "Гипросвязь"</t>
  </si>
  <si>
    <t>Министерство цифрового развития, связи и массовых коммуникаций Российской Федерации, ПАО "Ростелеком"</t>
  </si>
  <si>
    <t xml:space="preserve">Минпромторг России, Министерство цифрового развития, связи и массовых коммуникаций Российской Федерации, АНО "Центр компетенций по импортозамещению в сфере ИКТ" </t>
  </si>
  <si>
    <t>Минфин России,
Министерство цифрового развития, связи и массовых коммуникаций Российской Федерации, АНО "Центр компетенций по импортозамещению в сфере ИКТ"</t>
  </si>
  <si>
    <t>Министерство цифрового развития, связи и массовых коммуникаций Российской Федерации, АНО "Центр компетенций по импортозамещению в сфере ИКТ", 
ГК "Внешэкономбанк", 
Фонд развития интернет-инициатив (ФРИИ)
ООО "ВЭБ Инновации"
Фонд содействия развитию малых форм предприятий в научно-технической сфере</t>
  </si>
  <si>
    <t>Министерство цифрового развития, связи и массовых коммуникаций Российской Федерации, АО "Российская венчурная компания"</t>
  </si>
  <si>
    <t>Министерство цифрового развития, связи и массовых коммуникаций Российской Федерации, АНО "Центр компетенций по импортозамещению в сфере ИКТ"</t>
  </si>
  <si>
    <t xml:space="preserve">Роскомнадзор, Министерство цифрового развития, связи и массовых коммуникаций Российской Федерации, </t>
  </si>
  <si>
    <t xml:space="preserve">Росстандарт, ФСТЭК России, ФСБ России, Министерство цифрового развития, связи и массовых коммуникаций Российской Федерации, </t>
  </si>
  <si>
    <t>Министерство цифрового развития, связи и массовых коммуникаций Российской Федерации, АО "Российский экспортный центр"</t>
  </si>
  <si>
    <t>Министерство цифрового развития, связи и массовых коммуникаций Российской Федерации, АО "Российское агентство по страхованию экспортных кредитов и инвестиций"</t>
  </si>
  <si>
    <t>Увеличение внутренних затрат на развитие цифровой экономики за счет всех источников (по доле в валовом внутреннем продукте страны) не менее чем в три раза по сравнению с 2017 годом</t>
  </si>
  <si>
    <t>Создание устойчивой и безопасной информационно-телекоммуникационной инфраструктуры высокоскоростной передачи, обработки и хранения больших объемов данных, доступной для всех организаций и домохозяйств</t>
  </si>
  <si>
    <t>Использование преимущественно отечественного программного обеспечения государственными органами, органами местного самоуправления и организациями</t>
  </si>
  <si>
    <t>Роскомнадзор, Министерство цифрового развития, связи и массовых коммуникаций Российской Федерации, Оператор централизованной системы управления российскими сетями связи общего пользования</t>
  </si>
  <si>
    <t xml:space="preserve">
 Определен исполнитель по итогам конкурсных процедур и проведены исследования по теме: "Разработка системного проекта централизованной системы мониторинга и управления ССОП". 
 В составе работ:
- проведены исследования и проанализированы способы реализации централизованной системы мониторинга и управления ССОП;
- разработаны предложения по функционалу, архитектуре и регламентам функционирования централизованной системы мониторинга и управления ССОП;
 - определен перечень ресурсов ССОП для обеспечения их оперативного мониторинга;
- проанализированы объекты ССОП и их параметры, подлежащие мониторингу и управлению;
- разработаны предложения по организационно-штатной структуре центра мониторинга и управления ССОП;  
- разработаны предложения по сбору значений показателей информационной безопасности на сетях связи и оценки уровня обеспечения информационной безопасности сетей связи общего пользования
 - разработаны предложения изменений в нормативно-правовые акты предусматривающие полномочия органов власти, права и обязанности субъектов мониторинга и управления ССОП;
 - разработан план создания  централизованной системы мониторинга и управления ССОП, предусматривающий этапы,  мероприятия и сроки  создания системы
 -  Системный проект на создание  централизованной системы мониторинга и управления ССОП утвержден органом власти ответственным за создание и функционирование централизованной системы мониторинга и управления ССОП.
Принят нормативный правовой акт, определяющий федеральный орган исполнительной власти, ответственный за создание и управление централизованной системой мониторинга и управления ССОП.
Определен исполнитель по итогам конкурсных процедур и проведены исследования по теме:  "Разработка технического проекта централизованной системы мониторинга и управления ССОП". 
Технический проект централизованной системы мониторинга и управления ССОП разработан и согласован.
Органом власти, ответственным за создание и функционирование централизованной системы мониторинга и управления ССОП обеспечено начало функционирования центра мониторинга и управления ССОП.
Проведена  разработка, закупка и внедрение программно-аппаратных средств, необходимых для построения функционирования технических элементов централизованной системы мониторинга и управления ССОП.
Создан реестр ресурсов ССОП для обеспечения их постоянного мониторинга.
Обеспечено взаимодействие централизованной системы мониторинга и управления российскими сетями связи общего пользования с Национальным координационным центром по компьютерным инцидентам.
Силами оператора централизованной системы управления российскими сетями связи общего пользования и с привлечением операторов связи осуществлена опытная эксплуатация централизованной системы управления российскими сетями связи общего пользования. Разработана эксплуатационная документация.
Создана Централизованная система управления российскими сетями связи общего пользования.
Взаимодействие с национальным координационным центром по компьютерным инцидентам.
Автоматизированная подсистема сбора значений показателей информационной безопасности на сетях связи и оценки уровня обеспечения информационной безопасности сетей связи общего пользования введена в эксплуатацию. </t>
  </si>
  <si>
    <t>Разработка программного обеспечения системы  "Интернет", в составе ПО для:
• подсистемы реестра маршрутно-адресной информации;
• подсистемы мониторинга маршрутной информации;
• подсистемы замещающих корневых серверов доменных имен DNS;
• подсистемы блокирования противоправного контента;
• подсистема взаимодействия с  национальным координационным центром по компьютерным инцидентам</t>
  </si>
  <si>
    <t xml:space="preserve">Министерство цифрового развития, связи и массовых коммуникаций Российской Федерации,
ФСБ России, ПАО «Ростелеком» </t>
  </si>
  <si>
    <t>Разработка предложений по функционалу, архитектуре, форматам взаимодействия и регламентам обмена данными и функционирования отечественного ресурса информирования и проверки угроз уровня web-приложений . Согласование их с головным подразделением ГосСОПКА</t>
  </si>
  <si>
    <t>XXX 23 5 VV</t>
  </si>
  <si>
    <t>XXX 23 5 VV: разделяется пробелом, XXX — кодировка главного распорядителя бюджетных средств, YY — кодировка государственной программы Российской Федерации, в которой заложены или планируется предусмотреть средства на реализацию мероприятия, Q – код подпрограммы соответствующей государственной программы Российской Федерации, VV - код основного мероприятия подпрограммы государственной программы Российской Федерации</t>
  </si>
  <si>
    <t>071 23 5 01</t>
  </si>
  <si>
    <t>096 23 5 01</t>
  </si>
  <si>
    <t>Министерство цифрового развития, связи и массовых коммуникаций Российской Федерации, ФСБ России</t>
  </si>
  <si>
    <t>189 23 5 01</t>
  </si>
  <si>
    <t>Министерство цифрового развития, связи и массовых коммуникаций Российской Федерации, ФСБ России,  ФСТЭК России</t>
  </si>
  <si>
    <t>189 23 5 02</t>
  </si>
  <si>
    <t xml:space="preserve">Отчёт о тестовых испытаниях. Акт приёмки работ. </t>
  </si>
  <si>
    <t>074 23 5 02</t>
  </si>
  <si>
    <t>Министерство цифрового развития, связи и массовых коммуникаций Российской Федерации,  Минпромторг России по согласованию с Банком России</t>
  </si>
  <si>
    <t>020 23 5 02</t>
  </si>
  <si>
    <t>Минпромторг России, Министерство цифрового развития, связи и массовых коммуникаций Российской Федерации, Минфин России, Минэкономразвития России</t>
  </si>
  <si>
    <t>Министерство цифрового развития, связи и массовых коммуникаций Российской Федерации,  АНО "Центр компетенций по импортозамещению в сфере ИКТ"</t>
  </si>
  <si>
    <t>092 23 5 02</t>
  </si>
  <si>
    <t>071 23 5 02</t>
  </si>
  <si>
    <t>Осуществляется льготное кредитование разработчиков программного обеспечения, включая разработчиков средств защиты информации
Осуществляется поддержка инновационных отечественных разработок программного обеспечения, ориентированных на новые рынки, включая разработчиков средств защиты информации
Обеспечение координации и мониторинга выделения инвестиций по приоритетным направлениям разработки программного обеспечения, включая разработчиков средств защиты информации
Организована выдача денежных премий (призов) за найденные уязвимости в программном и программно-аппаратном обеспечении
Создание механизма коммерциализации продуктов, созданных на основе новых отечественных ИТ</t>
  </si>
  <si>
    <t>092 23 5 03</t>
  </si>
  <si>
    <t>ФСБ России,
Банк России</t>
  </si>
  <si>
    <t xml:space="preserve">Определение порядка разработки и ответственных за поддержание в актуальном состоянии функционально-технических требований к техническим средствам и программному обеспечению, реализующим СКЗИ (включая функциональные и эксплуатационные требования):
аппаратный модуль безопасности;
платежные устройства с терминальным ядром;
платежные карты (крипто модуль, приложение);
интернет-браузеры и стандартные операционные системы.
</t>
  </si>
  <si>
    <t>Минпромторг России,
ФСБ России,
Банк России</t>
  </si>
  <si>
    <t>(ПК)</t>
  </si>
  <si>
    <t>Доклад в Правительство Российской Федерации с перечнем барьеров и предложениями по внесению изменений в нормативные правовые акты Российской Федерации.
Формирование предложений по совершенствованию нормативного правового регулирования, в том числе предусматривающих:
– имплементацию отечественных СКЗИ в интернет-браузеры и стандартные операционные системы;
– снятие ограничений на универсальное использование в широкой номенклатуре «недоверенных» устройств потребителей финансовых услуг в условиях использования стандартизованных программных интерфейсов;
– возможность проведения подтверждения соответствия СКЗИ, реализующих иностранные криптографические алгоритмы;
– упрощение процедуры и сокращение сроков проведения контроля корректности функционирования СКЗИ с прикладным программным обеспечением финансовых организации;
– исключение требований по поэкземплярному учету СКЗИ;
– упрощение процедуры ввоза и вывоза СКЗИ для обеспечения их трансграничного использования.</t>
  </si>
  <si>
    <t>Проведение анализа нормативных правовых актов Российской Федерации, регулирующих разработку и эксплуатацию средств криптографической защиты информации (СКЗИ), в целях определения правовых и организационных барьеров, препятствующих применению «гражданской криптографии» на российском финансовом рынке.</t>
  </si>
  <si>
    <t>Банк России (в части определения порядка), Комитет по информационной безопасности Ассоциации банков России (Ассоциация «Россия»),
АО НСПК,
ПАО Сбербанк,
ПАО Банк ВТБ,
Газпром банк,
АО «Альфа-Банк»,
ООО «Платежная система «Виза»,
ООО «МастерКард»</t>
  </si>
  <si>
    <t>"Дорожная карта" по разработке программного обеспечения, реализующего СКЗИ, в соответствии с функционально-техническими требованиями, полученными в пунктах 3.23.5, 3.23.6, утверждена Правительством Российской Федерации.</t>
  </si>
  <si>
    <t>"Дорожная карта"  по разработке технических средств, реализующих СКЗИ, в соответствии с функционально-техническими требованиями, полученными в пунктах 3.23.5, 3.23.6, утверждена Правительством Российской Федерации.</t>
  </si>
  <si>
    <t>Заместитель Министра цифрового развития, связи и массовых коммуникаций Российской Федерации Соколов А.В.</t>
  </si>
  <si>
    <t>Рассмотрение предложений (по результатам реализации пункта 3.23.1.) по совершенствованию нормативного правового регулирования и внесение изменений в нормативные правовые акты Российской Федерации.</t>
  </si>
  <si>
    <t>Формирование «дорожной карты» по разработке технических средств, реализующих СКЗИ, в соответствии с функционально-техническими требованиями, полученными в пунктах 3.23.5, 3.23.6, сертифицированных в международных платежных системах и ФСБ России.</t>
  </si>
  <si>
    <t>Формирование «дорожной карты» по разработке программного обеспечения, реализующего СКЗИ, в соответствии с функционально-техническими требованиями, полученными в пунктах 3.23.5, 3.23.6, сертифицированных в международных платежных системах и ФСБ России.</t>
  </si>
  <si>
    <t>Cоздание централизованной системы управления российскими сетями связи общего пользования</t>
  </si>
  <si>
    <t>Разработаны архитектура и прототип ресурса национальной системы сбора и аналитической обработки информации о компьютерных атаках через сигнальные сети на инфраструктуру отечественных операторов мобильной связи, определены необходимые ресурсы</t>
  </si>
  <si>
    <t>Постановление Правительства РФ о порядке создания, эксплуатации и финансирования ГИС «Безопасность сигнальных сетей»</t>
  </si>
  <si>
    <t>Приказы Росстандарта об утверждении национальных стандартов</t>
  </si>
  <si>
    <t>Росстандарт, Министерство цифрового развития, связи и массовых коммуникаций Российской Федерации, 
ФСБ России, 
ФСТЭК России,
Минпромторг России, 
заинтересованные федеральные органы исполнительной власти, Фонд "Сколково"</t>
  </si>
  <si>
    <t>Приказы Росстандарта об утверждении ПНС, Приказы Росстандарта об утверждении стандартов, гармонизированных с международными документами</t>
  </si>
  <si>
    <t>Создан прототип общедоступного антивирусного мультисканера для проверки на наличие признаков вредоносной активности, определены необходимые ресурсы</t>
  </si>
  <si>
    <t>Проведение опытной эксплуатации созданного прототипа в пределах разработанного функционала.</t>
  </si>
  <si>
    <t>ФСБ России,
ФСТЭК России, Министерство цифрового развития, связи и массовых коммуникаций Российской Федерации, организация, отобранная по конкурсу</t>
  </si>
  <si>
    <t>ФСБ России, ФСТЭК России, Министерство цифрового развития, связи и массовых коммуникаций Российской Федерации, организация, отобранная по конкурсу</t>
  </si>
  <si>
    <t>189 23 5 03</t>
  </si>
  <si>
    <t>Уровень осведомлённости населения по использованию средств защиты информации по
субъектам Российской Федерации (в процентах от общей численности населения, использовавшего сеть "Интернет" в течение последних 12 месяцев, соответствующего субъекта Российской Федерации),
процентов</t>
  </si>
  <si>
    <t>Обеспечено использование отечественных разработок и технологий  при передаче, обработке и хранении данных.</t>
  </si>
  <si>
    <t>Создание распределённой системы управления и мониторинга информационной безопасности в рамках развития российского государственного сегмента сети "Интернет"</t>
  </si>
  <si>
    <t>Министерство цифрового развития, связи и массовых коммуникаций Российской Федерации, ФСБ России, Росстандарт,  лицензиаты ФСБ России</t>
  </si>
  <si>
    <t xml:space="preserve">
 - Разработаны предложения по введению налоговых льгот по страхованию киберрисков. Внесены соответствующие законопроекты. 
- Разработаны предложения по популяризации добровольного страхования рисков ИБ
</t>
  </si>
  <si>
    <t>Разработка предложений по популяризации добровольного страхования рисков ИБ</t>
  </si>
  <si>
    <t xml:space="preserve">Проработка возможности введения налоговых льгот при страховании информационных рисков (киберрисков). В том числе, возможность отнесения  на себестоимость в бухгалтерском учете. </t>
  </si>
  <si>
    <t>Министерство цифрового развития, связи и массовых коммуникаций Российской Федерации, Роспатент, АО "Российский экспортный центр"</t>
  </si>
  <si>
    <t>Обеспечение непрерывного и скоординированного участия российских экспертов в деятельности основных международных организаций, осуществляющих разработку стандартов в области криптографии и безопасности информационных технологий.</t>
  </si>
  <si>
    <t>ФСБ России,  Академия криптографии Российской Федерации</t>
  </si>
  <si>
    <t>Созданы условия для глобальной конкурентоспособности в области экспорта отечественных разработок и технологий обеспечения безопасности информации.</t>
  </si>
  <si>
    <t>Разработка и реализация мер по обеспечению надлежащего применения субъектами национальной экономики кодов группировок Общероссийского классификатора видов экономической деятельности (ОКВЭД2) и Общероссийского классификатора продукции по видам экономической деятельности (ОКПД2), в части закупок отечественного программного обеспечения и средств защиты информации органами государственной власти и местного самоуправления, государственными корпорациями, компаниями с государственным участием</t>
  </si>
  <si>
    <t>Регулярный доклад на Подкомиссии по цифровой экономике с анализом результатов проделанной работы Регулярный доклад на Подкомиссии по цифровой экономике с анализом результатов проделанной работы.
Утвержден отчет о грантовой поддержке малых инновационных предприятий.
Утверждена Программа соинвестирования и инвестирования в уставной капитал разработчиков отечественного программного обеспечения.</t>
  </si>
  <si>
    <t xml:space="preserve">
 - Методика проведения выбора антивирусным программ, допускаемым к установке на персональные компьютеры, ввозимые и создаваемые на территории Российской Федерации.
 - Утверждены: План разработки нормативных правовых актов, Концепции проектов нормативных правовых актов, регулирующих вопросы предустановки отечественных антивирусных программ на все персональные компьютеры, ввозимые и создаваемые на территории Российской Федерации.
 - Проект нормативного правового акта, регулирующего вопрос предустановки отечественных антивирусных программ на все пользовательские устройства, ввозимые и создаваемые на территории Российской Федерации.
 - Утвержден нормативный правовой акт, регулирующий вопрос предустановки отечественных антивирусных программ на все персональные компьютеры, ввозимые и создаваемые на территории Российской Федерации.</t>
  </si>
  <si>
    <t xml:space="preserve">
 - Аналитический отчет по вопросам идентификации пользователей коммуникационных и иных сервисов участников информационного взаимодействия, а также идентификации пользовательского "Интернета вещей", с описанием потребностей рынка в регулировании указанных видов идентификации.
 - Утверждены: План разработки нормативных правовых актов, Концепции проектов нормативных правовых актов в области идентификации пользователей коммуникационных и иных сервисов участников информационного взаимодействия, а также идентификации пользовательского "Интернета вещей".
 - Проект нормативного правового акта об идентификации пользователей коммуникационных и иных сервисов участников информационного взаимодействия, а также идентификации пользовательского "Интернета вещей".
 - Утвержден нормативный правовой акт об идентификации пользователей коммуникационных и иных сервисов участников информационного взаимодействия, а также идентификации пользовательского "Интернета вещей".</t>
  </si>
  <si>
    <t>Разработана архитектура и прототип ресурса антивирусного мультисканера и проверки на наличие признаков вредоносной активности, а также возможность отказа от такого использования, определены необходимые ресурсы.</t>
  </si>
  <si>
    <t>Представление результатов научно-исследовательской работы</t>
  </si>
  <si>
    <t xml:space="preserve">
 - Положение о Центре компетенций по импортозамещению в сфере информационно-коммуникационных технологий. Положение учитывает статус организации, полномочия, методики взаимодействия с потенциальными обращениями, определены технические методики по испытаниям отечественного оборудования, включая тесты на совместимость и т.п.
 - Разработан и утвержден механизм поддержки функционирования Центра компетенций по импортозамещению в сфере информационно-коммуникационных технологий.</t>
  </si>
  <si>
    <t xml:space="preserve">
  - Обмен сведениями о компьютерных инцидентах и угрозах безопасности информации регламентирован
 - Организован обмен данными с Национальным координационным центром по компьютерным инцидентам.</t>
  </si>
  <si>
    <t>Обеспечение обмена между операторами больших массивов данных и национальным центром по компьютерным инцидентам (НКЦКИ)</t>
  </si>
  <si>
    <t xml:space="preserve">Министерство цифрового развития, связи и массовых коммуникаций Российской Федерации,
ФСБ  России, 
ФСТЭК России, 
ФСО России, Банк России, Организация, отобранная по конкурсу </t>
  </si>
  <si>
    <t>Министерство цифрового развития, связи и массовых коммуникаций Российской Федерации,
ФСБ России, 
ФСТЭК России, Банк России</t>
  </si>
  <si>
    <t>ФСБ России</t>
  </si>
  <si>
    <t>МВД России, Министерство цифрового развития, связи и массовых коммуникаций Российской Федерации, Минпромторг России,  ФСБ России, Банк России</t>
  </si>
  <si>
    <t>МВД России, Министерство цифрового развития, связи и массовых коммуникаций Российской Федерации, Минпромторг России, ФСБ России, Банк России</t>
  </si>
  <si>
    <t>Модернизация системы критериев для определения телекоммуникационного, компьютерного и серверного оборудования российского происхождения (ТОРП) и программного обеспечения (ПО). Разработка предложений по актуализации федерального законодательства о закупках и смежных нормативных правовых актов</t>
  </si>
  <si>
    <t>Представлен проект актуализированных критериев и методики.
Утвержден список предложений по актуализации федерального законодательства о закупках и смежных нормативных правовых актов</t>
  </si>
  <si>
    <t>МВД России, Министерство цифрового развития, связи и массовых коммуникаций Российской Федерации, Минэкономразвития России, Банк России</t>
  </si>
  <si>
    <t>МВД России, Министерство цифрового развития, связи и массовых коммуникаций Российской Федерации, Минэкономразвития России, Банк России, Фонд "Сколково"</t>
  </si>
  <si>
    <t xml:space="preserve">Банк России (свод и подготовка доклада в Правительство Российской Федерации), Комитет по информационной безопасности Ассоциации банков России (Ассоциация «Россия»),
АО НСПК,
ООО «Платежная система «Виза»,
ООО «МастерКард»,
ПАО Сбербанк
</t>
  </si>
  <si>
    <t>3.21.3.</t>
  </si>
  <si>
    <t>3.21.6.</t>
  </si>
  <si>
    <t>3.21.7.</t>
  </si>
  <si>
    <t>3.21.8.</t>
  </si>
  <si>
    <t>3.21.9.</t>
  </si>
  <si>
    <t>(РНП)</t>
  </si>
  <si>
    <t>05.01.003.004.001. +  + 05.01.003.004.002.</t>
  </si>
  <si>
    <t>Внесение изменений в Федеральный закон от 07.07.2003 №126-ФЗ "О связи" в части введения понятия  информационной системы обеспечения целостности, устойчивости и безопасности функционирования российского сегмента сети "Интернет", введения понятийного аппарата терминов и определений информационной безопасности в условиях цифровой экономики, сопровождение обсуждения и обеспечение принятия законопроекта</t>
  </si>
  <si>
    <t>- Утверждение распоряжение Правительства  Российской Федерации об определении единственного исполнителя (Оператора ИС "Интернет")
- Создана  подсистема реестра маршрутно-адресной информации.
- Создана подсистема замещающих корневых серверов доменных имен DNS.
- Создана подсистема мониторинга маршрутно-адресной информации.
- Для обеспечения устойчивости функционирования взаимодействия устройств в российском сегменте сети "Интернет" введен в эксплуатацию удостоверяющий центр, корневой сертификат которого является доверенным для международных удостоверяющих центров и основных операционных систем.
- Налажено взаимодействие с национальным координационным центром по компьютерным инцидентам.
-Маршрутизация российского интернет-трафика осуществляется преимущественно по территории Российской Федерации.</t>
  </si>
  <si>
    <t>Минпромторг России, Министерство цифрового развития, связи и массовых коммуникаций Российской Федерации</t>
  </si>
  <si>
    <t xml:space="preserve"> - Предложения по внесению изменений в нормативные правовые акты.
 - Внесены изменения в нормативные правовые акты, создающие систему стимулирования приобретения и использования  оборудования российского производства.</t>
  </si>
  <si>
    <t>05.01.004.003.001.</t>
  </si>
  <si>
    <t>Министерство цифрового развития, связи и массовых коммуникаций Российской Федерации, ФСБ России, ФСТЭК России</t>
  </si>
  <si>
    <t>Министерство цифрового развития, связи и массовых коммуникаций Российской Федерации, АО "Глонасс"</t>
  </si>
  <si>
    <t>Министерство цифрового развития, связи и массовых коммуникаций Российской Федерации, Фонд "Сколково", АО "Глонасс"</t>
  </si>
  <si>
    <t>Роскомнадзор, Министерство цифрового развития, связи и массовых коммуникаций Российской Федерации</t>
  </si>
  <si>
    <t>Разработка специализированного ресурса, обеспечивающего гражданам России доступ к информации о случаях использования их персональных данных, а также возможность отказа от такого использования</t>
  </si>
  <si>
    <t xml:space="preserve">
 - Создание системы аккредитованных экспертных организаций и нормативное закрепление необходимости привлечения этих организаций при выявлении инцидентов информационной безопасности позволит минимизировать последствия указанных инцидентов</t>
  </si>
  <si>
    <t>Министерство цифрового развития, связи и массовых коммуникаций Российской Федерации, 
ФСБ России, 
ФСТЭК России</t>
  </si>
  <si>
    <t>1.13.1.</t>
  </si>
  <si>
    <t>1.13.2.</t>
  </si>
  <si>
    <t>1.13.</t>
  </si>
  <si>
    <t>2.8.2.</t>
  </si>
  <si>
    <t>3.4.1.</t>
  </si>
  <si>
    <t>3.4.2.</t>
  </si>
  <si>
    <t>3.4.</t>
  </si>
  <si>
    <t>3.5.1.</t>
  </si>
  <si>
    <t>3.5.2.</t>
  </si>
  <si>
    <t>3.5.</t>
  </si>
  <si>
    <t>3.6.1.</t>
  </si>
  <si>
    <t>3.6.</t>
  </si>
  <si>
    <t>3.7.2</t>
  </si>
  <si>
    <t>3.8.1.</t>
  </si>
  <si>
    <t>3.8.</t>
  </si>
  <si>
    <t>3.10.2.</t>
  </si>
  <si>
    <t>3.10.3.</t>
  </si>
  <si>
    <t>3.11.2.</t>
  </si>
  <si>
    <t>3.11.3.</t>
  </si>
  <si>
    <t>3.12.2.</t>
  </si>
  <si>
    <t>3.16.1.</t>
  </si>
  <si>
    <t>3.16.2.</t>
  </si>
  <si>
    <t>3.16.3.</t>
  </si>
  <si>
    <t>3.16.4.</t>
  </si>
  <si>
    <t>3.16.5.</t>
  </si>
  <si>
    <t>3.16.6.</t>
  </si>
  <si>
    <t>3.16.7.</t>
  </si>
  <si>
    <t>3.16.8.</t>
  </si>
  <si>
    <t>3.16.9.</t>
  </si>
  <si>
    <t>3.16.</t>
  </si>
  <si>
    <t>2.2.1. План мероприятий по реализации федерального проекта "Информационная безопасность"</t>
  </si>
  <si>
    <t>Минфин России, Банк России, Фонд "Сколково", Всероссийский Союз Страховщиков</t>
  </si>
  <si>
    <t>3.12.3.</t>
  </si>
  <si>
    <t>Министерство цифрового развития, связи и массовых коммуникаций Российской Федерации, ПАО Сбербанк, ФСБ России, ФСТЭК России, МВД России, Банк России</t>
  </si>
  <si>
    <t>Разработаны механизмы содействия росту рынка услуг по страхованию информационных рисков и повышению киберкультуры</t>
  </si>
  <si>
    <t>Создание платформы обмена данными для защиты бизнеса и граждан</t>
  </si>
  <si>
    <t>Подготовлен доклад в Правительство Российской Федерации о наличии/отсутствии административных барьеров.</t>
  </si>
  <si>
    <t>Разработка полнофункциональной версии системы фильтрации  интернет-трафика</t>
  </si>
  <si>
    <t>Протокол испытаний полнофункциональной версии. Акт ввода в эксплуатацию.</t>
  </si>
  <si>
    <t xml:space="preserve">Банк России (свод и подготовка доклада в Правительство Российской Федерации), Технический комитет № 122 "Стандарты финансовых организаций", 
АО НСПК,
ПАО Сбербанк,
ПАО Банк ВТБ,
Газпром банк,
АО «Альфа-Банк»
</t>
  </si>
  <si>
    <t>ФСБ России, АО "НСПК",
Технический комитет по стандартизации «Криптографическая защита информации» (ТК 26)</t>
  </si>
  <si>
    <t>4.5.2.</t>
  </si>
  <si>
    <t>05.03.011.011.002</t>
  </si>
  <si>
    <t xml:space="preserve">
 - Разработана система мер поддержки российских производителей продуктов и услуг ИКТ, осуществляющих патентование продуктов за рубежом
 - Осуществляется стимулирование разработки отечественного программного обеспечения и увеличения его доли в условиях цифровой экономики.</t>
  </si>
  <si>
    <t>Создание в Академии криптографии Российской Федерации
специализированного подразделения, осуществляющего информационно-аналитическое обеспечение и координацию участия российских экспертов в деятельности основных международных организаций, осуществляющих разработку стандартов в области криптографии и безопасности информационных технологий</t>
  </si>
  <si>
    <t>071 23 5 05</t>
  </si>
  <si>
    <t>Разработка первой очереди Базы. Выбор исполнителя. Проведение опытной эксплуатации.</t>
  </si>
  <si>
    <t>Утверждены акты приемки опытного образца базы.</t>
  </si>
  <si>
    <t>Разработка постановления Правительства Российской Федерации, определяющего порядок создания, эксплуатации и финансирования государственной информационной системы национальной базы знаний индикаторной вредоносной активности.</t>
  </si>
  <si>
    <t>Утверждено постановление Правительства Российской Федерации.</t>
  </si>
  <si>
    <t>Анализ предметной области. 
Определение архитектуры, функционала и технических требований к государственной информационной системы национальной базы знаний индикаторов вредоносной активности (далее – База). Разработка предложений по источникам наполнения, порядку использования Базы и необходимому обеспечению. Разработка технико-экономического обоснования потребностей на эксплуатацию. Разработка технического задания. Выработка предложений по взаиморасчету с контрагентами материалами из базы знаний.
Разработка технико-экономического обоснования потребностей на эксплуатацию. Разработка технического задания. Выработка предложений по взаиморасчету с контрагентами материалами из базы знаний</t>
  </si>
  <si>
    <t>3.1. Финансовое обеспечение федерального проекта "Информационная безопасность" в разрезе мероприятий в рамках бюджетной системы Российской Федерации</t>
  </si>
  <si>
    <t>188 23 5 03</t>
  </si>
  <si>
    <t>071 23 5 03</t>
  </si>
  <si>
    <t xml:space="preserve"> - Проект требований по использованию преимущественно отечественного компьютерного, серверного и телекоммуникационного оборудования на объектах инфраструктуры обработки данных.
 - Законодательно установлены требования к использованию преимущественно отечественного компьютерного, серверного и телекоммуникационного оборудования на объектах инфраструктуры обработки данных</t>
  </si>
  <si>
    <t>Создание инфраструктуры сбора биометрических данных граждан и выдачи  документов нового образца содержащими усиленную квалифицированную электронную подпись и биометрические данные гражданина, в Центрах Оказания Услуг организуемых в Финансовых организациях, на территории всех субъектов РФ.</t>
  </si>
  <si>
    <t>Создана инфраструктура сбора биометрических данных граждан и выдачи  документов нового образца содержащими усиленную квалифицированную электронную подпись и биометрические данные гражданина, в Центрах Оказания Услуг  организуемых в Финансовых организациях, на территории всех субъектов РФ. В том числе, создана инфраструктура и начата выдача в Центрах Оказания Услуг организованных в отделениях ПАО Сбербанк.</t>
  </si>
  <si>
    <t>Проект федерального закона направлен на согласование в заинтересованные федеральные органы исполнительной власти.</t>
  </si>
  <si>
    <t>Создание первой очереди национальной базы знаний индикаторов вредоносной активности</t>
  </si>
  <si>
    <t>- Разработана концепция построения национальной базы знаний индикаторов вредоносной активности. Техническое задание на создание первой очереди Базы.
- Разработана первая очередь Базы.
- Проведена опытная эксплуатация первой очереди Базы. Уточнены требования к функционалу Базы. Уточнены требования к составу и функциональным характеристикам КТС.</t>
  </si>
  <si>
    <t xml:space="preserve">Министерство цифрового развития, связи и массовых коммуникаций Российской Федерации,
ФСБ России, ФСО России,
Роскомнадзор, Организация, отобранная по конкурсу </t>
  </si>
  <si>
    <t>05.01.003.011.001.</t>
  </si>
  <si>
    <t xml:space="preserve"> - Приняты национальные стандарты безопасности обработки массивов больших данных</t>
  </si>
  <si>
    <t>Министерство цифрового развития, связи и массовых коммуникаций Российской Федерации, Роскомнадзор, Организация отобранная по конкурсу</t>
  </si>
  <si>
    <t>Министерство цифрового развития, связи и массовых коммуникаций Российской Федерации, Фонд "Сколково"</t>
  </si>
  <si>
    <t>Министерство цифрового развития, связи и массовых коммуникаций Российской Федерации, Минпромторг России, ФСБ России, 
АНО "Центр компетенций по импортозамещению в сфере ИКТ", АНО "Центр компетенций по импортозамещению в сфере ИКТ", Фонд "Сколково"</t>
  </si>
  <si>
    <t>ФСБ России, Банк России, Министерства цифрового развития, связи и массовых коммуникаций Российской Федерации</t>
  </si>
  <si>
    <t>020 23 5 03</t>
  </si>
  <si>
    <t>Академией криптографии Российской Федерации утверждается план работ специализированного подразделения и отчет о его реализации</t>
  </si>
  <si>
    <t>Выполнение специализированным подразделением Академии криптографии Российской Федерации, осуществляющим информационно-аналитическое обеспечение и координацию участия российских экспертов в деятельности основных международных организаций, осуществляющих разработку стандартов в области криптографии и  безопасности информационных технологий,своих задач и функций во взаимодействии с заинтересованными федеральными органами исполнительной власти и организациями Российской Федерации.</t>
  </si>
  <si>
    <t>2018 год</t>
  </si>
  <si>
    <t xml:space="preserve"> Определен исполнитель по итогам конкурсных процедур и проведены исследования по теме: "Анализ устойчивости, рисков и угроз безопасного функционирования ЕСЭ Российской Федерации, в том числе системы управления ЕСЭ и оценка адекватности им существующих стандартов информационной безопасности".
В рамках исследования рассмотрены:
- устойчивость функционирования сетей связи общего пользования;
-уязвимости сетей мобильной связи, функционирующих на базе протоколов ОКС-7 и Diameter;
- уязвимости, связанные с транзитом трафика (включая управление средствами связи) СЭ РФ через сети ПД и Интернет, включая зарубежные их сегменты;
- уязвимости использования в сетях связи РФ сетевого оборудования иностранного производства, отечественного сетевого оборудования, созданного с использованием иностранной ЭКБ;
- уязвимости, связанные с фрод и киберпреступностью на ЕСЭ.
В рамках исследования разработана и согласована единая отраслевая модель угроз и нарушителя для операторов связи.</t>
  </si>
  <si>
    <t>1.5.5.</t>
  </si>
  <si>
    <t>ФСБ России, Министерство цифрового развития, связи и массовых коммуникаций Российской
Федерации, ГК "РОСТЕХ"</t>
  </si>
  <si>
    <t>ФСБ России, Министерство цифрового развития, связи и массовых коммуникаций Российской
Федерации, ГК "РОСКОСМОС"</t>
  </si>
  <si>
    <t>Министерство цифрового развития, связи и массовых коммуникаций Российской Федерации, ФСБ России,  Фонд "Сколково", 
ПАО "Ростелеком"</t>
  </si>
  <si>
    <t xml:space="preserve">Роскомнадзор,
Министерство цифрового развития, связи и массовых коммуникаций Российской Федерации,
ФСБ России,
Минобороны России, Организация, отобранная по конкурсу </t>
  </si>
  <si>
    <t xml:space="preserve">ФСО России, 
ФСБ России, 
Министерство цифрового развития, связи и массовых коммуникаций Российской Федерации </t>
  </si>
  <si>
    <t>Росстандарт, Министерство цифрового развития, связи и массовых коммуникаций Российской Федерации, 
ФСБ России, 
Минпромторг России,
заинтересованные федеральные органы исполнительной власти, Фонд "Сколково"</t>
  </si>
  <si>
    <t>Министерство цифрового развития, связи и массовых коммуникаций Российской Федерации, ФСБ России, Фонд "Сколково", Банк России в части согласования</t>
  </si>
  <si>
    <t>Министерство цифрового развития, связи и массовых коммуникаций Российской Федерации, ФСБ России, Фонд "Сколково"</t>
  </si>
  <si>
    <t xml:space="preserve">МВД России, Роскомнадзор, ФСБ России, Банк России, </t>
  </si>
  <si>
    <t>МВД России, Роскомнадзор, ФСБ России, Банк России, Организация отобранная по конкурсу</t>
  </si>
  <si>
    <t>Министерство цифрового развития, связи и массовых коммуникаций Российской Федерации,
ФСБ России, Фонд "Сколково"</t>
  </si>
  <si>
    <t>Министерство цифрового развития, связи и массовых коммуникаций Российской Федерации, МВД России, Роскомнадзор, ФСБ России</t>
  </si>
  <si>
    <t>Минпромторг России,
ФСБ России, 
Банк России</t>
  </si>
  <si>
    <t>Министерство цифрового развития, связи и массовых коммуникаций Российской Федерации, ФСБ России, ФСТЭК России, Организация отобранная по конкурсу</t>
  </si>
  <si>
    <t>Министерство цифрового развития, связи и массовых коммуникаций Российской Федерации, ПАО "Сбербанк", ФСБ России, Банк России, ФСТЭК России</t>
  </si>
  <si>
    <t>Министерства цифрового развития, связи и массовых коммуникаций Российской Федерации, Банк России, Оператор Ресурса, Разработчик Ресурса, ФСТЭК России</t>
  </si>
  <si>
    <t>Разработка предложений по функционалу, архитектуре, форматам взаимодействия и регламентам обмена данными и функционирования отечественного ресурса проверки угроз уровня web-приложений . Согласование их с головным подразделением ГосСОПКА и Банка данных угроз ФСТЭК России</t>
  </si>
  <si>
    <t>Разработка отечественного ресурса информирования и проверки угроз уровня web-приложений, согласованный с головным подразделением ГосСОПКА и Банка данных угроз ФСТЭК России</t>
  </si>
  <si>
    <t>096 23 5 03</t>
  </si>
  <si>
    <t>2.9.2.</t>
  </si>
  <si>
    <t>188 23 5 02</t>
  </si>
  <si>
    <t>3.11.4.</t>
  </si>
  <si>
    <t>Развитие подходов по повышению грамотности бизнеса и представителей федеральных государственных органов власти в области информационной безопасности на базе Академии Кибербезопасности.</t>
  </si>
  <si>
    <t xml:space="preserve">Проведено обучение первых потоков слушателей, включающих представителей МВД России, Следственного комитета, Генпрокуратуры и бизнес-структур. 
К работе Академии привлекаются ведущие отечественные и международные компании, имеющие опыт в развитии цифровой экономики. </t>
  </si>
  <si>
    <t>Минфин России, Фонд "Сколково", Всероссийский Союз Страховщиков</t>
  </si>
  <si>
    <t>Создана платформа обмена данными для защиты бизнеса и граждан.
К Платформе подключены заинтересованные организации кредитно-финансовой сферы, государственных органов управления, ФСБ России и ведущие операторы связи.
Эффекты от реализации:
- снижение ущерба для бизнеса от действий киберпреступников;
- сокращение времени реагирования бизнеса на инциденты кибербезопасности и повышение качества их устранения.</t>
  </si>
  <si>
    <t>Министерство цифрового развития, связи и массовых коммуникаций Российской Федерации, Минэкономразвития России,
ФСБ России, ФСТЭК России,
МВД России по согласованию с Банком России, ПАО "Сбербанк", ФГБУ НИИ Восход, Госзнак, Банк России</t>
  </si>
  <si>
    <t>Министерство цифрового развития, связи и массовых коммуникаций Российской Федерации, Минэкономразвития России,
МВД России, ФСБ России, ФСТЭК России, Госзнак, ФГБУ НИИ Восход, ПАО "Сбербанк", Банк России</t>
  </si>
  <si>
    <t>Создание ресурса по дистанционной регистрации юридических лиц и индивидуальных предпринимателей и открытия ими счетов в кредитных организациях с использованием технологии, защищённой с использованием криптографических средств, на основе документов нового образца содержащими усиленную квалифицированную электронную подпись и биометрические данные гражданина</t>
  </si>
  <si>
    <t>Создана система, позволяющая выполнять дистанционную регистрацию ЮЛ и ИП и открытия ими  счетов в кредитных организациях с использованием  технологии, защищённой с использованием криптографических средств, на основе документов нового образца содержащими усиленную квалифицированную электронную подпись и биометрические данные гражданина.
Проведена проверка компонент системы на соответствие требованиям по информационной безопасности, установленными законодательством Российской Федерации.</t>
  </si>
  <si>
    <t xml:space="preserve">- В дорожной карте учтена необходимость реализации российской криптографии в массовых браузерах, мер по переводу серверов на TLS с российскими криптографическими алгоритмами. Разработан комплекс мероприятий, необходимых для поэтапного перехода российского сегмента сети Интернет на использование российских криптографических алгоритмов и средств шифрования; в данном комплексе мероприятий учтена необходимость предоставления безвозмездного доступа гражданам Российской Федерации к использованию российских средств шифровани. Созданы условия для увеличения доли TLS-соединений с российскими криптографическими алгоритмами в российском сегменте сети Интернет.
- Создана система, позволяющая выполнять дистанционную регистрацию ЮЛ и ИП с использованием водительских удостоверений нового образца с биометрическими данными.
- Создана инфраструктура децентрализованного изготовления и выдачи водительских удостоверений нового образца с биометрическими данными на территории всех субъектов РФ, начата выдача в отделениях ПАО Сбербанк. </t>
  </si>
  <si>
    <t>2.9.3.</t>
  </si>
  <si>
    <t>Разработка мер предоставления льгот российским организациям и индивидуальным предпринимателям, закупающим и использующим отечественные продукты по ИБ (товары и услуги), в части начисления амортизации, налога на добавленную стоимость и налога на прибыль</t>
  </si>
  <si>
    <t>Минэкономразвития, ФСТЭК России, ФСБ России, АНО "Центр компетенций по импортозамещению в сфере ИКТ", Фонд "Сколково"</t>
  </si>
  <si>
    <t>Перечень мер по поддержке закупающих отечественные продукты организаций разработан и утвержден. Утверждены нормативно-правовые акты, которыми меры вводятся в действие</t>
  </si>
  <si>
    <t>05.02.009.005.004.</t>
  </si>
  <si>
    <t>Созданы национальные стандарты обработки массивов больших данных.</t>
  </si>
  <si>
    <t>Министерство цифрового развития, связи и массовых коммуникаций Российской Федерации</t>
  </si>
  <si>
    <t>Формирование «дорожной карты» по разработке технических средств, реализующих СКЗИ, в соответствии с функционально-техническими требованиями, полученными в пунктах 3.16.5, 3.16.6, сертифицированных в международных платежных системах и ФСБ России.</t>
  </si>
  <si>
    <t>Формирование «дорожной карты» по разработке программного обеспечения, реализующего СКЗИ, в соответствии с функционально-техническими требованиями, полученными в пунктах 3.16.5, 3.16.6, сертифицированных в международных платежных системах и ФСБ России.</t>
  </si>
  <si>
    <t>2.5.2.</t>
  </si>
  <si>
    <t>2.7.3.</t>
  </si>
  <si>
    <t>2.10.4.</t>
  </si>
  <si>
    <t>2.11.2</t>
  </si>
  <si>
    <t>4.4.2.</t>
  </si>
  <si>
    <t>Представление на утверждение протокола испытаний прототипа антивирусного Мультисканера. Утверждение отчета об опытной эксплуатации.</t>
  </si>
  <si>
    <t xml:space="preserve">-Завершена разработка прототипа антивирунсого Мультисканера.
- Проведена опытная эксплуатация прототипа антивирусного Мультисканера.
</t>
  </si>
  <si>
    <t xml:space="preserve">Создан центр компетенций по безопасной разработке и исследованию программного обеспечения и программно-аппаратных средств. </t>
  </si>
  <si>
    <t>Министерство цифрового развития, связи и массовых коммуникаций Российской Федерации, ФСБ России, ФСТЭК России, Фонд "Сколково"</t>
  </si>
  <si>
    <t xml:space="preserve"> - С учетом ранее полученных результатов анализа элементов действующей инфраструктуры российского сегмента сети "Интернет" на территории России, включая существующую схему маршрутизации интернет-трафика, проходящего через сети связи иностранных государств/сети иностранных операторов связи, а также сформированных на основе анализа подходов по замыканию сетевого трафика на территорию Российской Федерации определены ресурсы для проведения исследования  по анализу действующей инфраструктуры российского сегмента сети "Интернет" на территории России, по внутристрановой доступности российских сегментов сети Интернет.
 - Доклад в Аппарат Правительства Российской Федерации о мерах по обеспечению внутристрановой маршрутизации трафика внутри российского сегмента сети Интернет</t>
  </si>
  <si>
    <t xml:space="preserve">Роскомнадзор,
Министерства цифрового развития, связи и массовых коммуникаций Российской Федерации
ФСБ России, 
Минобороны России, Организация, отобранная по конкурсу </t>
  </si>
  <si>
    <t>Министерство цифрового развития, связи и массовых коммуникаций Российской Федерации, ФСБ России, ФСО России</t>
  </si>
  <si>
    <t>ФСТЭК России, Министерство цифрового развития, связи и массовых коммуникаций Российской Федерации, ФСБ России</t>
  </si>
  <si>
    <t>Созданы ресурс информирования и проверки угроз уровня web-приложений, создан центр компетенций по безопасной разработке</t>
  </si>
  <si>
    <t xml:space="preserve">
 - Объективное состояние защищенности web-приложений, размещенных в российском сегменте сети Интернет
 - Технический проект отечественно ресурса информирования и проверки угроз уровня web-приложений (далее – Ресурса), согласованный с головным подразделением ГосСОПКА
 - Требования к техническому, кадровому и финансовому обеспечению создания и функционирования Ресурса
 - Определен разработчик Ресурса
 - Определен оператор Ресурса, его функции и права, порядок функционирования Ресурса
 - Выводы и рекомендации по результатам опытной эксплуатации цифровой экономики.
 - Информирование и проверка угроз уровня web-приложений ресурсов, размещенных в российском сегменте сети Интернет
- Создан центр компетенций</t>
  </si>
  <si>
    <t>ФСБ России, Министерство цифрового развития, связи и массовых коммуникаций Российской Федерации</t>
  </si>
  <si>
    <t>ФСБ России, Министерства цифрового развития, связи и массовых коммуникаций Российской Федерации,
ООО «Платежная система «Виза»,
ООО «МастерКард»,
АО НСПК,
Банк России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</si>
</sst>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mm\.yyyy"/>
    <numFmt numFmtId="166" formatCode="#,##0.0"/>
  </numFmts>
  <fonts count="32" x14ac:knownFonts="1">
    <font>
      <sz val="11"/>
      <color theme="1"/>
      <name val="Calibri"/>
      <family val="2"/>
      <charset val="204"/>
      <scheme val="minor"/>
    </font>
    <font>
      <sz val="14"/>
      <color theme="1"/>
      <name val="Times New Roman"/>
      <family val="1"/>
      <charset val="204"/>
    </font>
    <font>
      <i/>
      <sz val="14"/>
      <color theme="1"/>
      <name val="Times New Roman"/>
      <family val="1"/>
      <charset val="204"/>
    </font>
    <font>
      <i/>
      <sz val="13"/>
      <color rgb="FF000000"/>
      <name val="Times New Roman"/>
      <family val="1"/>
      <charset val="204"/>
    </font>
    <font>
      <i/>
      <sz val="13"/>
      <color theme="1"/>
      <name val="Times New Roman"/>
      <family val="1"/>
      <charset val="204"/>
    </font>
    <font>
      <i/>
      <sz val="14"/>
      <color rgb="FF000000"/>
      <name val="Times New Roman"/>
      <family val="1"/>
      <charset val="204"/>
    </font>
    <font>
      <sz val="13"/>
      <color theme="1"/>
      <name val="Times New Roman"/>
      <family val="1"/>
      <charset val="204"/>
    </font>
    <font>
      <sz val="13"/>
      <color rgb="FF000000"/>
      <name val="Times New Roman"/>
      <family val="1"/>
      <charset val="204"/>
    </font>
    <font>
      <sz val="11"/>
      <color rgb="FF000000"/>
      <name val="Times New Roman"/>
      <family val="1"/>
      <charset val="204"/>
    </font>
    <font>
      <sz val="11"/>
      <color theme="1"/>
      <name val="Times New Roman"/>
      <family val="1"/>
      <charset val="204"/>
    </font>
    <font>
      <sz val="10"/>
      <color theme="1"/>
      <name val="Times New Roman"/>
      <family val="1"/>
      <charset val="204"/>
    </font>
    <font>
      <sz val="11"/>
      <name val="Times New Roman"/>
      <family val="1"/>
      <charset val="204"/>
    </font>
    <font>
      <i/>
      <sz val="13"/>
      <name val="Times New Roman"/>
      <family val="1"/>
      <charset val="204"/>
    </font>
    <font>
      <b/>
      <sz val="11"/>
      <color theme="1"/>
      <name val="Calibri"/>
      <family val="2"/>
      <charset val="204"/>
      <scheme val="minor"/>
    </font>
    <font>
      <sz val="13"/>
      <name val="Times New Roman"/>
      <family val="1"/>
      <charset val="204"/>
    </font>
    <font>
      <sz val="11"/>
      <color rgb="FF9C0006"/>
      <name val="Calibri"/>
      <family val="2"/>
      <charset val="204"/>
      <scheme val="minor"/>
    </font>
    <font>
      <sz val="11"/>
      <color rgb="FF9C6500"/>
      <name val="Calibri"/>
      <family val="2"/>
      <charset val="204"/>
      <scheme val="minor"/>
    </font>
    <font>
      <sz val="10"/>
      <name val="Times New Roman"/>
      <family val="1"/>
      <charset val="204"/>
    </font>
    <font>
      <b/>
      <sz val="10"/>
      <name val="Times New Roman"/>
      <family val="1"/>
      <charset val="204"/>
    </font>
    <font>
      <sz val="8"/>
      <name val="Times New Roman"/>
      <family val="1"/>
      <charset val="204"/>
    </font>
    <font>
      <b/>
      <sz val="8"/>
      <name val="Times New Roman"/>
      <family val="1"/>
      <charset val="204"/>
    </font>
    <font>
      <b/>
      <sz val="20"/>
      <color indexed="81"/>
      <name val="Tahoma"/>
      <family val="2"/>
      <charset val="204"/>
    </font>
    <font>
      <sz val="12"/>
      <color theme="1"/>
      <name val="Times New Roman"/>
      <family val="1"/>
      <charset val="204"/>
    </font>
    <font>
      <sz val="10"/>
      <color rgb="FFFF0000"/>
      <name val="Times New Roman"/>
      <family val="1"/>
      <charset val="204"/>
    </font>
    <font>
      <b/>
      <sz val="10"/>
      <color rgb="FFFF0000"/>
      <name val="Times New Roman"/>
      <family val="1"/>
      <charset val="204"/>
    </font>
    <font>
      <sz val="14"/>
      <name val="Times New Roman"/>
      <family val="1"/>
      <charset val="204"/>
    </font>
    <font>
      <i/>
      <sz val="14"/>
      <name val="Times New Roman"/>
      <family val="1"/>
      <charset val="204"/>
    </font>
    <font>
      <sz val="11"/>
      <name val="Calibri"/>
      <family val="2"/>
      <charset val="204"/>
      <scheme val="minor"/>
    </font>
    <font>
      <b/>
      <sz val="13"/>
      <name val="Times New Roman"/>
      <family val="1"/>
      <charset val="204"/>
    </font>
    <font>
      <b/>
      <i/>
      <sz val="13"/>
      <name val="Times New Roman"/>
      <family val="1"/>
      <charset val="204"/>
    </font>
    <font>
      <b/>
      <sz val="11"/>
      <name val="Calibri"/>
      <family val="2"/>
      <charset val="204"/>
      <scheme val="minor"/>
    </font>
    <font>
      <b/>
      <sz val="13"/>
      <name val="Calibri"/>
      <family val="2"/>
      <charset val="204"/>
      <scheme val="minor"/>
    </font>
  </fonts>
  <fills count="5">
    <fill>
      <patternFill patternType="none"/>
    </fill>
    <fill>
      <patternFill patternType="gray125"/>
    </fill>
    <fill>
      <patternFill patternType="solid">
        <fgColor theme="0"/>
        <bgColor indexed="64"/>
      </patternFill>
    </fill>
    <fill>
      <patternFill patternType="solid">
        <fgColor rgb="FFFFC7CE"/>
      </patternFill>
    </fill>
    <fill>
      <patternFill patternType="solid">
        <fgColor rgb="FFFFEB9C"/>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5" fillId="3" borderId="0" applyNumberFormat="0" applyBorder="0" applyAlignment="0" applyProtection="0"/>
    <xf numFmtId="0" fontId="16" fillId="4" borderId="0" applyNumberFormat="0" applyBorder="0" applyAlignment="0" applyProtection="0"/>
  </cellStyleXfs>
  <cellXfs count="100">
    <xf numFmtId="0" fontId="0" fillId="0" borderId="0" xfId="0"/>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0" fillId="0" borderId="0" xfId="0" applyAlignment="1">
      <alignment wrapText="1"/>
    </xf>
    <xf numFmtId="0" fontId="12" fillId="0" borderId="1" xfId="0" applyFont="1" applyBorder="1" applyAlignment="1">
      <alignment horizontal="left" vertical="center" wrapText="1"/>
    </xf>
    <xf numFmtId="164" fontId="4" fillId="0" borderId="1" xfId="0" applyNumberFormat="1" applyFont="1" applyBorder="1" applyAlignment="1">
      <alignment horizontal="center" vertical="center" wrapText="1"/>
    </xf>
    <xf numFmtId="0" fontId="5"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6" fillId="0" borderId="0" xfId="0" applyFont="1" applyAlignment="1">
      <alignment wrapText="1"/>
    </xf>
    <xf numFmtId="0" fontId="13" fillId="0" borderId="0" xfId="0" applyFont="1"/>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xf>
    <xf numFmtId="0" fontId="7" fillId="0" borderId="1" xfId="0" applyFont="1" applyBorder="1" applyAlignment="1">
      <alignment horizontal="left" vertical="center" wrapText="1"/>
    </xf>
    <xf numFmtId="0" fontId="0" fillId="0" borderId="0" xfId="0" applyFont="1"/>
    <xf numFmtId="0" fontId="17" fillId="2" borderId="0" xfId="0" applyFont="1" applyFill="1" applyBorder="1" applyAlignment="1">
      <alignment vertical="center"/>
    </xf>
    <xf numFmtId="0" fontId="18" fillId="2" borderId="0" xfId="0" applyFont="1" applyFill="1" applyBorder="1" applyAlignment="1">
      <alignment vertical="center"/>
    </xf>
    <xf numFmtId="49" fontId="14" fillId="0" borderId="1" xfId="0" applyNumberFormat="1" applyFont="1" applyFill="1" applyBorder="1" applyAlignment="1">
      <alignment horizontal="left" vertical="center" wrapText="1"/>
    </xf>
    <xf numFmtId="165" fontId="14" fillId="0" borderId="1" xfId="0" applyNumberFormat="1" applyFont="1" applyFill="1" applyBorder="1" applyAlignment="1">
      <alignment horizontal="left" vertical="center" wrapText="1"/>
    </xf>
    <xf numFmtId="0" fontId="13" fillId="0" borderId="0" xfId="0" applyFont="1" applyAlignment="1">
      <alignment vertical="center"/>
    </xf>
    <xf numFmtId="0" fontId="19" fillId="0" borderId="0" xfId="0" applyFont="1" applyFill="1" applyBorder="1" applyAlignment="1">
      <alignment vertical="center"/>
    </xf>
    <xf numFmtId="0" fontId="20" fillId="0" borderId="0" xfId="0" applyFont="1" applyFill="1" applyBorder="1" applyAlignment="1">
      <alignment vertical="center"/>
    </xf>
    <xf numFmtId="0" fontId="19" fillId="2" borderId="0" xfId="0" applyFont="1" applyFill="1" applyBorder="1" applyAlignment="1">
      <alignment vertical="center"/>
    </xf>
    <xf numFmtId="0" fontId="20" fillId="2" borderId="0" xfId="0" applyFont="1" applyFill="1" applyBorder="1" applyAlignment="1">
      <alignment vertical="center"/>
    </xf>
    <xf numFmtId="14" fontId="5" fillId="0" borderId="1" xfId="0" applyNumberFormat="1" applyFont="1" applyFill="1" applyBorder="1" applyAlignment="1">
      <alignment horizontal="center" vertical="center" wrapText="1"/>
    </xf>
    <xf numFmtId="49" fontId="14" fillId="0" borderId="1" xfId="0" applyNumberFormat="1" applyFont="1" applyFill="1" applyBorder="1" applyAlignment="1">
      <alignment horizontal="center" vertical="center" wrapText="1"/>
    </xf>
    <xf numFmtId="0" fontId="17" fillId="0" borderId="0" xfId="0" applyFont="1" applyFill="1" applyBorder="1" applyAlignment="1">
      <alignment vertical="center"/>
    </xf>
    <xf numFmtId="14" fontId="14" fillId="0" borderId="1" xfId="0" applyNumberFormat="1" applyFont="1" applyFill="1" applyBorder="1" applyAlignment="1">
      <alignment horizontal="left" vertical="center" wrapText="1"/>
    </xf>
    <xf numFmtId="0" fontId="0" fillId="0" borderId="0" xfId="0" applyFill="1"/>
    <xf numFmtId="0" fontId="23" fillId="2" borderId="0" xfId="0" applyFont="1" applyFill="1" applyBorder="1" applyAlignment="1">
      <alignment vertical="center"/>
    </xf>
    <xf numFmtId="0" fontId="24" fillId="2" borderId="0" xfId="0" applyFont="1" applyFill="1" applyBorder="1" applyAlignment="1">
      <alignment vertical="center"/>
    </xf>
    <xf numFmtId="0" fontId="25"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12" fillId="0" borderId="1" xfId="0" applyNumberFormat="1" applyFont="1" applyBorder="1" applyAlignment="1">
      <alignment horizontal="center" vertical="center" wrapText="1"/>
    </xf>
    <xf numFmtId="4" fontId="12" fillId="0" borderId="1" xfId="0" applyNumberFormat="1" applyFont="1" applyBorder="1" applyAlignment="1">
      <alignment horizontal="center" vertical="center" wrapText="1"/>
    </xf>
    <xf numFmtId="4" fontId="26" fillId="0" borderId="1" xfId="0" applyNumberFormat="1" applyFont="1" applyBorder="1" applyAlignment="1">
      <alignment horizontal="center" vertical="center" wrapText="1"/>
    </xf>
    <xf numFmtId="0" fontId="27" fillId="0" borderId="0" xfId="0" applyFont="1"/>
    <xf numFmtId="0" fontId="11" fillId="0" borderId="1" xfId="0" applyFont="1" applyFill="1" applyBorder="1" applyAlignment="1">
      <alignment horizontal="justify" vertical="center" wrapText="1" readingOrder="1"/>
    </xf>
    <xf numFmtId="0" fontId="11" fillId="0" borderId="1" xfId="0" applyFont="1" applyFill="1" applyBorder="1" applyAlignment="1">
      <alignment horizontal="left" vertical="center" wrapText="1" readingOrder="1"/>
    </xf>
    <xf numFmtId="0" fontId="11" fillId="0" borderId="1" xfId="0" applyFont="1" applyFill="1" applyBorder="1" applyAlignment="1">
      <alignment horizontal="justify" vertical="top" wrapText="1"/>
    </xf>
    <xf numFmtId="0" fontId="11" fillId="0" borderId="1" xfId="0" applyFont="1" applyFill="1" applyBorder="1" applyAlignment="1">
      <alignment vertical="top" wrapText="1"/>
    </xf>
    <xf numFmtId="165" fontId="14" fillId="0" borderId="1" xfId="1" applyNumberFormat="1" applyFont="1" applyFill="1" applyBorder="1" applyAlignment="1">
      <alignment horizontal="left" vertical="center" wrapText="1"/>
    </xf>
    <xf numFmtId="49" fontId="14" fillId="0" borderId="1" xfId="1" applyNumberFormat="1" applyFont="1" applyFill="1" applyBorder="1" applyAlignment="1">
      <alignment horizontal="left" vertical="center" wrapText="1"/>
    </xf>
    <xf numFmtId="0" fontId="18" fillId="0" borderId="0" xfId="0" applyFont="1" applyFill="1" applyBorder="1" applyAlignment="1">
      <alignment vertical="center"/>
    </xf>
    <xf numFmtId="0" fontId="13" fillId="0" borderId="0" xfId="0" applyFont="1" applyFill="1" applyAlignment="1">
      <alignment vertical="center"/>
    </xf>
    <xf numFmtId="0" fontId="23" fillId="0" borderId="0" xfId="0" applyFont="1" applyFill="1" applyBorder="1" applyAlignment="1">
      <alignment vertical="center"/>
    </xf>
    <xf numFmtId="0" fontId="11" fillId="0" borderId="1" xfId="0" applyNumberFormat="1" applyFont="1" applyFill="1" applyBorder="1" applyAlignment="1">
      <alignment horizontal="justify" vertical="center" wrapText="1" readingOrder="1"/>
    </xf>
    <xf numFmtId="0" fontId="1" fillId="0" borderId="0" xfId="0" applyFont="1" applyAlignment="1">
      <alignment horizontal="center" vertical="center"/>
    </xf>
    <xf numFmtId="0" fontId="1" fillId="0" borderId="1" xfId="0" applyFont="1" applyBorder="1" applyAlignment="1">
      <alignment horizontal="center" vertical="center" wrapText="1"/>
    </xf>
    <xf numFmtId="0" fontId="1" fillId="0" borderId="0" xfId="0" applyFont="1" applyBorder="1" applyAlignment="1">
      <alignment horizontal="center" vertical="center"/>
    </xf>
    <xf numFmtId="0" fontId="5" fillId="0" borderId="1" xfId="0" applyFont="1" applyBorder="1" applyAlignment="1">
      <alignment horizontal="left" vertical="center" wrapText="1"/>
    </xf>
    <xf numFmtId="49" fontId="11" fillId="0" borderId="1" xfId="0" applyNumberFormat="1" applyFont="1" applyFill="1" applyBorder="1" applyAlignment="1">
      <alignment horizontal="justify" vertical="center" wrapText="1" readingOrder="1"/>
    </xf>
    <xf numFmtId="0" fontId="11" fillId="0" borderId="1" xfId="0" applyNumberFormat="1" applyFont="1" applyFill="1" applyBorder="1" applyAlignment="1">
      <alignment horizontal="justify" vertical="center" wrapText="1" readingOrder="1"/>
    </xf>
    <xf numFmtId="0" fontId="6" fillId="0" borderId="0" xfId="0" applyFont="1" applyFill="1" applyBorder="1" applyAlignment="1">
      <alignment horizontal="center"/>
    </xf>
    <xf numFmtId="0" fontId="6" fillId="0" borderId="2" xfId="0" applyFont="1" applyFill="1" applyBorder="1" applyAlignment="1">
      <alignment horizontal="center"/>
    </xf>
    <xf numFmtId="0" fontId="6" fillId="0" borderId="2" xfId="0" applyFont="1" applyFill="1" applyBorder="1" applyAlignment="1">
      <alignment horizontal="center" vertical="center"/>
    </xf>
    <xf numFmtId="0" fontId="8" fillId="0" borderId="1" xfId="0" applyFont="1" applyFill="1" applyBorder="1" applyAlignment="1">
      <alignment horizontal="center" vertical="center" wrapText="1" readingOrder="1"/>
    </xf>
    <xf numFmtId="0" fontId="8" fillId="0" borderId="1" xfId="0" applyFont="1" applyFill="1" applyBorder="1" applyAlignment="1">
      <alignment horizontal="center" vertical="center" wrapText="1" readingOrder="1"/>
    </xf>
    <xf numFmtId="0" fontId="8" fillId="0" borderId="1" xfId="0" applyFont="1" applyFill="1" applyBorder="1" applyAlignment="1">
      <alignment horizontal="center" vertical="center" textRotation="90" wrapText="1" readingOrder="1"/>
    </xf>
    <xf numFmtId="0" fontId="8" fillId="0" borderId="1" xfId="0" applyFont="1" applyFill="1" applyBorder="1" applyAlignment="1">
      <alignment horizontal="justify" vertical="center" wrapText="1" readingOrder="1"/>
    </xf>
    <xf numFmtId="0" fontId="8" fillId="0" borderId="1" xfId="0" applyFont="1" applyFill="1" applyBorder="1" applyAlignment="1">
      <alignment horizontal="justify" vertical="center" wrapText="1" readingOrder="1"/>
    </xf>
    <xf numFmtId="4" fontId="11" fillId="0" borderId="1" xfId="0" applyNumberFormat="1" applyFont="1" applyFill="1" applyBorder="1" applyAlignment="1">
      <alignment horizontal="center" vertical="center"/>
    </xf>
    <xf numFmtId="4" fontId="11" fillId="0" borderId="1" xfId="0" applyNumberFormat="1" applyFont="1" applyFill="1" applyBorder="1" applyAlignment="1">
      <alignment horizontal="justify" vertical="center" wrapText="1" readingOrder="1"/>
    </xf>
    <xf numFmtId="49" fontId="8" fillId="0" borderId="1" xfId="0" applyNumberFormat="1" applyFont="1" applyFill="1" applyBorder="1" applyAlignment="1">
      <alignment horizontal="justify" vertical="center" wrapText="1" readingOrder="1"/>
    </xf>
    <xf numFmtId="0" fontId="8" fillId="0" borderId="1" xfId="0" applyFont="1" applyFill="1" applyBorder="1" applyAlignment="1">
      <alignment horizontal="left" vertical="center" wrapText="1" readingOrder="1"/>
    </xf>
    <xf numFmtId="49" fontId="8" fillId="0" borderId="1" xfId="0" applyNumberFormat="1" applyFont="1" applyFill="1" applyBorder="1" applyAlignment="1">
      <alignment horizontal="justify" vertical="center" wrapText="1" readingOrder="1"/>
    </xf>
    <xf numFmtId="0" fontId="8" fillId="0" borderId="1" xfId="0" applyNumberFormat="1" applyFont="1" applyFill="1" applyBorder="1" applyAlignment="1">
      <alignment horizontal="justify" vertical="center" wrapText="1" readingOrder="1"/>
    </xf>
    <xf numFmtId="166" fontId="8" fillId="0" borderId="1" xfId="0" applyNumberFormat="1" applyFont="1" applyFill="1" applyBorder="1" applyAlignment="1">
      <alignment horizontal="justify" vertical="center" wrapText="1" readingOrder="1"/>
    </xf>
    <xf numFmtId="166" fontId="22" fillId="0" borderId="1" xfId="0" applyNumberFormat="1" applyFont="1" applyFill="1" applyBorder="1" applyAlignment="1">
      <alignment horizontal="center" vertical="center"/>
    </xf>
    <xf numFmtId="49" fontId="8" fillId="0" borderId="3" xfId="0" applyNumberFormat="1" applyFont="1" applyFill="1" applyBorder="1" applyAlignment="1">
      <alignment horizontal="justify" vertical="center" wrapText="1" readingOrder="1"/>
    </xf>
    <xf numFmtId="49" fontId="8" fillId="0" borderId="4" xfId="0" applyNumberFormat="1" applyFont="1" applyFill="1" applyBorder="1" applyAlignment="1">
      <alignment horizontal="justify" vertical="center" wrapText="1" readingOrder="1"/>
    </xf>
    <xf numFmtId="49" fontId="8" fillId="0" borderId="5" xfId="0" applyNumberFormat="1" applyFont="1" applyFill="1" applyBorder="1" applyAlignment="1">
      <alignment horizontal="justify" vertical="center" wrapText="1" readingOrder="1"/>
    </xf>
    <xf numFmtId="0" fontId="8" fillId="0" borderId="1" xfId="0" applyNumberFormat="1" applyFont="1" applyFill="1" applyBorder="1" applyAlignment="1">
      <alignment horizontal="justify" vertical="center" wrapText="1" readingOrder="1"/>
    </xf>
    <xf numFmtId="0" fontId="8" fillId="0" borderId="4" xfId="0" applyNumberFormat="1" applyFont="1" applyFill="1" applyBorder="1" applyAlignment="1">
      <alignment horizontal="justify" vertical="center" wrapText="1" readingOrder="1"/>
    </xf>
    <xf numFmtId="0" fontId="8" fillId="0" borderId="5" xfId="0" applyNumberFormat="1" applyFont="1" applyFill="1" applyBorder="1" applyAlignment="1">
      <alignment horizontal="justify" vertical="center" wrapText="1" readingOrder="1"/>
    </xf>
    <xf numFmtId="0" fontId="10" fillId="0" borderId="0" xfId="0" applyFont="1" applyFill="1"/>
    <xf numFmtId="0" fontId="8" fillId="0" borderId="0" xfId="0" applyFont="1" applyFill="1" applyBorder="1" applyAlignment="1">
      <alignment horizontal="justify" vertical="center" wrapText="1" readingOrder="1"/>
    </xf>
    <xf numFmtId="0" fontId="9" fillId="0" borderId="0" xfId="0" applyFont="1" applyFill="1" applyBorder="1"/>
    <xf numFmtId="0" fontId="9" fillId="0" borderId="0" xfId="0" applyFont="1" applyFill="1"/>
    <xf numFmtId="0" fontId="9" fillId="0" borderId="0" xfId="0" applyFont="1" applyFill="1" applyAlignment="1">
      <alignment horizontal="left" vertical="center" wrapText="1"/>
    </xf>
    <xf numFmtId="165" fontId="14" fillId="0"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xf>
    <xf numFmtId="49" fontId="14" fillId="0" borderId="1" xfId="2" applyNumberFormat="1" applyFont="1" applyFill="1" applyBorder="1" applyAlignment="1">
      <alignment horizontal="left" vertical="center" wrapText="1"/>
    </xf>
    <xf numFmtId="165" fontId="14" fillId="0" borderId="1" xfId="2" applyNumberFormat="1" applyFont="1" applyFill="1" applyBorder="1" applyAlignment="1">
      <alignment horizontal="left" vertical="center" wrapText="1"/>
    </xf>
    <xf numFmtId="0" fontId="12" fillId="0" borderId="1" xfId="0" applyFont="1" applyFill="1" applyBorder="1" applyAlignment="1">
      <alignment horizontal="center" vertical="center" wrapText="1"/>
    </xf>
    <xf numFmtId="0" fontId="25" fillId="0" borderId="1" xfId="0" applyFont="1" applyFill="1" applyBorder="1" applyAlignment="1">
      <alignment horizontal="center" vertical="center"/>
    </xf>
    <xf numFmtId="0" fontId="27" fillId="0" borderId="1" xfId="0" applyFont="1" applyFill="1" applyBorder="1"/>
    <xf numFmtId="0" fontId="14" fillId="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28" fillId="0" borderId="1" xfId="0" applyFont="1" applyFill="1" applyBorder="1" applyAlignment="1">
      <alignment horizontal="center" vertical="center" wrapText="1"/>
    </xf>
    <xf numFmtId="0" fontId="29" fillId="0" borderId="1" xfId="0" applyFont="1" applyFill="1" applyBorder="1" applyAlignment="1">
      <alignment horizontal="left" vertical="center" wrapText="1"/>
    </xf>
    <xf numFmtId="14" fontId="29" fillId="0" borderId="1" xfId="0" applyNumberFormat="1" applyFont="1" applyFill="1" applyBorder="1" applyAlignment="1">
      <alignment horizontal="left" vertical="center" wrapText="1"/>
    </xf>
    <xf numFmtId="0" fontId="29" fillId="0" borderId="1" xfId="0" applyFont="1" applyFill="1" applyBorder="1" applyAlignment="1">
      <alignment horizontal="center" vertical="center" wrapText="1"/>
    </xf>
    <xf numFmtId="0" fontId="30" fillId="0" borderId="1" xfId="0" applyFont="1" applyFill="1" applyBorder="1"/>
    <xf numFmtId="0" fontId="31" fillId="0" borderId="1" xfId="0" applyFont="1" applyFill="1" applyBorder="1" applyAlignment="1">
      <alignment vertical="center"/>
    </xf>
  </cellXfs>
  <cellStyles count="3">
    <cellStyle name="Нейтральный" xfId="2" builtinId="28"/>
    <cellStyle name="Обычный" xfId="0" builtinId="0"/>
    <cellStyle name="Плохой" xfId="1" builtin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0"/>
  <sheetViews>
    <sheetView tabSelected="1" zoomScaleNormal="100" zoomScaleSheetLayoutView="85" workbookViewId="0">
      <selection sqref="A1:L1"/>
    </sheetView>
  </sheetViews>
  <sheetFormatPr defaultRowHeight="15" x14ac:dyDescent="0.25"/>
  <cols>
    <col min="1" max="1" width="8.140625" bestFit="1" customWidth="1"/>
    <col min="2" max="2" width="40.5703125" customWidth="1"/>
    <col min="3" max="3" width="16" customWidth="1"/>
    <col min="4" max="4" width="13.28515625" customWidth="1"/>
    <col min="5" max="5" width="14" customWidth="1"/>
    <col min="6" max="7" width="9.42578125" bestFit="1" customWidth="1"/>
    <col min="8" max="9" width="10" bestFit="1" customWidth="1"/>
    <col min="10" max="12" width="10.140625" bestFit="1" customWidth="1"/>
    <col min="13" max="13" width="16.5703125" customWidth="1"/>
  </cols>
  <sheetData>
    <row r="1" spans="1:12" ht="39" customHeight="1" x14ac:dyDescent="0.25">
      <c r="A1" s="52" t="s">
        <v>135</v>
      </c>
      <c r="B1" s="52"/>
      <c r="C1" s="52"/>
      <c r="D1" s="52"/>
      <c r="E1" s="52"/>
      <c r="F1" s="52"/>
      <c r="G1" s="52"/>
      <c r="H1" s="52"/>
      <c r="I1" s="52"/>
      <c r="J1" s="52"/>
      <c r="K1" s="52"/>
      <c r="L1" s="52"/>
    </row>
    <row r="2" spans="1:12" ht="18.75" x14ac:dyDescent="0.25">
      <c r="A2" s="53" t="s">
        <v>0</v>
      </c>
      <c r="B2" s="53" t="s">
        <v>12</v>
      </c>
      <c r="C2" s="53" t="s">
        <v>7</v>
      </c>
      <c r="D2" s="53" t="s">
        <v>1</v>
      </c>
      <c r="E2" s="53"/>
      <c r="F2" s="53" t="s">
        <v>2</v>
      </c>
      <c r="G2" s="53"/>
      <c r="H2" s="53"/>
      <c r="I2" s="53"/>
      <c r="J2" s="53"/>
      <c r="K2" s="53"/>
      <c r="L2" s="53"/>
    </row>
    <row r="3" spans="1:12" ht="40.5" customHeight="1" x14ac:dyDescent="0.25">
      <c r="A3" s="53"/>
      <c r="B3" s="53"/>
      <c r="C3" s="53"/>
      <c r="D3" s="1" t="s">
        <v>3</v>
      </c>
      <c r="E3" s="1" t="s">
        <v>4</v>
      </c>
      <c r="F3" s="1">
        <v>2018</v>
      </c>
      <c r="G3" s="1">
        <v>2019</v>
      </c>
      <c r="H3" s="1">
        <v>2020</v>
      </c>
      <c r="I3" s="1">
        <v>2021</v>
      </c>
      <c r="J3" s="1">
        <v>2022</v>
      </c>
      <c r="K3" s="1">
        <v>2023</v>
      </c>
      <c r="L3" s="1">
        <v>2024</v>
      </c>
    </row>
    <row r="4" spans="1:12" s="19" customFormat="1" ht="99" x14ac:dyDescent="0.25">
      <c r="A4" s="15" t="s">
        <v>5</v>
      </c>
      <c r="B4" s="18" t="s">
        <v>553</v>
      </c>
      <c r="C4" s="16" t="s">
        <v>137</v>
      </c>
      <c r="D4" s="16"/>
      <c r="E4" s="16"/>
      <c r="F4" s="15"/>
      <c r="G4" s="15"/>
      <c r="H4" s="15"/>
      <c r="I4" s="15"/>
      <c r="J4" s="15"/>
      <c r="K4" s="15"/>
      <c r="L4" s="15"/>
    </row>
    <row r="5" spans="1:12" s="41" customFormat="1" ht="49.5" x14ac:dyDescent="0.25">
      <c r="A5" s="36" t="s">
        <v>8</v>
      </c>
      <c r="B5" s="9" t="s">
        <v>51</v>
      </c>
      <c r="C5" s="37" t="s">
        <v>138</v>
      </c>
      <c r="D5" s="37">
        <v>56</v>
      </c>
      <c r="E5" s="38">
        <v>43101</v>
      </c>
      <c r="F5" s="39">
        <v>56</v>
      </c>
      <c r="G5" s="40">
        <f t="shared" ref="G5:L5" si="0">F5+(F5*0.2)</f>
        <v>67.2</v>
      </c>
      <c r="H5" s="40">
        <f t="shared" si="0"/>
        <v>80.64</v>
      </c>
      <c r="I5" s="40">
        <f t="shared" si="0"/>
        <v>96.768000000000001</v>
      </c>
      <c r="J5" s="40">
        <f t="shared" si="0"/>
        <v>116.1216</v>
      </c>
      <c r="K5" s="40">
        <f t="shared" si="0"/>
        <v>139.34592000000001</v>
      </c>
      <c r="L5" s="40">
        <f t="shared" si="0"/>
        <v>167.215104</v>
      </c>
    </row>
    <row r="6" spans="1:12" s="19" customFormat="1" ht="115.5" x14ac:dyDescent="0.25">
      <c r="A6" s="15" t="s">
        <v>6</v>
      </c>
      <c r="B6" s="18" t="s">
        <v>554</v>
      </c>
      <c r="C6" s="16" t="s">
        <v>137</v>
      </c>
      <c r="D6" s="16"/>
      <c r="E6" s="16"/>
      <c r="F6" s="15"/>
      <c r="G6" s="15"/>
      <c r="H6" s="15"/>
      <c r="I6" s="15"/>
      <c r="J6" s="15"/>
      <c r="K6" s="15"/>
      <c r="L6" s="15"/>
    </row>
    <row r="7" spans="1:12" ht="66" x14ac:dyDescent="0.25">
      <c r="A7" s="5" t="s">
        <v>43</v>
      </c>
      <c r="B7" s="9" t="s">
        <v>45</v>
      </c>
      <c r="C7" s="2" t="s">
        <v>138</v>
      </c>
      <c r="D7" s="2">
        <v>65</v>
      </c>
      <c r="E7" s="7">
        <v>43101</v>
      </c>
      <c r="F7" s="2">
        <v>65</v>
      </c>
      <c r="G7" s="2">
        <v>48</v>
      </c>
      <c r="H7" s="2">
        <v>24</v>
      </c>
      <c r="I7" s="2">
        <v>18</v>
      </c>
      <c r="J7" s="2">
        <v>12</v>
      </c>
      <c r="K7" s="2">
        <v>6</v>
      </c>
      <c r="L7" s="2">
        <v>1</v>
      </c>
    </row>
    <row r="8" spans="1:12" ht="181.5" x14ac:dyDescent="0.25">
      <c r="A8" s="5" t="s">
        <v>44</v>
      </c>
      <c r="B8" s="9" t="s">
        <v>603</v>
      </c>
      <c r="C8" s="2" t="s">
        <v>138</v>
      </c>
      <c r="D8" s="2">
        <v>86</v>
      </c>
      <c r="E8" s="7">
        <v>43405</v>
      </c>
      <c r="F8" s="2">
        <v>86</v>
      </c>
      <c r="G8" s="2">
        <v>87</v>
      </c>
      <c r="H8" s="2">
        <v>88</v>
      </c>
      <c r="I8" s="2">
        <v>89</v>
      </c>
      <c r="J8" s="2">
        <v>90</v>
      </c>
      <c r="K8" s="2">
        <v>95</v>
      </c>
      <c r="L8" s="2">
        <v>97</v>
      </c>
    </row>
    <row r="9" spans="1:12" s="19" customFormat="1" ht="82.5" x14ac:dyDescent="0.25">
      <c r="A9" s="15" t="s">
        <v>46</v>
      </c>
      <c r="B9" s="18" t="s">
        <v>555</v>
      </c>
      <c r="C9" s="16" t="s">
        <v>137</v>
      </c>
      <c r="D9" s="16"/>
      <c r="E9" s="16"/>
      <c r="F9" s="16"/>
      <c r="G9" s="16"/>
      <c r="H9" s="16"/>
      <c r="I9" s="16"/>
      <c r="J9" s="16"/>
      <c r="K9" s="16"/>
      <c r="L9" s="16"/>
    </row>
    <row r="10" spans="1:12" ht="148.5" x14ac:dyDescent="0.25">
      <c r="A10" s="6" t="s">
        <v>47</v>
      </c>
      <c r="B10" s="3" t="s">
        <v>136</v>
      </c>
      <c r="C10" s="2" t="s">
        <v>138</v>
      </c>
      <c r="D10" s="10">
        <v>50</v>
      </c>
      <c r="E10" s="7">
        <v>43405</v>
      </c>
      <c r="F10" s="2">
        <v>50</v>
      </c>
      <c r="G10" s="2">
        <v>40</v>
      </c>
      <c r="H10" s="2">
        <v>30</v>
      </c>
      <c r="I10" s="2">
        <v>25</v>
      </c>
      <c r="J10" s="2">
        <v>20</v>
      </c>
      <c r="K10" s="2">
        <v>15</v>
      </c>
      <c r="L10" s="2">
        <v>10</v>
      </c>
    </row>
  </sheetData>
  <mergeCells count="6">
    <mergeCell ref="A1:L1"/>
    <mergeCell ref="A2:A3"/>
    <mergeCell ref="B2:B3"/>
    <mergeCell ref="C2:C3"/>
    <mergeCell ref="D2:E2"/>
    <mergeCell ref="F2:L2"/>
  </mergeCells>
  <pageMargins left="0.70866141732283472" right="0.70866141732283472" top="0.74803149606299213" bottom="0.74803149606299213" header="0.31496062992125984" footer="0.31496062992125984"/>
  <pageSetup paperSize="9" scale="81" fitToHeight="0" orientation="landscape" r:id="rId1"/>
  <headerFooter>
    <oddHeader>&amp;CПАСПОРТ ФЕДЕРАЛЬНОГО ПРОЕКТА "ИНФОРМАЦИОННАЯ &amp;P</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9"/>
  <sheetViews>
    <sheetView topLeftCell="A4" zoomScaleNormal="100" zoomScaleSheetLayoutView="100" workbookViewId="0">
      <selection activeCell="B9" sqref="B9"/>
    </sheetView>
  </sheetViews>
  <sheetFormatPr defaultRowHeight="15" x14ac:dyDescent="0.25"/>
  <cols>
    <col min="1" max="1" width="8.140625" bestFit="1" customWidth="1"/>
    <col min="2" max="2" width="80.85546875" customWidth="1"/>
    <col min="3" max="3" width="21.28515625" bestFit="1" customWidth="1"/>
    <col min="4" max="4" width="35.140625" bestFit="1" customWidth="1"/>
    <col min="5" max="5" width="46.28515625" customWidth="1"/>
  </cols>
  <sheetData>
    <row r="1" spans="1:5" ht="41.25" customHeight="1" x14ac:dyDescent="0.25">
      <c r="A1" s="54" t="s">
        <v>18</v>
      </c>
      <c r="B1" s="54"/>
      <c r="C1" s="54"/>
      <c r="D1" s="54"/>
    </row>
    <row r="2" spans="1:5" ht="41.25" customHeight="1" x14ac:dyDescent="0.25">
      <c r="A2" s="54" t="s">
        <v>49</v>
      </c>
      <c r="B2" s="54"/>
      <c r="C2" s="54"/>
      <c r="D2" s="54"/>
    </row>
    <row r="3" spans="1:5" ht="41.25" customHeight="1" x14ac:dyDescent="0.25">
      <c r="A3" s="54" t="s">
        <v>50</v>
      </c>
      <c r="B3" s="54"/>
      <c r="C3" s="54"/>
      <c r="D3" s="54"/>
    </row>
    <row r="4" spans="1:5" ht="18.75" x14ac:dyDescent="0.25">
      <c r="A4" s="4" t="s">
        <v>0</v>
      </c>
      <c r="B4" s="4" t="s">
        <v>10</v>
      </c>
      <c r="C4" s="4" t="s">
        <v>19</v>
      </c>
      <c r="D4" s="4" t="s">
        <v>20</v>
      </c>
    </row>
    <row r="5" spans="1:5" ht="78" customHeight="1" x14ac:dyDescent="0.25">
      <c r="A5" s="6" t="s">
        <v>5</v>
      </c>
      <c r="B5" s="55" t="s">
        <v>54</v>
      </c>
      <c r="C5" s="55"/>
      <c r="D5" s="55"/>
    </row>
    <row r="6" spans="1:5" ht="93.75" x14ac:dyDescent="0.25">
      <c r="A6" s="6" t="s">
        <v>8</v>
      </c>
      <c r="B6" s="11" t="s">
        <v>537</v>
      </c>
      <c r="C6" s="29">
        <v>44561</v>
      </c>
      <c r="D6" s="12" t="s">
        <v>588</v>
      </c>
      <c r="E6" s="8"/>
    </row>
    <row r="7" spans="1:5" ht="93.75" x14ac:dyDescent="0.25">
      <c r="A7" s="6" t="s">
        <v>9</v>
      </c>
      <c r="B7" s="11" t="s">
        <v>604</v>
      </c>
      <c r="C7" s="29">
        <v>44561</v>
      </c>
      <c r="D7" s="12" t="s">
        <v>588</v>
      </c>
      <c r="E7" s="8"/>
    </row>
    <row r="8" spans="1:5" ht="93.75" x14ac:dyDescent="0.25">
      <c r="A8" s="6" t="s">
        <v>11</v>
      </c>
      <c r="B8" s="11" t="s">
        <v>538</v>
      </c>
      <c r="C8" s="29">
        <v>44561</v>
      </c>
      <c r="D8" s="12" t="s">
        <v>588</v>
      </c>
      <c r="E8" s="8"/>
    </row>
    <row r="9" spans="1:5" ht="93.75" x14ac:dyDescent="0.25">
      <c r="A9" s="6" t="s">
        <v>55</v>
      </c>
      <c r="B9" s="11" t="s">
        <v>613</v>
      </c>
      <c r="C9" s="29">
        <v>44561</v>
      </c>
      <c r="D9" s="12" t="s">
        <v>588</v>
      </c>
    </row>
  </sheetData>
  <mergeCells count="4">
    <mergeCell ref="A1:D1"/>
    <mergeCell ref="A2:D2"/>
    <mergeCell ref="A3:D3"/>
    <mergeCell ref="B5:D5"/>
  </mergeCells>
  <pageMargins left="0.70866141732283472" right="0.70866141732283472" top="0.74803149606299213" bottom="0.74803149606299213" header="0.31496062992125984" footer="0.31496062992125984"/>
  <pageSetup paperSize="9" scale="90" fitToHeight="0" orientation="landscape" r:id="rId1"/>
  <headerFooter>
    <oddHeader>&amp;C&amp;P</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163"/>
  <sheetViews>
    <sheetView zoomScale="80" zoomScaleNormal="80" zoomScaleSheetLayoutView="100" workbookViewId="0">
      <pane ySplit="3" topLeftCell="A4" activePane="bottomLeft" state="frozen"/>
      <selection pane="bottomLeft" activeCell="B163" sqref="A1:H163"/>
    </sheetView>
  </sheetViews>
  <sheetFormatPr defaultRowHeight="16.5" x14ac:dyDescent="0.25"/>
  <cols>
    <col min="1" max="1" width="10.7109375" style="17" customWidth="1"/>
    <col min="2" max="2" width="66.5703125" customWidth="1"/>
    <col min="3" max="3" width="14.140625" customWidth="1"/>
    <col min="4" max="4" width="16.28515625" customWidth="1"/>
    <col min="5" max="5" width="39.28515625" style="13" customWidth="1"/>
    <col min="6" max="6" width="109.42578125" customWidth="1"/>
    <col min="7" max="7" width="13.28515625" customWidth="1"/>
    <col min="8" max="8" width="35.5703125" customWidth="1"/>
    <col min="10" max="10" width="13.140625" customWidth="1"/>
    <col min="11" max="11" width="18.42578125" customWidth="1"/>
  </cols>
  <sheetData>
    <row r="1" spans="1:8" ht="45.75" customHeight="1" x14ac:dyDescent="0.25">
      <c r="A1" s="90" t="s">
        <v>682</v>
      </c>
      <c r="B1" s="90"/>
      <c r="C1" s="90"/>
      <c r="D1" s="90"/>
      <c r="E1" s="90"/>
      <c r="F1" s="90"/>
      <c r="G1" s="90"/>
      <c r="H1" s="91"/>
    </row>
    <row r="2" spans="1:8" ht="49.5" customHeight="1" x14ac:dyDescent="0.25">
      <c r="A2" s="92" t="s">
        <v>0</v>
      </c>
      <c r="B2" s="92" t="s">
        <v>17</v>
      </c>
      <c r="C2" s="92" t="s">
        <v>13</v>
      </c>
      <c r="D2" s="92"/>
      <c r="E2" s="92" t="s">
        <v>14</v>
      </c>
      <c r="F2" s="92" t="s">
        <v>42</v>
      </c>
      <c r="G2" s="92" t="s">
        <v>7</v>
      </c>
      <c r="H2" s="92" t="s">
        <v>134</v>
      </c>
    </row>
    <row r="3" spans="1:8" ht="25.5" customHeight="1" x14ac:dyDescent="0.25">
      <c r="A3" s="92"/>
      <c r="B3" s="92"/>
      <c r="C3" s="93" t="s">
        <v>15</v>
      </c>
      <c r="D3" s="93" t="s">
        <v>16</v>
      </c>
      <c r="E3" s="92"/>
      <c r="F3" s="92"/>
      <c r="G3" s="92"/>
      <c r="H3" s="92"/>
    </row>
    <row r="4" spans="1:8" s="14" customFormat="1" ht="105.6" customHeight="1" x14ac:dyDescent="0.25">
      <c r="A4" s="94" t="s">
        <v>5</v>
      </c>
      <c r="B4" s="95" t="str">
        <f>'2. Задачи и результаты ФП'!B6</f>
        <v>Обеспечена безопасность и устойчивость функционирования информационной инфраструктуры и сервисов передачи, обработки и хранения данных.</v>
      </c>
      <c r="C4" s="96">
        <v>43087</v>
      </c>
      <c r="D4" s="96">
        <f>'2. Задачи и результаты ФП'!C6</f>
        <v>44561</v>
      </c>
      <c r="E4" s="95" t="str">
        <f>'2. Задачи и результаты ФП'!D6</f>
        <v>Заместитель Министра цифрового развития, связи и массовых коммуникаций Российской Федерации Соколов А.В.</v>
      </c>
      <c r="F4" s="95"/>
      <c r="G4" s="97" t="s">
        <v>133</v>
      </c>
      <c r="H4" s="98"/>
    </row>
    <row r="5" spans="1:8" s="34" customFormat="1" ht="111" customHeight="1" x14ac:dyDescent="0.25">
      <c r="A5" s="86" t="s">
        <v>201</v>
      </c>
      <c r="B5" s="22" t="s">
        <v>202</v>
      </c>
      <c r="C5" s="85">
        <v>43344</v>
      </c>
      <c r="D5" s="85">
        <v>43464</v>
      </c>
      <c r="E5" s="23" t="s">
        <v>712</v>
      </c>
      <c r="F5" s="22" t="s">
        <v>196</v>
      </c>
      <c r="G5" s="89" t="s">
        <v>638</v>
      </c>
      <c r="H5" s="22" t="s">
        <v>197</v>
      </c>
    </row>
    <row r="6" spans="1:8" s="21" customFormat="1" ht="267" customHeight="1" x14ac:dyDescent="0.25">
      <c r="A6" s="30" t="s">
        <v>8</v>
      </c>
      <c r="B6" s="22" t="s">
        <v>57</v>
      </c>
      <c r="C6" s="85">
        <v>43344</v>
      </c>
      <c r="D6" s="32">
        <v>43465</v>
      </c>
      <c r="E6" s="23"/>
      <c r="F6" s="22" t="s">
        <v>723</v>
      </c>
      <c r="G6" s="89" t="s">
        <v>582</v>
      </c>
      <c r="H6" s="22" t="s">
        <v>92</v>
      </c>
    </row>
    <row r="7" spans="1:8" s="20" customFormat="1" ht="82.5" x14ac:dyDescent="0.25">
      <c r="A7" s="30" t="s">
        <v>300</v>
      </c>
      <c r="B7" s="22" t="s">
        <v>301</v>
      </c>
      <c r="C7" s="32">
        <v>43497</v>
      </c>
      <c r="D7" s="32">
        <v>43707</v>
      </c>
      <c r="E7" s="23" t="s">
        <v>302</v>
      </c>
      <c r="F7" s="22" t="s">
        <v>196</v>
      </c>
      <c r="G7" s="89" t="s">
        <v>638</v>
      </c>
      <c r="H7" s="22" t="s">
        <v>303</v>
      </c>
    </row>
    <row r="8" spans="1:8" s="20" customFormat="1" ht="66" x14ac:dyDescent="0.25">
      <c r="A8" s="30" t="s">
        <v>9</v>
      </c>
      <c r="B8" s="22" t="s">
        <v>58</v>
      </c>
      <c r="C8" s="32">
        <v>43497</v>
      </c>
      <c r="D8" s="32">
        <v>43707</v>
      </c>
      <c r="E8" s="23"/>
      <c r="F8" s="22" t="s">
        <v>58</v>
      </c>
      <c r="G8" s="89" t="s">
        <v>582</v>
      </c>
      <c r="H8" s="22" t="s">
        <v>93</v>
      </c>
    </row>
    <row r="9" spans="1:8" s="20" customFormat="1" ht="82.5" x14ac:dyDescent="0.25">
      <c r="A9" s="30" t="s">
        <v>139</v>
      </c>
      <c r="B9" s="22" t="s">
        <v>304</v>
      </c>
      <c r="C9" s="32">
        <v>43497</v>
      </c>
      <c r="D9" s="32">
        <v>43738</v>
      </c>
      <c r="E9" s="23" t="s">
        <v>540</v>
      </c>
      <c r="F9" s="22" t="s">
        <v>196</v>
      </c>
      <c r="G9" s="89" t="s">
        <v>638</v>
      </c>
      <c r="H9" s="22" t="s">
        <v>305</v>
      </c>
    </row>
    <row r="10" spans="1:8" s="20" customFormat="1" ht="136.5" customHeight="1" x14ac:dyDescent="0.25">
      <c r="A10" s="30" t="s">
        <v>140</v>
      </c>
      <c r="B10" s="22" t="s">
        <v>306</v>
      </c>
      <c r="C10" s="32">
        <v>43497</v>
      </c>
      <c r="D10" s="32">
        <v>43830</v>
      </c>
      <c r="E10" s="23" t="s">
        <v>727</v>
      </c>
      <c r="F10" s="22" t="s">
        <v>307</v>
      </c>
      <c r="G10" s="89" t="s">
        <v>638</v>
      </c>
      <c r="H10" s="22" t="s">
        <v>308</v>
      </c>
    </row>
    <row r="11" spans="1:8" s="21" customFormat="1" ht="66" x14ac:dyDescent="0.25">
      <c r="A11" s="30" t="s">
        <v>11</v>
      </c>
      <c r="B11" s="22" t="s">
        <v>59</v>
      </c>
      <c r="C11" s="32">
        <v>43497</v>
      </c>
      <c r="D11" s="32">
        <v>43830</v>
      </c>
      <c r="E11" s="23"/>
      <c r="F11" s="22" t="s">
        <v>59</v>
      </c>
      <c r="G11" s="89" t="s">
        <v>582</v>
      </c>
      <c r="H11" s="22" t="s">
        <v>94</v>
      </c>
    </row>
    <row r="12" spans="1:8" s="34" customFormat="1" ht="82.5" x14ac:dyDescent="0.25">
      <c r="A12" s="30" t="s">
        <v>156</v>
      </c>
      <c r="B12" s="22" t="s">
        <v>207</v>
      </c>
      <c r="C12" s="32">
        <v>43344</v>
      </c>
      <c r="D12" s="32">
        <v>43464</v>
      </c>
      <c r="E12" s="23" t="s">
        <v>208</v>
      </c>
      <c r="F12" s="22" t="s">
        <v>199</v>
      </c>
      <c r="G12" s="89" t="s">
        <v>638</v>
      </c>
      <c r="H12" s="22" t="s">
        <v>198</v>
      </c>
    </row>
    <row r="13" spans="1:8" s="20" customFormat="1" ht="82.5" x14ac:dyDescent="0.25">
      <c r="A13" s="30" t="s">
        <v>209</v>
      </c>
      <c r="B13" s="22" t="s">
        <v>210</v>
      </c>
      <c r="C13" s="32">
        <v>43497</v>
      </c>
      <c r="D13" s="32">
        <v>43738</v>
      </c>
      <c r="E13" s="23" t="s">
        <v>540</v>
      </c>
      <c r="F13" s="22" t="s">
        <v>196</v>
      </c>
      <c r="G13" s="89" t="s">
        <v>638</v>
      </c>
      <c r="H13" s="22" t="s">
        <v>211</v>
      </c>
    </row>
    <row r="14" spans="1:8" s="21" customFormat="1" ht="99" x14ac:dyDescent="0.25">
      <c r="A14" s="30" t="s">
        <v>212</v>
      </c>
      <c r="B14" s="22" t="s">
        <v>213</v>
      </c>
      <c r="C14" s="32">
        <v>43739</v>
      </c>
      <c r="D14" s="32">
        <v>43830</v>
      </c>
      <c r="E14" s="23" t="s">
        <v>541</v>
      </c>
      <c r="F14" s="22" t="s">
        <v>214</v>
      </c>
      <c r="G14" s="89" t="s">
        <v>638</v>
      </c>
      <c r="H14" s="22" t="s">
        <v>215</v>
      </c>
    </row>
    <row r="15" spans="1:8" s="20" customFormat="1" ht="69.75" customHeight="1" x14ac:dyDescent="0.25">
      <c r="A15" s="30" t="s">
        <v>55</v>
      </c>
      <c r="B15" s="22" t="s">
        <v>60</v>
      </c>
      <c r="C15" s="32">
        <v>43374</v>
      </c>
      <c r="D15" s="32">
        <v>43830</v>
      </c>
      <c r="E15" s="23"/>
      <c r="F15" s="22"/>
      <c r="G15" s="89" t="s">
        <v>582</v>
      </c>
      <c r="H15" s="22" t="s">
        <v>95</v>
      </c>
    </row>
    <row r="16" spans="1:8" s="20" customFormat="1" ht="66" x14ac:dyDescent="0.25">
      <c r="A16" s="30" t="s">
        <v>141</v>
      </c>
      <c r="B16" s="22" t="s">
        <v>157</v>
      </c>
      <c r="C16" s="32">
        <v>43344</v>
      </c>
      <c r="D16" s="32">
        <v>43465</v>
      </c>
      <c r="E16" s="23" t="s">
        <v>216</v>
      </c>
      <c r="F16" s="22" t="s">
        <v>158</v>
      </c>
      <c r="G16" s="89" t="s">
        <v>638</v>
      </c>
      <c r="H16" s="22" t="s">
        <v>217</v>
      </c>
    </row>
    <row r="17" spans="1:8" s="35" customFormat="1" ht="115.5" x14ac:dyDescent="0.25">
      <c r="A17" s="30" t="s">
        <v>142</v>
      </c>
      <c r="B17" s="22" t="s">
        <v>160</v>
      </c>
      <c r="C17" s="32">
        <v>43497</v>
      </c>
      <c r="D17" s="32">
        <v>43676</v>
      </c>
      <c r="E17" s="23" t="s">
        <v>775</v>
      </c>
      <c r="F17" s="22" t="s">
        <v>196</v>
      </c>
      <c r="G17" s="89" t="s">
        <v>638</v>
      </c>
      <c r="H17" s="22" t="s">
        <v>218</v>
      </c>
    </row>
    <row r="18" spans="1:8" s="20" customFormat="1" ht="129.75" customHeight="1" x14ac:dyDescent="0.25">
      <c r="A18" s="30" t="s">
        <v>159</v>
      </c>
      <c r="B18" s="22" t="s">
        <v>219</v>
      </c>
      <c r="C18" s="32">
        <v>43678</v>
      </c>
      <c r="D18" s="32">
        <v>43830</v>
      </c>
      <c r="E18" s="23" t="s">
        <v>728</v>
      </c>
      <c r="F18" s="22" t="s">
        <v>220</v>
      </c>
      <c r="G18" s="89" t="s">
        <v>638</v>
      </c>
      <c r="H18" s="22" t="s">
        <v>221</v>
      </c>
    </row>
    <row r="19" spans="1:8" s="35" customFormat="1" ht="115.5" x14ac:dyDescent="0.25">
      <c r="A19" s="30" t="s">
        <v>222</v>
      </c>
      <c r="B19" s="22" t="s">
        <v>592</v>
      </c>
      <c r="C19" s="32">
        <v>43862</v>
      </c>
      <c r="D19" s="32">
        <v>44196</v>
      </c>
      <c r="E19" s="23" t="s">
        <v>556</v>
      </c>
      <c r="F19" s="22" t="s">
        <v>223</v>
      </c>
      <c r="G19" s="89" t="s">
        <v>638</v>
      </c>
      <c r="H19" s="22" t="s">
        <v>224</v>
      </c>
    </row>
    <row r="20" spans="1:8" s="20" customFormat="1" ht="98.25" customHeight="1" x14ac:dyDescent="0.25">
      <c r="A20" s="30" t="s">
        <v>724</v>
      </c>
      <c r="B20" s="22" t="s">
        <v>593</v>
      </c>
      <c r="C20" s="32">
        <v>43586</v>
      </c>
      <c r="D20" s="32">
        <v>44377</v>
      </c>
      <c r="E20" s="23" t="s">
        <v>565</v>
      </c>
      <c r="F20" s="22" t="s">
        <v>594</v>
      </c>
      <c r="G20" s="89" t="s">
        <v>638</v>
      </c>
      <c r="H20" s="22"/>
    </row>
    <row r="21" spans="1:8" s="20" customFormat="1" ht="409.5" x14ac:dyDescent="0.25">
      <c r="A21" s="30" t="s">
        <v>56</v>
      </c>
      <c r="B21" s="22" t="s">
        <v>61</v>
      </c>
      <c r="C21" s="32">
        <v>43374</v>
      </c>
      <c r="D21" s="32">
        <v>44377</v>
      </c>
      <c r="E21" s="23"/>
      <c r="F21" s="22" t="s">
        <v>557</v>
      </c>
      <c r="G21" s="89" t="s">
        <v>582</v>
      </c>
      <c r="H21" s="22" t="s">
        <v>96</v>
      </c>
    </row>
    <row r="22" spans="1:8" s="20" customFormat="1" ht="141" customHeight="1" x14ac:dyDescent="0.25">
      <c r="A22" s="30" t="s">
        <v>143</v>
      </c>
      <c r="B22" s="22" t="s">
        <v>225</v>
      </c>
      <c r="C22" s="32">
        <v>43497</v>
      </c>
      <c r="D22" s="32">
        <v>43707</v>
      </c>
      <c r="E22" s="23" t="s">
        <v>542</v>
      </c>
      <c r="F22" s="22" t="s">
        <v>200</v>
      </c>
      <c r="G22" s="89" t="s">
        <v>638</v>
      </c>
      <c r="H22" s="22" t="s">
        <v>226</v>
      </c>
    </row>
    <row r="23" spans="1:8" s="21" customFormat="1" ht="148.5" x14ac:dyDescent="0.25">
      <c r="A23" s="30" t="s">
        <v>227</v>
      </c>
      <c r="B23" s="22" t="s">
        <v>62</v>
      </c>
      <c r="C23" s="32">
        <v>43344</v>
      </c>
      <c r="D23" s="32">
        <v>43646</v>
      </c>
      <c r="E23" s="23"/>
      <c r="F23" s="22" t="s">
        <v>774</v>
      </c>
      <c r="G23" s="89" t="s">
        <v>582</v>
      </c>
      <c r="H23" s="22" t="s">
        <v>97</v>
      </c>
    </row>
    <row r="24" spans="1:8" s="20" customFormat="1" ht="155.25" customHeight="1" x14ac:dyDescent="0.25">
      <c r="A24" s="30" t="s">
        <v>144</v>
      </c>
      <c r="B24" s="22" t="s">
        <v>640</v>
      </c>
      <c r="C24" s="32">
        <v>43313</v>
      </c>
      <c r="D24" s="32">
        <v>43465</v>
      </c>
      <c r="E24" s="23" t="s">
        <v>762</v>
      </c>
      <c r="F24" s="22" t="s">
        <v>161</v>
      </c>
      <c r="G24" s="89" t="s">
        <v>638</v>
      </c>
      <c r="H24" s="22" t="s">
        <v>228</v>
      </c>
    </row>
    <row r="25" spans="1:8" s="20" customFormat="1" ht="49.5" x14ac:dyDescent="0.25">
      <c r="A25" s="30" t="s">
        <v>229</v>
      </c>
      <c r="B25" s="22" t="s">
        <v>63</v>
      </c>
      <c r="C25" s="32">
        <v>43313</v>
      </c>
      <c r="D25" s="32">
        <v>43465</v>
      </c>
      <c r="E25" s="23"/>
      <c r="F25" s="22" t="s">
        <v>161</v>
      </c>
      <c r="G25" s="89" t="s">
        <v>582</v>
      </c>
      <c r="H25" s="22" t="s">
        <v>230</v>
      </c>
    </row>
    <row r="26" spans="1:8" s="34" customFormat="1" ht="171" customHeight="1" x14ac:dyDescent="0.25">
      <c r="A26" s="30" t="s">
        <v>145</v>
      </c>
      <c r="B26" s="22" t="s">
        <v>558</v>
      </c>
      <c r="C26" s="32">
        <v>43344</v>
      </c>
      <c r="D26" s="32">
        <v>44012</v>
      </c>
      <c r="E26" s="23" t="s">
        <v>231</v>
      </c>
      <c r="F26" s="22" t="s">
        <v>232</v>
      </c>
      <c r="G26" s="89" t="s">
        <v>638</v>
      </c>
      <c r="H26" s="22" t="s">
        <v>233</v>
      </c>
    </row>
    <row r="27" spans="1:8" s="20" customFormat="1" ht="66" x14ac:dyDescent="0.25">
      <c r="A27" s="30" t="s">
        <v>234</v>
      </c>
      <c r="B27" s="22" t="s">
        <v>235</v>
      </c>
      <c r="C27" s="32">
        <v>43435</v>
      </c>
      <c r="D27" s="32">
        <v>43646</v>
      </c>
      <c r="E27" s="23" t="s">
        <v>543</v>
      </c>
      <c r="F27" s="22" t="s">
        <v>236</v>
      </c>
      <c r="G27" s="89" t="s">
        <v>638</v>
      </c>
      <c r="H27" s="22" t="s">
        <v>237</v>
      </c>
    </row>
    <row r="28" spans="1:8" s="34" customFormat="1" ht="129" customHeight="1" x14ac:dyDescent="0.25">
      <c r="A28" s="30" t="s">
        <v>238</v>
      </c>
      <c r="B28" s="22" t="s">
        <v>241</v>
      </c>
      <c r="C28" s="32">
        <v>43344</v>
      </c>
      <c r="D28" s="32">
        <v>44377</v>
      </c>
      <c r="E28" s="23" t="s">
        <v>559</v>
      </c>
      <c r="F28" s="22" t="s">
        <v>242</v>
      </c>
      <c r="G28" s="89" t="s">
        <v>638</v>
      </c>
      <c r="H28" s="22" t="s">
        <v>243</v>
      </c>
    </row>
    <row r="29" spans="1:8" s="20" customFormat="1" ht="143.25" customHeight="1" x14ac:dyDescent="0.25">
      <c r="A29" s="30" t="s">
        <v>239</v>
      </c>
      <c r="B29" s="22" t="s">
        <v>605</v>
      </c>
      <c r="C29" s="32">
        <v>43344</v>
      </c>
      <c r="D29" s="32">
        <v>44561</v>
      </c>
      <c r="E29" s="23" t="s">
        <v>729</v>
      </c>
      <c r="F29" s="22" t="s">
        <v>244</v>
      </c>
      <c r="G29" s="89" t="s">
        <v>638</v>
      </c>
      <c r="H29" s="22" t="s">
        <v>245</v>
      </c>
    </row>
    <row r="30" spans="1:8" s="21" customFormat="1" ht="178.5" customHeight="1" x14ac:dyDescent="0.25">
      <c r="A30" s="30" t="s">
        <v>240</v>
      </c>
      <c r="B30" s="22" t="s">
        <v>246</v>
      </c>
      <c r="C30" s="32">
        <v>43497</v>
      </c>
      <c r="D30" s="32">
        <v>43707</v>
      </c>
      <c r="E30" s="23" t="s">
        <v>776</v>
      </c>
      <c r="F30" s="22" t="s">
        <v>247</v>
      </c>
      <c r="G30" s="89" t="s">
        <v>638</v>
      </c>
      <c r="H30" s="22" t="s">
        <v>248</v>
      </c>
    </row>
    <row r="31" spans="1:8" s="20" customFormat="1" ht="233.25" customHeight="1" x14ac:dyDescent="0.25">
      <c r="A31" s="30" t="s">
        <v>249</v>
      </c>
      <c r="B31" s="22" t="s">
        <v>64</v>
      </c>
      <c r="C31" s="32">
        <v>43132</v>
      </c>
      <c r="D31" s="32">
        <v>44561</v>
      </c>
      <c r="E31" s="23"/>
      <c r="F31" s="22" t="s">
        <v>641</v>
      </c>
      <c r="G31" s="89" t="s">
        <v>582</v>
      </c>
      <c r="H31" s="22" t="s">
        <v>98</v>
      </c>
    </row>
    <row r="32" spans="1:8" s="35" customFormat="1" ht="82.5" x14ac:dyDescent="0.25">
      <c r="A32" s="30" t="s">
        <v>146</v>
      </c>
      <c r="B32" s="22" t="s">
        <v>250</v>
      </c>
      <c r="C32" s="32">
        <v>43344</v>
      </c>
      <c r="D32" s="32">
        <v>43465</v>
      </c>
      <c r="E32" s="23" t="s">
        <v>773</v>
      </c>
      <c r="F32" s="22" t="s">
        <v>251</v>
      </c>
      <c r="G32" s="89" t="s">
        <v>638</v>
      </c>
      <c r="H32" s="22" t="s">
        <v>252</v>
      </c>
    </row>
    <row r="33" spans="1:8" s="20" customFormat="1" ht="82.5" x14ac:dyDescent="0.25">
      <c r="A33" s="30" t="s">
        <v>253</v>
      </c>
      <c r="B33" s="22" t="s">
        <v>69</v>
      </c>
      <c r="C33" s="32">
        <v>43344</v>
      </c>
      <c r="D33" s="32">
        <v>43646</v>
      </c>
      <c r="E33" s="23"/>
      <c r="F33" s="22" t="s">
        <v>254</v>
      </c>
      <c r="G33" s="89" t="s">
        <v>582</v>
      </c>
      <c r="H33" s="22" t="s">
        <v>103</v>
      </c>
    </row>
    <row r="34" spans="1:8" s="20" customFormat="1" ht="289.5" customHeight="1" x14ac:dyDescent="0.25">
      <c r="A34" s="86" t="s">
        <v>147</v>
      </c>
      <c r="B34" s="22" t="s">
        <v>203</v>
      </c>
      <c r="C34" s="32">
        <v>43313</v>
      </c>
      <c r="D34" s="32">
        <v>43830</v>
      </c>
      <c r="E34" s="23" t="s">
        <v>730</v>
      </c>
      <c r="F34" s="22" t="s">
        <v>595</v>
      </c>
      <c r="G34" s="89" t="s">
        <v>638</v>
      </c>
      <c r="H34" s="22" t="s">
        <v>204</v>
      </c>
    </row>
    <row r="35" spans="1:8" s="21" customFormat="1" ht="165" x14ac:dyDescent="0.25">
      <c r="A35" s="86" t="s">
        <v>148</v>
      </c>
      <c r="B35" s="22" t="s">
        <v>205</v>
      </c>
      <c r="C35" s="32">
        <v>43525</v>
      </c>
      <c r="D35" s="32">
        <v>43830</v>
      </c>
      <c r="E35" s="23" t="s">
        <v>596</v>
      </c>
      <c r="F35" s="22" t="s">
        <v>595</v>
      </c>
      <c r="G35" s="89" t="s">
        <v>638</v>
      </c>
      <c r="H35" s="22" t="s">
        <v>206</v>
      </c>
    </row>
    <row r="36" spans="1:8" s="20" customFormat="1" ht="99" x14ac:dyDescent="0.25">
      <c r="A36" s="30" t="s">
        <v>255</v>
      </c>
      <c r="B36" s="22" t="s">
        <v>256</v>
      </c>
      <c r="C36" s="32">
        <v>43313</v>
      </c>
      <c r="D36" s="32">
        <v>43830</v>
      </c>
      <c r="E36" s="23"/>
      <c r="F36" s="22" t="s">
        <v>257</v>
      </c>
      <c r="G36" s="89" t="s">
        <v>582</v>
      </c>
      <c r="H36" s="22" t="s">
        <v>111</v>
      </c>
    </row>
    <row r="37" spans="1:8" s="34" customFormat="1" ht="149.25" customHeight="1" x14ac:dyDescent="0.25">
      <c r="A37" s="30" t="s">
        <v>149</v>
      </c>
      <c r="B37" s="22" t="s">
        <v>258</v>
      </c>
      <c r="C37" s="32">
        <v>43344</v>
      </c>
      <c r="D37" s="32">
        <v>43465</v>
      </c>
      <c r="E37" s="23" t="s">
        <v>623</v>
      </c>
      <c r="F37" s="22" t="s">
        <v>259</v>
      </c>
      <c r="G37" s="89" t="s">
        <v>638</v>
      </c>
      <c r="H37" s="22" t="s">
        <v>260</v>
      </c>
    </row>
    <row r="38" spans="1:8" s="34" customFormat="1" ht="99" x14ac:dyDescent="0.25">
      <c r="A38" s="30" t="s">
        <v>150</v>
      </c>
      <c r="B38" s="22" t="s">
        <v>741</v>
      </c>
      <c r="C38" s="32">
        <v>43344</v>
      </c>
      <c r="D38" s="32">
        <v>43465</v>
      </c>
      <c r="E38" s="23" t="s">
        <v>624</v>
      </c>
      <c r="F38" s="22" t="s">
        <v>259</v>
      </c>
      <c r="G38" s="89" t="s">
        <v>638</v>
      </c>
      <c r="H38" s="22" t="s">
        <v>261</v>
      </c>
    </row>
    <row r="39" spans="1:8" s="20" customFormat="1" ht="145.5" customHeight="1" x14ac:dyDescent="0.25">
      <c r="A39" s="30" t="s">
        <v>262</v>
      </c>
      <c r="B39" s="22" t="s">
        <v>742</v>
      </c>
      <c r="C39" s="32">
        <v>43862</v>
      </c>
      <c r="D39" s="32">
        <v>44196</v>
      </c>
      <c r="E39" s="23" t="s">
        <v>740</v>
      </c>
      <c r="F39" s="22" t="s">
        <v>263</v>
      </c>
      <c r="G39" s="89" t="s">
        <v>638</v>
      </c>
      <c r="H39" s="22" t="s">
        <v>264</v>
      </c>
    </row>
    <row r="40" spans="1:8" s="31" customFormat="1" ht="101.25" customHeight="1" x14ac:dyDescent="0.25">
      <c r="A40" s="30" t="s">
        <v>265</v>
      </c>
      <c r="B40" s="22" t="s">
        <v>772</v>
      </c>
      <c r="C40" s="32">
        <v>43556</v>
      </c>
      <c r="D40" s="32">
        <v>44561</v>
      </c>
      <c r="E40" s="23" t="s">
        <v>777</v>
      </c>
      <c r="F40" s="22"/>
      <c r="G40" s="89" t="s">
        <v>582</v>
      </c>
      <c r="H40" s="22" t="s">
        <v>325</v>
      </c>
    </row>
    <row r="41" spans="1:8" s="20" customFormat="1" ht="235.5" customHeight="1" x14ac:dyDescent="0.25">
      <c r="A41" s="30" t="s">
        <v>266</v>
      </c>
      <c r="B41" s="22" t="s">
        <v>778</v>
      </c>
      <c r="C41" s="32">
        <v>43282</v>
      </c>
      <c r="D41" s="32">
        <v>44561</v>
      </c>
      <c r="E41" s="23"/>
      <c r="F41" s="22" t="s">
        <v>779</v>
      </c>
      <c r="G41" s="89" t="s">
        <v>582</v>
      </c>
      <c r="H41" s="22" t="s">
        <v>114</v>
      </c>
    </row>
    <row r="42" spans="1:8" s="21" customFormat="1" ht="114" customHeight="1" x14ac:dyDescent="0.25">
      <c r="A42" s="30" t="s">
        <v>151</v>
      </c>
      <c r="B42" s="87" t="s">
        <v>269</v>
      </c>
      <c r="C42" s="32">
        <v>43497</v>
      </c>
      <c r="D42" s="32">
        <v>43830</v>
      </c>
      <c r="E42" s="88" t="s">
        <v>715</v>
      </c>
      <c r="F42" s="87" t="s">
        <v>270</v>
      </c>
      <c r="G42" s="89" t="s">
        <v>638</v>
      </c>
      <c r="H42" s="87" t="s">
        <v>271</v>
      </c>
    </row>
    <row r="43" spans="1:8" s="20" customFormat="1" ht="133.5" customHeight="1" x14ac:dyDescent="0.25">
      <c r="A43" s="30" t="s">
        <v>267</v>
      </c>
      <c r="B43" s="22" t="s">
        <v>272</v>
      </c>
      <c r="C43" s="32">
        <v>43497</v>
      </c>
      <c r="D43" s="32">
        <v>43708</v>
      </c>
      <c r="E43" s="23" t="s">
        <v>731</v>
      </c>
      <c r="F43" s="22" t="s">
        <v>273</v>
      </c>
      <c r="G43" s="89" t="s">
        <v>638</v>
      </c>
      <c r="H43" s="22" t="s">
        <v>274</v>
      </c>
    </row>
    <row r="44" spans="1:8" s="20" customFormat="1" ht="56.25" customHeight="1" x14ac:dyDescent="0.25">
      <c r="A44" s="30" t="s">
        <v>268</v>
      </c>
      <c r="B44" s="22" t="s">
        <v>761</v>
      </c>
      <c r="C44" s="32">
        <v>43497</v>
      </c>
      <c r="D44" s="32">
        <v>43830</v>
      </c>
      <c r="E44" s="23"/>
      <c r="F44" s="22" t="s">
        <v>714</v>
      </c>
      <c r="G44" s="89" t="s">
        <v>582</v>
      </c>
      <c r="H44" s="22" t="s">
        <v>115</v>
      </c>
    </row>
    <row r="45" spans="1:8" s="20" customFormat="1" ht="168" customHeight="1" x14ac:dyDescent="0.25">
      <c r="A45" s="30" t="s">
        <v>652</v>
      </c>
      <c r="B45" s="22" t="s">
        <v>277</v>
      </c>
      <c r="C45" s="32">
        <v>43586</v>
      </c>
      <c r="D45" s="32">
        <v>44561</v>
      </c>
      <c r="E45" s="23" t="s">
        <v>716</v>
      </c>
      <c r="F45" s="22" t="s">
        <v>276</v>
      </c>
      <c r="G45" s="89" t="s">
        <v>638</v>
      </c>
      <c r="H45" s="22" t="s">
        <v>278</v>
      </c>
    </row>
    <row r="46" spans="1:8" s="20" customFormat="1" ht="204" customHeight="1" x14ac:dyDescent="0.25">
      <c r="A46" s="30" t="s">
        <v>653</v>
      </c>
      <c r="B46" s="47" t="s">
        <v>279</v>
      </c>
      <c r="C46" s="32">
        <v>43586</v>
      </c>
      <c r="D46" s="32">
        <v>44561</v>
      </c>
      <c r="E46" s="46" t="s">
        <v>732</v>
      </c>
      <c r="F46" s="47" t="s">
        <v>276</v>
      </c>
      <c r="G46" s="89" t="s">
        <v>638</v>
      </c>
      <c r="H46" s="47" t="s">
        <v>280</v>
      </c>
    </row>
    <row r="47" spans="1:8" s="21" customFormat="1" ht="217.5" customHeight="1" x14ac:dyDescent="0.25">
      <c r="A47" s="30" t="s">
        <v>654</v>
      </c>
      <c r="B47" s="22" t="s">
        <v>282</v>
      </c>
      <c r="C47" s="32">
        <v>43586</v>
      </c>
      <c r="D47" s="32">
        <v>44561</v>
      </c>
      <c r="E47" s="23"/>
      <c r="F47" s="22" t="s">
        <v>283</v>
      </c>
      <c r="G47" s="89" t="s">
        <v>582</v>
      </c>
      <c r="H47" s="22" t="s">
        <v>116</v>
      </c>
    </row>
    <row r="48" spans="1:8" s="20" customFormat="1" ht="151.5" customHeight="1" x14ac:dyDescent="0.25">
      <c r="A48" s="30" t="s">
        <v>152</v>
      </c>
      <c r="B48" s="22" t="s">
        <v>284</v>
      </c>
      <c r="C48" s="32">
        <v>43497</v>
      </c>
      <c r="D48" s="32">
        <v>44196</v>
      </c>
      <c r="E48" s="23" t="s">
        <v>285</v>
      </c>
      <c r="F48" s="22" t="s">
        <v>286</v>
      </c>
      <c r="G48" s="89" t="s">
        <v>638</v>
      </c>
      <c r="H48" s="22" t="s">
        <v>287</v>
      </c>
    </row>
    <row r="49" spans="1:8" s="20" customFormat="1" ht="192" customHeight="1" x14ac:dyDescent="0.25">
      <c r="A49" s="30" t="s">
        <v>153</v>
      </c>
      <c r="B49" s="22" t="s">
        <v>288</v>
      </c>
      <c r="C49" s="32">
        <v>43831</v>
      </c>
      <c r="D49" s="32">
        <v>44012</v>
      </c>
      <c r="E49" s="23" t="s">
        <v>717</v>
      </c>
      <c r="F49" s="22" t="s">
        <v>289</v>
      </c>
      <c r="G49" s="89" t="s">
        <v>638</v>
      </c>
      <c r="H49" s="22" t="s">
        <v>290</v>
      </c>
    </row>
    <row r="50" spans="1:8" s="21" customFormat="1" ht="66" x14ac:dyDescent="0.25">
      <c r="A50" s="30" t="s">
        <v>275</v>
      </c>
      <c r="B50" s="22" t="s">
        <v>77</v>
      </c>
      <c r="C50" s="32">
        <v>43497</v>
      </c>
      <c r="D50" s="32">
        <v>44196</v>
      </c>
      <c r="E50" s="23"/>
      <c r="F50" s="22" t="s">
        <v>292</v>
      </c>
      <c r="G50" s="89" t="s">
        <v>582</v>
      </c>
      <c r="H50" s="22" t="s">
        <v>117</v>
      </c>
    </row>
    <row r="51" spans="1:8" s="20" customFormat="1" ht="186" customHeight="1" x14ac:dyDescent="0.25">
      <c r="A51" s="30" t="s">
        <v>154</v>
      </c>
      <c r="B51" s="22" t="s">
        <v>85</v>
      </c>
      <c r="C51" s="32">
        <v>43497</v>
      </c>
      <c r="D51" s="32">
        <v>43920</v>
      </c>
      <c r="E51" s="23" t="s">
        <v>738</v>
      </c>
      <c r="F51" s="22" t="s">
        <v>294</v>
      </c>
      <c r="G51" s="89" t="s">
        <v>638</v>
      </c>
      <c r="H51" s="22" t="s">
        <v>295</v>
      </c>
    </row>
    <row r="52" spans="1:8" s="20" customFormat="1" ht="82.5" x14ac:dyDescent="0.25">
      <c r="A52" s="30" t="s">
        <v>281</v>
      </c>
      <c r="B52" s="22" t="s">
        <v>622</v>
      </c>
      <c r="C52" s="32">
        <v>43497</v>
      </c>
      <c r="D52" s="32">
        <v>43920</v>
      </c>
      <c r="E52" s="23"/>
      <c r="F52" s="22" t="s">
        <v>621</v>
      </c>
      <c r="G52" s="89" t="s">
        <v>582</v>
      </c>
      <c r="H52" s="22" t="s">
        <v>122</v>
      </c>
    </row>
    <row r="53" spans="1:8" s="20" customFormat="1" ht="165" customHeight="1" x14ac:dyDescent="0.25">
      <c r="A53" s="30" t="s">
        <v>155</v>
      </c>
      <c r="B53" s="22" t="s">
        <v>296</v>
      </c>
      <c r="C53" s="32">
        <v>43497</v>
      </c>
      <c r="D53" s="32">
        <v>43738</v>
      </c>
      <c r="E53" s="23" t="s">
        <v>567</v>
      </c>
      <c r="F53" s="22" t="s">
        <v>297</v>
      </c>
      <c r="G53" s="89" t="s">
        <v>638</v>
      </c>
      <c r="H53" s="22" t="s">
        <v>298</v>
      </c>
    </row>
    <row r="54" spans="1:8" s="20" customFormat="1" ht="66" x14ac:dyDescent="0.25">
      <c r="A54" s="30" t="s">
        <v>291</v>
      </c>
      <c r="B54" s="22" t="s">
        <v>83</v>
      </c>
      <c r="C54" s="32">
        <v>43497</v>
      </c>
      <c r="D54" s="32">
        <v>43738</v>
      </c>
      <c r="E54" s="23"/>
      <c r="F54" s="22" t="s">
        <v>299</v>
      </c>
      <c r="G54" s="89" t="s">
        <v>582</v>
      </c>
      <c r="H54" s="22" t="s">
        <v>126</v>
      </c>
    </row>
    <row r="55" spans="1:8" s="24" customFormat="1" ht="153" customHeight="1" x14ac:dyDescent="0.25">
      <c r="A55" s="94" t="s">
        <v>6</v>
      </c>
      <c r="B55" s="95" t="str">
        <f>'2. Задачи и результаты ФП'!B7</f>
        <v>Обеспечено использование отечественных разработок и технологий  при передаче, обработке и хранении данных.</v>
      </c>
      <c r="C55" s="96"/>
      <c r="D55" s="96">
        <f>'2. Задачи и результаты ФП'!C7</f>
        <v>44561</v>
      </c>
      <c r="E55" s="95" t="str">
        <f>'2. Задачи и результаты ФП'!D7</f>
        <v>Заместитель Министра цифрового развития, связи и массовых коммуникаций Российской Федерации Соколов А.В.</v>
      </c>
      <c r="F55" s="95"/>
      <c r="G55" s="97" t="s">
        <v>133</v>
      </c>
      <c r="H55" s="99"/>
    </row>
    <row r="56" spans="1:8" s="48" customFormat="1" ht="82.5" x14ac:dyDescent="0.25">
      <c r="A56" s="30" t="s">
        <v>162</v>
      </c>
      <c r="B56" s="22" t="s">
        <v>309</v>
      </c>
      <c r="C56" s="32">
        <v>43497</v>
      </c>
      <c r="D56" s="32">
        <v>44561</v>
      </c>
      <c r="E56" s="23" t="s">
        <v>725</v>
      </c>
      <c r="F56" s="22" t="s">
        <v>569</v>
      </c>
      <c r="G56" s="89" t="s">
        <v>638</v>
      </c>
      <c r="H56" s="22" t="s">
        <v>310</v>
      </c>
    </row>
    <row r="57" spans="1:8" s="31" customFormat="1" ht="77.25" customHeight="1" x14ac:dyDescent="0.25">
      <c r="A57" s="30" t="s">
        <v>43</v>
      </c>
      <c r="B57" s="22" t="s">
        <v>311</v>
      </c>
      <c r="C57" s="32">
        <v>43497</v>
      </c>
      <c r="D57" s="32">
        <v>44561</v>
      </c>
      <c r="E57" s="23"/>
      <c r="F57" s="22"/>
      <c r="G57" s="89" t="s">
        <v>582</v>
      </c>
      <c r="H57" s="22" t="s">
        <v>312</v>
      </c>
    </row>
    <row r="58" spans="1:8" s="31" customFormat="1" ht="92.25" customHeight="1" x14ac:dyDescent="0.25">
      <c r="A58" s="30" t="s">
        <v>181</v>
      </c>
      <c r="B58" s="22" t="s">
        <v>386</v>
      </c>
      <c r="C58" s="32">
        <v>43497</v>
      </c>
      <c r="D58" s="32">
        <v>44196</v>
      </c>
      <c r="E58" s="23" t="s">
        <v>726</v>
      </c>
      <c r="F58" s="22" t="s">
        <v>387</v>
      </c>
      <c r="G58" s="89" t="s">
        <v>638</v>
      </c>
      <c r="H58" s="22" t="s">
        <v>388</v>
      </c>
    </row>
    <row r="59" spans="1:8" s="31" customFormat="1" ht="77.25" customHeight="1" x14ac:dyDescent="0.25">
      <c r="A59" s="30" t="s">
        <v>322</v>
      </c>
      <c r="B59" s="22" t="s">
        <v>323</v>
      </c>
      <c r="C59" s="32">
        <v>43497</v>
      </c>
      <c r="D59" s="32">
        <v>44196</v>
      </c>
      <c r="E59" s="23"/>
      <c r="F59" s="22"/>
      <c r="G59" s="89" t="s">
        <v>582</v>
      </c>
      <c r="H59" s="22" t="s">
        <v>324</v>
      </c>
    </row>
    <row r="60" spans="1:8" s="35" customFormat="1" ht="82.5" x14ac:dyDescent="0.25">
      <c r="A60" s="30" t="s">
        <v>164</v>
      </c>
      <c r="B60" s="22" t="s">
        <v>326</v>
      </c>
      <c r="C60" s="32">
        <v>43344</v>
      </c>
      <c r="D60" s="32">
        <v>43465</v>
      </c>
      <c r="E60" s="23" t="s">
        <v>571</v>
      </c>
      <c r="F60" s="22" t="s">
        <v>327</v>
      </c>
      <c r="G60" s="89" t="s">
        <v>638</v>
      </c>
      <c r="H60" s="22" t="s">
        <v>328</v>
      </c>
    </row>
    <row r="61" spans="1:8" s="34" customFormat="1" ht="82.5" x14ac:dyDescent="0.25">
      <c r="A61" s="30" t="s">
        <v>165</v>
      </c>
      <c r="B61" s="22" t="s">
        <v>329</v>
      </c>
      <c r="C61" s="32">
        <v>43344</v>
      </c>
      <c r="D61" s="32">
        <v>43465</v>
      </c>
      <c r="E61" s="23" t="s">
        <v>571</v>
      </c>
      <c r="F61" s="22" t="s">
        <v>330</v>
      </c>
      <c r="G61" s="89" t="s">
        <v>638</v>
      </c>
      <c r="H61" s="22" t="s">
        <v>331</v>
      </c>
    </row>
    <row r="62" spans="1:8" s="20" customFormat="1" ht="115.5" x14ac:dyDescent="0.25">
      <c r="A62" s="30" t="s">
        <v>52</v>
      </c>
      <c r="B62" s="22" t="s">
        <v>66</v>
      </c>
      <c r="C62" s="32">
        <v>43344</v>
      </c>
      <c r="D62" s="32">
        <v>43465</v>
      </c>
      <c r="E62" s="23"/>
      <c r="F62" s="22" t="s">
        <v>332</v>
      </c>
      <c r="G62" s="89" t="s">
        <v>582</v>
      </c>
      <c r="H62" s="22" t="s">
        <v>100</v>
      </c>
    </row>
    <row r="63" spans="1:8" s="35" customFormat="1" ht="115.5" x14ac:dyDescent="0.25">
      <c r="A63" s="30" t="s">
        <v>166</v>
      </c>
      <c r="B63" s="22" t="s">
        <v>628</v>
      </c>
      <c r="C63" s="32">
        <v>43344</v>
      </c>
      <c r="D63" s="32">
        <v>43465</v>
      </c>
      <c r="E63" s="23" t="s">
        <v>333</v>
      </c>
      <c r="F63" s="22" t="s">
        <v>629</v>
      </c>
      <c r="G63" s="89" t="s">
        <v>638</v>
      </c>
      <c r="H63" s="22" t="s">
        <v>639</v>
      </c>
    </row>
    <row r="64" spans="1:8" s="21" customFormat="1" ht="99" x14ac:dyDescent="0.25">
      <c r="A64" s="30" t="s">
        <v>53</v>
      </c>
      <c r="B64" s="22" t="s">
        <v>67</v>
      </c>
      <c r="C64" s="32">
        <v>43344</v>
      </c>
      <c r="D64" s="32">
        <v>43465</v>
      </c>
      <c r="E64" s="23"/>
      <c r="F64" s="22" t="s">
        <v>335</v>
      </c>
      <c r="G64" s="89" t="s">
        <v>582</v>
      </c>
      <c r="H64" s="22" t="s">
        <v>101</v>
      </c>
    </row>
    <row r="65" spans="1:8" s="20" customFormat="1" ht="105" customHeight="1" x14ac:dyDescent="0.25">
      <c r="A65" s="30" t="s">
        <v>167</v>
      </c>
      <c r="B65" s="47" t="s">
        <v>336</v>
      </c>
      <c r="C65" s="32">
        <v>43344</v>
      </c>
      <c r="D65" s="32">
        <v>43555</v>
      </c>
      <c r="E65" s="46" t="s">
        <v>573</v>
      </c>
      <c r="F65" s="47" t="s">
        <v>337</v>
      </c>
      <c r="G65" s="89" t="s">
        <v>638</v>
      </c>
      <c r="H65" s="47" t="s">
        <v>338</v>
      </c>
    </row>
    <row r="66" spans="1:8" s="20" customFormat="1" ht="102" customHeight="1" x14ac:dyDescent="0.25">
      <c r="A66" s="30" t="s">
        <v>765</v>
      </c>
      <c r="B66" s="47" t="s">
        <v>340</v>
      </c>
      <c r="C66" s="32">
        <v>43617</v>
      </c>
      <c r="D66" s="32">
        <v>43830</v>
      </c>
      <c r="E66" s="46" t="s">
        <v>573</v>
      </c>
      <c r="F66" s="47" t="s">
        <v>341</v>
      </c>
      <c r="G66" s="89" t="s">
        <v>638</v>
      </c>
      <c r="H66" s="47" t="s">
        <v>342</v>
      </c>
    </row>
    <row r="67" spans="1:8" s="20" customFormat="1" ht="82.5" x14ac:dyDescent="0.25">
      <c r="A67" s="30" t="s">
        <v>334</v>
      </c>
      <c r="B67" s="47" t="s">
        <v>68</v>
      </c>
      <c r="C67" s="32">
        <v>43344</v>
      </c>
      <c r="D67" s="32">
        <v>43465</v>
      </c>
      <c r="E67" s="46"/>
      <c r="F67" s="22" t="s">
        <v>344</v>
      </c>
      <c r="G67" s="89" t="s">
        <v>582</v>
      </c>
      <c r="H67" s="47" t="s">
        <v>102</v>
      </c>
    </row>
    <row r="68" spans="1:8" s="35" customFormat="1" ht="115.5" x14ac:dyDescent="0.25">
      <c r="A68" s="30" t="s">
        <v>168</v>
      </c>
      <c r="B68" s="22" t="s">
        <v>345</v>
      </c>
      <c r="C68" s="32">
        <v>43344</v>
      </c>
      <c r="D68" s="32">
        <v>43465</v>
      </c>
      <c r="E68" s="23" t="s">
        <v>346</v>
      </c>
      <c r="F68" s="22" t="s">
        <v>347</v>
      </c>
      <c r="G68" s="89" t="s">
        <v>638</v>
      </c>
      <c r="H68" s="22" t="s">
        <v>348</v>
      </c>
    </row>
    <row r="69" spans="1:8" s="20" customFormat="1" ht="124.5" customHeight="1" x14ac:dyDescent="0.25">
      <c r="A69" s="30" t="s">
        <v>339</v>
      </c>
      <c r="B69" s="22" t="s">
        <v>65</v>
      </c>
      <c r="C69" s="32">
        <v>43497</v>
      </c>
      <c r="D69" s="32">
        <v>43830</v>
      </c>
      <c r="E69" s="23" t="s">
        <v>574</v>
      </c>
      <c r="F69" s="22" t="s">
        <v>330</v>
      </c>
      <c r="G69" s="89" t="s">
        <v>638</v>
      </c>
      <c r="H69" s="22" t="s">
        <v>350</v>
      </c>
    </row>
    <row r="70" spans="1:8" s="20" customFormat="1" ht="82.5" x14ac:dyDescent="0.25">
      <c r="A70" s="30" t="s">
        <v>343</v>
      </c>
      <c r="B70" s="22" t="s">
        <v>70</v>
      </c>
      <c r="C70" s="32">
        <v>43344</v>
      </c>
      <c r="D70" s="32">
        <v>43830</v>
      </c>
      <c r="E70" s="23"/>
      <c r="F70" s="22" t="s">
        <v>706</v>
      </c>
      <c r="G70" s="89" t="s">
        <v>582</v>
      </c>
      <c r="H70" s="22" t="s">
        <v>104</v>
      </c>
    </row>
    <row r="71" spans="1:8" s="34" customFormat="1" ht="79.5" customHeight="1" x14ac:dyDescent="0.25">
      <c r="A71" s="30" t="s">
        <v>169</v>
      </c>
      <c r="B71" s="22" t="s">
        <v>170</v>
      </c>
      <c r="C71" s="32">
        <v>43344</v>
      </c>
      <c r="D71" s="32">
        <v>44196</v>
      </c>
      <c r="E71" s="23" t="s">
        <v>642</v>
      </c>
      <c r="F71" s="22" t="s">
        <v>352</v>
      </c>
      <c r="G71" s="89" t="s">
        <v>638</v>
      </c>
      <c r="H71" s="22" t="s">
        <v>353</v>
      </c>
    </row>
    <row r="72" spans="1:8" s="20" customFormat="1" ht="107.25" customHeight="1" x14ac:dyDescent="0.25">
      <c r="A72" s="30" t="s">
        <v>349</v>
      </c>
      <c r="B72" s="22" t="s">
        <v>354</v>
      </c>
      <c r="C72" s="32">
        <v>43344</v>
      </c>
      <c r="D72" s="32">
        <v>44196</v>
      </c>
      <c r="E72" s="23" t="s">
        <v>544</v>
      </c>
      <c r="F72" s="22" t="s">
        <v>355</v>
      </c>
      <c r="G72" s="89" t="s">
        <v>638</v>
      </c>
      <c r="H72" s="22" t="s">
        <v>713</v>
      </c>
    </row>
    <row r="73" spans="1:8" s="20" customFormat="1" ht="142.5" customHeight="1" x14ac:dyDescent="0.25">
      <c r="A73" s="30" t="s">
        <v>766</v>
      </c>
      <c r="B73" s="22" t="s">
        <v>356</v>
      </c>
      <c r="C73" s="32">
        <v>43344</v>
      </c>
      <c r="D73" s="32">
        <v>44196</v>
      </c>
      <c r="E73" s="23" t="s">
        <v>357</v>
      </c>
      <c r="F73" s="22" t="s">
        <v>358</v>
      </c>
      <c r="G73" s="89" t="s">
        <v>638</v>
      </c>
      <c r="H73" s="22" t="s">
        <v>359</v>
      </c>
    </row>
    <row r="74" spans="1:8" s="20" customFormat="1" ht="131.25" customHeight="1" x14ac:dyDescent="0.25">
      <c r="A74" s="30" t="s">
        <v>351</v>
      </c>
      <c r="B74" s="22" t="s">
        <v>71</v>
      </c>
      <c r="C74" s="32">
        <v>43344</v>
      </c>
      <c r="D74" s="32">
        <v>44196</v>
      </c>
      <c r="E74" s="23"/>
      <c r="F74" s="22" t="s">
        <v>361</v>
      </c>
      <c r="G74" s="89" t="s">
        <v>582</v>
      </c>
      <c r="H74" s="22" t="s">
        <v>105</v>
      </c>
    </row>
    <row r="75" spans="1:8" s="35" customFormat="1" ht="114" customHeight="1" x14ac:dyDescent="0.25">
      <c r="A75" s="30" t="s">
        <v>171</v>
      </c>
      <c r="B75" s="22" t="s">
        <v>172</v>
      </c>
      <c r="C75" s="32">
        <v>43344</v>
      </c>
      <c r="D75" s="32">
        <v>43465</v>
      </c>
      <c r="E75" s="23" t="s">
        <v>544</v>
      </c>
      <c r="F75" s="22" t="s">
        <v>362</v>
      </c>
      <c r="G75" s="89" t="s">
        <v>638</v>
      </c>
      <c r="H75" s="22" t="s">
        <v>363</v>
      </c>
    </row>
    <row r="76" spans="1:8" s="21" customFormat="1" ht="114" customHeight="1" x14ac:dyDescent="0.25">
      <c r="A76" s="30" t="s">
        <v>655</v>
      </c>
      <c r="B76" s="22" t="s">
        <v>757</v>
      </c>
      <c r="C76" s="32">
        <v>43497</v>
      </c>
      <c r="D76" s="32">
        <v>43768</v>
      </c>
      <c r="E76" s="23" t="s">
        <v>758</v>
      </c>
      <c r="F76" s="22" t="s">
        <v>759</v>
      </c>
      <c r="G76" s="89" t="s">
        <v>638</v>
      </c>
      <c r="H76" s="22" t="s">
        <v>760</v>
      </c>
    </row>
    <row r="77" spans="1:8" s="20" customFormat="1" ht="69" customHeight="1" x14ac:dyDescent="0.25">
      <c r="A77" s="30" t="s">
        <v>360</v>
      </c>
      <c r="B77" s="22" t="s">
        <v>72</v>
      </c>
      <c r="C77" s="32">
        <v>43344</v>
      </c>
      <c r="D77" s="32">
        <v>43465</v>
      </c>
      <c r="E77" s="23"/>
      <c r="F77" s="22" t="s">
        <v>643</v>
      </c>
      <c r="G77" s="89" t="s">
        <v>582</v>
      </c>
      <c r="H77" s="22" t="s">
        <v>106</v>
      </c>
    </row>
    <row r="78" spans="1:8" s="20" customFormat="1" ht="186.75" customHeight="1" x14ac:dyDescent="0.25">
      <c r="A78" s="30" t="s">
        <v>182</v>
      </c>
      <c r="B78" s="22" t="s">
        <v>614</v>
      </c>
      <c r="C78" s="32">
        <v>43344</v>
      </c>
      <c r="D78" s="32">
        <v>43646</v>
      </c>
      <c r="E78" s="23" t="s">
        <v>313</v>
      </c>
      <c r="F78" s="22" t="s">
        <v>314</v>
      </c>
      <c r="G78" s="89" t="s">
        <v>638</v>
      </c>
      <c r="H78" s="22" t="s">
        <v>315</v>
      </c>
    </row>
    <row r="79" spans="1:8" s="35" customFormat="1" ht="170.25" customHeight="1" x14ac:dyDescent="0.25">
      <c r="A79" s="30" t="s">
        <v>744</v>
      </c>
      <c r="B79" s="22" t="s">
        <v>175</v>
      </c>
      <c r="C79" s="32">
        <v>43435</v>
      </c>
      <c r="D79" s="32">
        <v>43646</v>
      </c>
      <c r="E79" s="23" t="s">
        <v>545</v>
      </c>
      <c r="F79" s="22" t="s">
        <v>317</v>
      </c>
      <c r="G79" s="89" t="s">
        <v>638</v>
      </c>
      <c r="H79" s="22" t="s">
        <v>318</v>
      </c>
    </row>
    <row r="80" spans="1:8" s="34" customFormat="1" ht="135" customHeight="1" x14ac:dyDescent="0.25">
      <c r="A80" s="30" t="s">
        <v>756</v>
      </c>
      <c r="B80" s="22" t="s">
        <v>176</v>
      </c>
      <c r="C80" s="32">
        <v>43617</v>
      </c>
      <c r="D80" s="32">
        <v>44196</v>
      </c>
      <c r="E80" s="23" t="s">
        <v>545</v>
      </c>
      <c r="F80" s="22" t="s">
        <v>320</v>
      </c>
      <c r="G80" s="89" t="s">
        <v>638</v>
      </c>
      <c r="H80" s="22" t="s">
        <v>321</v>
      </c>
    </row>
    <row r="81" spans="1:8" s="20" customFormat="1" ht="181.5" x14ac:dyDescent="0.25">
      <c r="A81" s="30" t="s">
        <v>364</v>
      </c>
      <c r="B81" s="22" t="s">
        <v>73</v>
      </c>
      <c r="C81" s="32">
        <v>43435</v>
      </c>
      <c r="D81" s="32">
        <v>44196</v>
      </c>
      <c r="E81" s="23"/>
      <c r="F81" s="22" t="s">
        <v>366</v>
      </c>
      <c r="G81" s="89" t="s">
        <v>582</v>
      </c>
      <c r="H81" s="22" t="s">
        <v>107</v>
      </c>
    </row>
    <row r="82" spans="1:8" s="20" customFormat="1" ht="300.75" customHeight="1" x14ac:dyDescent="0.25">
      <c r="A82" s="30" t="s">
        <v>173</v>
      </c>
      <c r="B82" s="87" t="s">
        <v>367</v>
      </c>
      <c r="C82" s="32">
        <v>43497</v>
      </c>
      <c r="D82" s="32">
        <v>44166</v>
      </c>
      <c r="E82" s="88" t="s">
        <v>546</v>
      </c>
      <c r="F82" s="87" t="s">
        <v>615</v>
      </c>
      <c r="G82" s="89" t="s">
        <v>638</v>
      </c>
      <c r="H82" s="87" t="s">
        <v>368</v>
      </c>
    </row>
    <row r="83" spans="1:8" s="20" customFormat="1" ht="66" x14ac:dyDescent="0.25">
      <c r="A83" s="30" t="s">
        <v>316</v>
      </c>
      <c r="B83" s="22" t="s">
        <v>369</v>
      </c>
      <c r="C83" s="32">
        <v>43497</v>
      </c>
      <c r="D83" s="32">
        <v>43738</v>
      </c>
      <c r="E83" s="23" t="s">
        <v>547</v>
      </c>
      <c r="F83" s="22" t="s">
        <v>370</v>
      </c>
      <c r="G83" s="89" t="s">
        <v>638</v>
      </c>
      <c r="H83" s="22" t="s">
        <v>371</v>
      </c>
    </row>
    <row r="84" spans="1:8" s="20" customFormat="1" ht="279.75" customHeight="1" x14ac:dyDescent="0.25">
      <c r="A84" s="30" t="s">
        <v>319</v>
      </c>
      <c r="B84" s="87" t="s">
        <v>577</v>
      </c>
      <c r="C84" s="32">
        <v>43497</v>
      </c>
      <c r="D84" s="32">
        <v>44196</v>
      </c>
      <c r="E84" s="88" t="s">
        <v>372</v>
      </c>
      <c r="F84" s="87" t="s">
        <v>373</v>
      </c>
      <c r="G84" s="89" t="s">
        <v>638</v>
      </c>
      <c r="H84" s="87" t="s">
        <v>374</v>
      </c>
    </row>
    <row r="85" spans="1:8" s="34" customFormat="1" ht="101.25" customHeight="1" x14ac:dyDescent="0.25">
      <c r="A85" s="30" t="s">
        <v>767</v>
      </c>
      <c r="B85" s="22" t="s">
        <v>375</v>
      </c>
      <c r="C85" s="32">
        <v>43344</v>
      </c>
      <c r="D85" s="32">
        <v>43465</v>
      </c>
      <c r="E85" s="23" t="s">
        <v>548</v>
      </c>
      <c r="F85" s="22" t="s">
        <v>376</v>
      </c>
      <c r="G85" s="89" t="s">
        <v>638</v>
      </c>
      <c r="H85" s="22" t="s">
        <v>644</v>
      </c>
    </row>
    <row r="86" spans="1:8" s="20" customFormat="1" ht="348" customHeight="1" x14ac:dyDescent="0.25">
      <c r="A86" s="30" t="s">
        <v>365</v>
      </c>
      <c r="B86" s="22" t="s">
        <v>76</v>
      </c>
      <c r="C86" s="32">
        <v>43344</v>
      </c>
      <c r="D86" s="32">
        <v>44196</v>
      </c>
      <c r="E86" s="23"/>
      <c r="F86" s="22" t="s">
        <v>378</v>
      </c>
      <c r="G86" s="89" t="s">
        <v>582</v>
      </c>
      <c r="H86" s="22" t="s">
        <v>113</v>
      </c>
    </row>
    <row r="87" spans="1:8" s="20" customFormat="1" ht="93" customHeight="1" x14ac:dyDescent="0.25">
      <c r="A87" s="30" t="s">
        <v>174</v>
      </c>
      <c r="B87" s="22" t="s">
        <v>379</v>
      </c>
      <c r="C87" s="32">
        <v>43497</v>
      </c>
      <c r="D87" s="32">
        <v>43707</v>
      </c>
      <c r="E87" s="23" t="s">
        <v>645</v>
      </c>
      <c r="F87" s="22" t="s">
        <v>380</v>
      </c>
      <c r="G87" s="89" t="s">
        <v>638</v>
      </c>
      <c r="H87" s="22" t="s">
        <v>381</v>
      </c>
    </row>
    <row r="88" spans="1:8" s="20" customFormat="1" ht="157.5" customHeight="1" x14ac:dyDescent="0.25">
      <c r="A88" s="30" t="s">
        <v>768</v>
      </c>
      <c r="B88" s="22" t="s">
        <v>382</v>
      </c>
      <c r="C88" s="32">
        <v>43497</v>
      </c>
      <c r="D88" s="32">
        <v>44044</v>
      </c>
      <c r="E88" s="23" t="s">
        <v>383</v>
      </c>
      <c r="F88" s="22" t="s">
        <v>384</v>
      </c>
      <c r="G88" s="89" t="s">
        <v>638</v>
      </c>
      <c r="H88" s="22" t="s">
        <v>385</v>
      </c>
    </row>
    <row r="89" spans="1:8" s="20" customFormat="1" ht="225" customHeight="1" x14ac:dyDescent="0.25">
      <c r="A89" s="30" t="s">
        <v>377</v>
      </c>
      <c r="B89" s="22" t="s">
        <v>79</v>
      </c>
      <c r="C89" s="32">
        <v>43497</v>
      </c>
      <c r="D89" s="32">
        <v>44044</v>
      </c>
      <c r="E89" s="23"/>
      <c r="F89" s="22" t="s">
        <v>616</v>
      </c>
      <c r="G89" s="89" t="s">
        <v>582</v>
      </c>
      <c r="H89" s="22" t="s">
        <v>119</v>
      </c>
    </row>
    <row r="90" spans="1:8" s="49" customFormat="1" ht="105.6" customHeight="1" x14ac:dyDescent="0.25">
      <c r="A90" s="94" t="s">
        <v>46</v>
      </c>
      <c r="B90" s="95" t="str">
        <f>'2. Задачи и результаты ФП'!B8</f>
        <v>Обеспечена защита прав и законных интересов личности, бизнеса и государства от угроз информационной безопасности в условиях цифровой экономики.</v>
      </c>
      <c r="C90" s="96"/>
      <c r="D90" s="96">
        <f>'2. Задачи и результаты ФП'!C8</f>
        <v>44561</v>
      </c>
      <c r="E90" s="95" t="str">
        <f>'2. Задачи и результаты ФП'!D8</f>
        <v>Заместитель Министра цифрового развития, связи и массовых коммуникаций Российской Федерации Соколов А.В.</v>
      </c>
      <c r="F90" s="95"/>
      <c r="G90" s="97" t="s">
        <v>133</v>
      </c>
      <c r="H90" s="99"/>
    </row>
    <row r="91" spans="1:8" s="31" customFormat="1" ht="184.5" customHeight="1" x14ac:dyDescent="0.25">
      <c r="A91" s="30" t="s">
        <v>177</v>
      </c>
      <c r="B91" s="22" t="s">
        <v>178</v>
      </c>
      <c r="C91" s="32">
        <v>43344</v>
      </c>
      <c r="D91" s="32">
        <v>43465</v>
      </c>
      <c r="E91" s="23" t="s">
        <v>735</v>
      </c>
      <c r="F91" s="22" t="s">
        <v>389</v>
      </c>
      <c r="G91" s="89" t="s">
        <v>638</v>
      </c>
      <c r="H91" s="22" t="s">
        <v>390</v>
      </c>
    </row>
    <row r="92" spans="1:8" s="48" customFormat="1" ht="198" x14ac:dyDescent="0.25">
      <c r="A92" s="30" t="s">
        <v>47</v>
      </c>
      <c r="B92" s="22" t="s">
        <v>74</v>
      </c>
      <c r="C92" s="32">
        <v>43344</v>
      </c>
      <c r="D92" s="32">
        <v>43465</v>
      </c>
      <c r="E92" s="23"/>
      <c r="F92" s="22" t="s">
        <v>391</v>
      </c>
      <c r="G92" s="89" t="s">
        <v>582</v>
      </c>
      <c r="H92" s="22" t="s">
        <v>108</v>
      </c>
    </row>
    <row r="93" spans="1:8" s="50" customFormat="1" ht="148.5" x14ac:dyDescent="0.25">
      <c r="A93" s="30" t="s">
        <v>179</v>
      </c>
      <c r="B93" s="22" t="s">
        <v>180</v>
      </c>
      <c r="C93" s="32">
        <v>43466</v>
      </c>
      <c r="D93" s="32">
        <v>43830</v>
      </c>
      <c r="E93" s="23" t="s">
        <v>457</v>
      </c>
      <c r="F93" s="22" t="s">
        <v>389</v>
      </c>
      <c r="G93" s="89" t="s">
        <v>638</v>
      </c>
      <c r="H93" s="22" t="s">
        <v>458</v>
      </c>
    </row>
    <row r="94" spans="1:8" s="48" customFormat="1" ht="99" x14ac:dyDescent="0.25">
      <c r="A94" s="30" t="s">
        <v>395</v>
      </c>
      <c r="B94" s="22" t="s">
        <v>396</v>
      </c>
      <c r="C94" s="32">
        <v>43466</v>
      </c>
      <c r="D94" s="32">
        <v>43830</v>
      </c>
      <c r="E94" s="23"/>
      <c r="F94" s="22" t="s">
        <v>397</v>
      </c>
      <c r="G94" s="89" t="s">
        <v>582</v>
      </c>
      <c r="H94" s="22" t="s">
        <v>109</v>
      </c>
    </row>
    <row r="95" spans="1:8" s="48" customFormat="1" ht="82.5" x14ac:dyDescent="0.25">
      <c r="A95" s="30" t="s">
        <v>183</v>
      </c>
      <c r="B95" s="22" t="s">
        <v>478</v>
      </c>
      <c r="C95" s="32">
        <v>43344</v>
      </c>
      <c r="D95" s="32">
        <v>43465</v>
      </c>
      <c r="E95" s="23" t="s">
        <v>606</v>
      </c>
      <c r="F95" s="22" t="s">
        <v>479</v>
      </c>
      <c r="G95" s="89" t="s">
        <v>638</v>
      </c>
      <c r="H95" s="22" t="s">
        <v>480</v>
      </c>
    </row>
    <row r="96" spans="1:8" s="31" customFormat="1" ht="168" customHeight="1" x14ac:dyDescent="0.25">
      <c r="A96" s="30" t="s">
        <v>184</v>
      </c>
      <c r="B96" s="22" t="s">
        <v>753</v>
      </c>
      <c r="C96" s="32">
        <v>43497</v>
      </c>
      <c r="D96" s="32">
        <v>44196</v>
      </c>
      <c r="E96" s="23" t="s">
        <v>751</v>
      </c>
      <c r="F96" s="22" t="s">
        <v>754</v>
      </c>
      <c r="G96" s="89" t="s">
        <v>638</v>
      </c>
      <c r="H96" s="22"/>
    </row>
    <row r="97" spans="1:8" s="31" customFormat="1" ht="146.25" customHeight="1" x14ac:dyDescent="0.25">
      <c r="A97" s="30" t="s">
        <v>477</v>
      </c>
      <c r="B97" s="22" t="s">
        <v>707</v>
      </c>
      <c r="C97" s="32">
        <v>43497</v>
      </c>
      <c r="D97" s="32">
        <v>44561</v>
      </c>
      <c r="E97" s="23" t="s">
        <v>752</v>
      </c>
      <c r="F97" s="22" t="s">
        <v>708</v>
      </c>
      <c r="G97" s="89" t="s">
        <v>638</v>
      </c>
      <c r="H97" s="22"/>
    </row>
    <row r="98" spans="1:8" s="31" customFormat="1" ht="246.75" customHeight="1" x14ac:dyDescent="0.25">
      <c r="A98" s="30" t="s">
        <v>398</v>
      </c>
      <c r="B98" s="22" t="s">
        <v>399</v>
      </c>
      <c r="C98" s="32">
        <v>43344</v>
      </c>
      <c r="D98" s="32">
        <v>43830</v>
      </c>
      <c r="E98" s="23"/>
      <c r="F98" s="22" t="s">
        <v>755</v>
      </c>
      <c r="G98" s="89" t="s">
        <v>582</v>
      </c>
      <c r="H98" s="22" t="s">
        <v>112</v>
      </c>
    </row>
    <row r="99" spans="1:8" s="31" customFormat="1" ht="99" x14ac:dyDescent="0.25">
      <c r="A99" s="30" t="s">
        <v>656</v>
      </c>
      <c r="B99" s="22" t="s">
        <v>400</v>
      </c>
      <c r="C99" s="32">
        <v>43497</v>
      </c>
      <c r="D99" s="32">
        <v>43861</v>
      </c>
      <c r="E99" s="23" t="s">
        <v>646</v>
      </c>
      <c r="F99" s="22" t="s">
        <v>401</v>
      </c>
      <c r="G99" s="89" t="s">
        <v>638</v>
      </c>
      <c r="H99" s="22" t="s">
        <v>402</v>
      </c>
    </row>
    <row r="100" spans="1:8" s="31" customFormat="1" ht="78" customHeight="1" x14ac:dyDescent="0.25">
      <c r="A100" s="30" t="s">
        <v>657</v>
      </c>
      <c r="B100" s="22" t="s">
        <v>403</v>
      </c>
      <c r="C100" s="32">
        <v>43556</v>
      </c>
      <c r="D100" s="32">
        <v>43982</v>
      </c>
      <c r="E100" s="23" t="s">
        <v>647</v>
      </c>
      <c r="F100" s="22" t="s">
        <v>536</v>
      </c>
      <c r="G100" s="89" t="s">
        <v>638</v>
      </c>
      <c r="H100" s="22" t="s">
        <v>404</v>
      </c>
    </row>
    <row r="101" spans="1:8" s="31" customFormat="1" ht="257.25" customHeight="1" x14ac:dyDescent="0.25">
      <c r="A101" s="30" t="s">
        <v>658</v>
      </c>
      <c r="B101" s="22" t="s">
        <v>78</v>
      </c>
      <c r="C101" s="32">
        <v>43497</v>
      </c>
      <c r="D101" s="32">
        <v>43982</v>
      </c>
      <c r="E101" s="23"/>
      <c r="F101" s="22" t="s">
        <v>617</v>
      </c>
      <c r="G101" s="89" t="s">
        <v>582</v>
      </c>
      <c r="H101" s="22" t="s">
        <v>118</v>
      </c>
    </row>
    <row r="102" spans="1:8" s="25" customFormat="1" ht="134.25" customHeight="1" x14ac:dyDescent="0.25">
      <c r="A102" s="30" t="s">
        <v>659</v>
      </c>
      <c r="B102" s="22" t="s">
        <v>406</v>
      </c>
      <c r="C102" s="32">
        <v>43497</v>
      </c>
      <c r="D102" s="32">
        <v>43830</v>
      </c>
      <c r="E102" s="23" t="s">
        <v>648</v>
      </c>
      <c r="F102" s="22" t="s">
        <v>407</v>
      </c>
      <c r="G102" s="89" t="s">
        <v>638</v>
      </c>
      <c r="H102" s="22" t="s">
        <v>408</v>
      </c>
    </row>
    <row r="103" spans="1:8" s="25" customFormat="1" ht="83.25" customHeight="1" x14ac:dyDescent="0.25">
      <c r="A103" s="30" t="s">
        <v>660</v>
      </c>
      <c r="B103" s="22" t="s">
        <v>409</v>
      </c>
      <c r="C103" s="32">
        <v>43556</v>
      </c>
      <c r="D103" s="32">
        <v>44012</v>
      </c>
      <c r="E103" s="23" t="s">
        <v>648</v>
      </c>
      <c r="F103" s="22" t="s">
        <v>410</v>
      </c>
      <c r="G103" s="89" t="s">
        <v>638</v>
      </c>
      <c r="H103" s="22" t="s">
        <v>411</v>
      </c>
    </row>
    <row r="104" spans="1:8" s="26" customFormat="1" ht="146.25" customHeight="1" x14ac:dyDescent="0.25">
      <c r="A104" s="30" t="s">
        <v>661</v>
      </c>
      <c r="B104" s="22" t="s">
        <v>80</v>
      </c>
      <c r="C104" s="32">
        <v>43497</v>
      </c>
      <c r="D104" s="32">
        <v>44012</v>
      </c>
      <c r="E104" s="23"/>
      <c r="F104" s="22" t="s">
        <v>413</v>
      </c>
      <c r="G104" s="89" t="s">
        <v>582</v>
      </c>
      <c r="H104" s="22" t="s">
        <v>120</v>
      </c>
    </row>
    <row r="105" spans="1:8" s="20" customFormat="1" ht="196.5" customHeight="1" x14ac:dyDescent="0.25">
      <c r="A105" s="30" t="s">
        <v>662</v>
      </c>
      <c r="B105" s="22" t="s">
        <v>392</v>
      </c>
      <c r="C105" s="32">
        <v>43466</v>
      </c>
      <c r="D105" s="32">
        <v>43951</v>
      </c>
      <c r="E105" s="23" t="s">
        <v>549</v>
      </c>
      <c r="F105" s="22" t="s">
        <v>393</v>
      </c>
      <c r="G105" s="89" t="s">
        <v>638</v>
      </c>
      <c r="H105" s="22" t="s">
        <v>394</v>
      </c>
    </row>
    <row r="106" spans="1:8" s="20" customFormat="1" ht="162" customHeight="1" x14ac:dyDescent="0.25">
      <c r="A106" s="30" t="s">
        <v>663</v>
      </c>
      <c r="B106" s="22" t="s">
        <v>81</v>
      </c>
      <c r="C106" s="32">
        <v>43466</v>
      </c>
      <c r="D106" s="32">
        <v>44012</v>
      </c>
      <c r="E106" s="23"/>
      <c r="F106" s="22" t="s">
        <v>415</v>
      </c>
      <c r="G106" s="89" t="s">
        <v>582</v>
      </c>
      <c r="H106" s="22" t="s">
        <v>121</v>
      </c>
    </row>
    <row r="107" spans="1:8" s="20" customFormat="1" ht="101.25" customHeight="1" x14ac:dyDescent="0.25">
      <c r="A107" s="30" t="s">
        <v>185</v>
      </c>
      <c r="B107" s="22" t="s">
        <v>416</v>
      </c>
      <c r="C107" s="32">
        <v>43497</v>
      </c>
      <c r="D107" s="32">
        <v>43617</v>
      </c>
      <c r="E107" s="23" t="s">
        <v>733</v>
      </c>
      <c r="F107" s="22" t="s">
        <v>417</v>
      </c>
      <c r="G107" s="89" t="s">
        <v>638</v>
      </c>
      <c r="H107" s="22" t="s">
        <v>418</v>
      </c>
    </row>
    <row r="108" spans="1:8" s="21" customFormat="1" ht="49.5" x14ac:dyDescent="0.25">
      <c r="A108" s="30" t="s">
        <v>664</v>
      </c>
      <c r="B108" s="22" t="s">
        <v>419</v>
      </c>
      <c r="C108" s="32">
        <v>43617</v>
      </c>
      <c r="D108" s="32">
        <v>43983</v>
      </c>
      <c r="E108" s="23" t="s">
        <v>734</v>
      </c>
      <c r="F108" s="22" t="s">
        <v>420</v>
      </c>
      <c r="G108" s="89" t="s">
        <v>638</v>
      </c>
      <c r="H108" s="22" t="s">
        <v>421</v>
      </c>
    </row>
    <row r="109" spans="1:8" s="20" customFormat="1" ht="167.25" customHeight="1" x14ac:dyDescent="0.25">
      <c r="A109" s="30" t="s">
        <v>405</v>
      </c>
      <c r="B109" s="22" t="s">
        <v>423</v>
      </c>
      <c r="C109" s="32">
        <v>43497</v>
      </c>
      <c r="D109" s="32">
        <v>43983</v>
      </c>
      <c r="E109" s="23"/>
      <c r="F109" s="22" t="s">
        <v>424</v>
      </c>
      <c r="G109" s="89" t="s">
        <v>582</v>
      </c>
      <c r="H109" s="22" t="s">
        <v>425</v>
      </c>
    </row>
    <row r="110" spans="1:8" s="20" customFormat="1" ht="115.5" x14ac:dyDescent="0.25">
      <c r="A110" s="30" t="s">
        <v>665</v>
      </c>
      <c r="B110" s="22" t="s">
        <v>649</v>
      </c>
      <c r="C110" s="32">
        <v>43344</v>
      </c>
      <c r="D110" s="32">
        <v>44196</v>
      </c>
      <c r="E110" s="23" t="s">
        <v>426</v>
      </c>
      <c r="F110" s="22" t="s">
        <v>232</v>
      </c>
      <c r="G110" s="89" t="s">
        <v>638</v>
      </c>
      <c r="H110" s="22" t="s">
        <v>428</v>
      </c>
    </row>
    <row r="111" spans="1:8" s="21" customFormat="1" ht="99" x14ac:dyDescent="0.25">
      <c r="A111" s="30" t="s">
        <v>666</v>
      </c>
      <c r="B111" s="22" t="s">
        <v>430</v>
      </c>
      <c r="C111" s="32">
        <v>43344</v>
      </c>
      <c r="D111" s="32">
        <v>44196</v>
      </c>
      <c r="E111" s="23"/>
      <c r="F111" s="22" t="s">
        <v>431</v>
      </c>
      <c r="G111" s="89" t="s">
        <v>638</v>
      </c>
      <c r="H111" s="22" t="s">
        <v>432</v>
      </c>
    </row>
    <row r="112" spans="1:8" s="20" customFormat="1" ht="115.5" x14ac:dyDescent="0.25">
      <c r="A112" s="30" t="s">
        <v>186</v>
      </c>
      <c r="B112" s="22" t="s">
        <v>618</v>
      </c>
      <c r="C112" s="32">
        <v>43497</v>
      </c>
      <c r="D112" s="32">
        <v>44377</v>
      </c>
      <c r="E112" s="23" t="s">
        <v>600</v>
      </c>
      <c r="F112" s="22" t="s">
        <v>619</v>
      </c>
      <c r="G112" s="89" t="s">
        <v>638</v>
      </c>
      <c r="H112" s="22" t="s">
        <v>433</v>
      </c>
    </row>
    <row r="113" spans="1:16" s="20" customFormat="1" ht="105.75" customHeight="1" x14ac:dyDescent="0.25">
      <c r="A113" s="30" t="s">
        <v>187</v>
      </c>
      <c r="B113" s="47" t="s">
        <v>599</v>
      </c>
      <c r="C113" s="32">
        <v>44378</v>
      </c>
      <c r="D113" s="32">
        <v>44561</v>
      </c>
      <c r="E113" s="46" t="s">
        <v>601</v>
      </c>
      <c r="F113" s="47" t="s">
        <v>770</v>
      </c>
      <c r="G113" s="89" t="s">
        <v>638</v>
      </c>
      <c r="H113" s="47" t="s">
        <v>434</v>
      </c>
    </row>
    <row r="114" spans="1:16" s="20" customFormat="1" ht="49.5" x14ac:dyDescent="0.25">
      <c r="A114" s="30" t="s">
        <v>412</v>
      </c>
      <c r="B114" s="22" t="s">
        <v>598</v>
      </c>
      <c r="C114" s="32">
        <v>43497</v>
      </c>
      <c r="D114" s="32">
        <v>44561</v>
      </c>
      <c r="E114" s="23"/>
      <c r="F114" s="22" t="s">
        <v>771</v>
      </c>
      <c r="G114" s="89" t="s">
        <v>638</v>
      </c>
      <c r="H114" s="22" t="s">
        <v>436</v>
      </c>
    </row>
    <row r="115" spans="1:16" s="20" customFormat="1" ht="66" x14ac:dyDescent="0.25">
      <c r="A115" s="30" t="s">
        <v>188</v>
      </c>
      <c r="B115" s="22" t="s">
        <v>689</v>
      </c>
      <c r="C115" s="32">
        <v>43480</v>
      </c>
      <c r="D115" s="32">
        <v>43845</v>
      </c>
      <c r="E115" s="23" t="s">
        <v>736</v>
      </c>
      <c r="F115" s="22" t="s">
        <v>690</v>
      </c>
      <c r="G115" s="89" t="s">
        <v>638</v>
      </c>
      <c r="H115" s="22" t="s">
        <v>437</v>
      </c>
    </row>
    <row r="116" spans="1:16" s="20" customFormat="1" ht="66" x14ac:dyDescent="0.25">
      <c r="A116" s="30" t="s">
        <v>667</v>
      </c>
      <c r="B116" s="47" t="s">
        <v>438</v>
      </c>
      <c r="C116" s="32">
        <v>43539</v>
      </c>
      <c r="D116" s="32">
        <v>43707</v>
      </c>
      <c r="E116" s="46" t="s">
        <v>736</v>
      </c>
      <c r="F116" s="47" t="s">
        <v>439</v>
      </c>
      <c r="G116" s="89" t="s">
        <v>638</v>
      </c>
      <c r="H116" s="22" t="s">
        <v>440</v>
      </c>
    </row>
    <row r="117" spans="1:16" s="20" customFormat="1" ht="115.5" x14ac:dyDescent="0.25">
      <c r="A117" s="30" t="s">
        <v>668</v>
      </c>
      <c r="B117" s="47" t="s">
        <v>441</v>
      </c>
      <c r="C117" s="32">
        <v>43724</v>
      </c>
      <c r="D117" s="32">
        <v>43921</v>
      </c>
      <c r="E117" s="46" t="s">
        <v>442</v>
      </c>
      <c r="F117" s="47" t="s">
        <v>427</v>
      </c>
      <c r="G117" s="89" t="s">
        <v>638</v>
      </c>
      <c r="H117" s="22" t="s">
        <v>443</v>
      </c>
    </row>
    <row r="118" spans="1:16" s="20" customFormat="1" ht="82.5" x14ac:dyDescent="0.25">
      <c r="A118" s="30" t="s">
        <v>414</v>
      </c>
      <c r="B118" s="22" t="s">
        <v>445</v>
      </c>
      <c r="C118" s="32">
        <v>43480</v>
      </c>
      <c r="D118" s="32">
        <v>43921</v>
      </c>
      <c r="E118" s="23"/>
      <c r="F118" s="22" t="s">
        <v>446</v>
      </c>
      <c r="G118" s="89" t="s">
        <v>582</v>
      </c>
      <c r="H118" s="22" t="s">
        <v>447</v>
      </c>
    </row>
    <row r="119" spans="1:16" s="20" customFormat="1" ht="248.25" customHeight="1" x14ac:dyDescent="0.25">
      <c r="A119" s="30" t="s">
        <v>189</v>
      </c>
      <c r="B119" s="46" t="s">
        <v>702</v>
      </c>
      <c r="C119" s="32">
        <v>43556</v>
      </c>
      <c r="D119" s="32">
        <v>43891</v>
      </c>
      <c r="E119" s="46" t="s">
        <v>293</v>
      </c>
      <c r="F119" s="47" t="s">
        <v>449</v>
      </c>
      <c r="G119" s="89" t="s">
        <v>638</v>
      </c>
      <c r="H119" s="22" t="s">
        <v>448</v>
      </c>
      <c r="I119" s="21"/>
      <c r="J119" s="21"/>
      <c r="K119" s="21"/>
      <c r="L119" s="21"/>
      <c r="M119" s="21"/>
      <c r="N119" s="21"/>
      <c r="O119" s="21"/>
      <c r="P119" s="21"/>
    </row>
    <row r="120" spans="1:16" s="20" customFormat="1" ht="33" x14ac:dyDescent="0.25">
      <c r="A120" s="30" t="s">
        <v>669</v>
      </c>
      <c r="B120" s="46" t="s">
        <v>698</v>
      </c>
      <c r="C120" s="32">
        <v>43952</v>
      </c>
      <c r="D120" s="32">
        <v>44561</v>
      </c>
      <c r="E120" s="46" t="s">
        <v>293</v>
      </c>
      <c r="F120" s="47" t="s">
        <v>699</v>
      </c>
      <c r="G120" s="89" t="s">
        <v>638</v>
      </c>
      <c r="H120" s="22" t="s">
        <v>450</v>
      </c>
    </row>
    <row r="121" spans="1:16" s="21" customFormat="1" ht="82.5" x14ac:dyDescent="0.25">
      <c r="A121" s="30" t="s">
        <v>670</v>
      </c>
      <c r="B121" s="46" t="s">
        <v>700</v>
      </c>
      <c r="C121" s="32">
        <v>43556</v>
      </c>
      <c r="D121" s="32">
        <v>44166</v>
      </c>
      <c r="E121" s="46" t="s">
        <v>780</v>
      </c>
      <c r="F121" s="47" t="s">
        <v>701</v>
      </c>
      <c r="G121" s="89" t="s">
        <v>638</v>
      </c>
      <c r="H121" s="22" t="s">
        <v>451</v>
      </c>
      <c r="I121" s="20"/>
      <c r="J121" s="20"/>
      <c r="K121" s="20"/>
      <c r="L121" s="20"/>
      <c r="M121" s="20"/>
      <c r="N121" s="20"/>
      <c r="O121" s="20"/>
      <c r="P121" s="20"/>
    </row>
    <row r="122" spans="1:16" s="20" customFormat="1" ht="123" customHeight="1" x14ac:dyDescent="0.25">
      <c r="A122" s="30" t="s">
        <v>746</v>
      </c>
      <c r="B122" s="22" t="s">
        <v>687</v>
      </c>
      <c r="C122" s="32">
        <v>43497</v>
      </c>
      <c r="D122" s="32">
        <v>44561</v>
      </c>
      <c r="E122" s="23" t="s">
        <v>739</v>
      </c>
      <c r="F122" s="22" t="s">
        <v>750</v>
      </c>
      <c r="G122" s="89" t="s">
        <v>638</v>
      </c>
      <c r="H122" s="22"/>
    </row>
    <row r="123" spans="1:16" s="20" customFormat="1" ht="82.5" x14ac:dyDescent="0.25">
      <c r="A123" s="30" t="s">
        <v>422</v>
      </c>
      <c r="B123" s="22" t="s">
        <v>710</v>
      </c>
      <c r="C123" s="32">
        <v>43497</v>
      </c>
      <c r="D123" s="32">
        <v>44561</v>
      </c>
      <c r="E123" s="23"/>
      <c r="F123" s="22" t="s">
        <v>711</v>
      </c>
      <c r="G123" s="89" t="s">
        <v>582</v>
      </c>
      <c r="H123" s="22" t="s">
        <v>453</v>
      </c>
    </row>
    <row r="124" spans="1:16" s="20" customFormat="1" ht="49.5" x14ac:dyDescent="0.25">
      <c r="A124" s="30" t="s">
        <v>190</v>
      </c>
      <c r="B124" s="22" t="s">
        <v>608</v>
      </c>
      <c r="C124" s="32">
        <v>43738</v>
      </c>
      <c r="D124" s="32">
        <v>44469</v>
      </c>
      <c r="E124" s="23" t="s">
        <v>683</v>
      </c>
      <c r="F124" s="22" t="s">
        <v>688</v>
      </c>
      <c r="G124" s="89" t="s">
        <v>638</v>
      </c>
      <c r="H124" s="22" t="s">
        <v>454</v>
      </c>
    </row>
    <row r="125" spans="1:16" s="20" customFormat="1" ht="81" customHeight="1" x14ac:dyDescent="0.25">
      <c r="A125" s="30" t="s">
        <v>671</v>
      </c>
      <c r="B125" s="22" t="s">
        <v>609</v>
      </c>
      <c r="C125" s="32">
        <v>43647</v>
      </c>
      <c r="D125" s="32">
        <v>44104</v>
      </c>
      <c r="E125" s="23" t="s">
        <v>749</v>
      </c>
      <c r="F125" s="22" t="s">
        <v>455</v>
      </c>
      <c r="G125" s="89" t="s">
        <v>638</v>
      </c>
      <c r="H125" s="22" t="s">
        <v>456</v>
      </c>
    </row>
    <row r="126" spans="1:16" s="20" customFormat="1" ht="82.5" x14ac:dyDescent="0.25">
      <c r="A126" s="30" t="s">
        <v>684</v>
      </c>
      <c r="B126" s="22" t="s">
        <v>747</v>
      </c>
      <c r="C126" s="32">
        <v>43525</v>
      </c>
      <c r="D126" s="32">
        <v>44561</v>
      </c>
      <c r="E126" s="23" t="s">
        <v>685</v>
      </c>
      <c r="F126" s="22" t="s">
        <v>748</v>
      </c>
      <c r="G126" s="89" t="s">
        <v>638</v>
      </c>
      <c r="H126" s="22"/>
    </row>
    <row r="127" spans="1:16" s="21" customFormat="1" ht="99" x14ac:dyDescent="0.25">
      <c r="A127" s="30" t="s">
        <v>429</v>
      </c>
      <c r="B127" s="22" t="s">
        <v>686</v>
      </c>
      <c r="C127" s="32">
        <v>43647</v>
      </c>
      <c r="D127" s="32">
        <v>44469</v>
      </c>
      <c r="E127" s="23"/>
      <c r="F127" s="22" t="s">
        <v>607</v>
      </c>
      <c r="G127" s="89" t="s">
        <v>582</v>
      </c>
      <c r="H127" s="22" t="s">
        <v>124</v>
      </c>
      <c r="I127" s="20"/>
      <c r="J127" s="20"/>
      <c r="K127" s="20"/>
      <c r="L127" s="20"/>
      <c r="M127" s="20"/>
      <c r="N127" s="20"/>
      <c r="O127" s="20"/>
      <c r="P127" s="20"/>
    </row>
    <row r="128" spans="1:16" s="20" customFormat="1" ht="99" x14ac:dyDescent="0.25">
      <c r="A128" s="30" t="s">
        <v>191</v>
      </c>
      <c r="B128" s="22" t="s">
        <v>459</v>
      </c>
      <c r="C128" s="32">
        <v>43344</v>
      </c>
      <c r="D128" s="32">
        <v>43556</v>
      </c>
      <c r="E128" s="23" t="s">
        <v>626</v>
      </c>
      <c r="F128" s="22" t="s">
        <v>460</v>
      </c>
      <c r="G128" s="89" t="s">
        <v>638</v>
      </c>
      <c r="H128" s="22" t="s">
        <v>461</v>
      </c>
      <c r="I128" s="21"/>
      <c r="J128" s="21"/>
      <c r="K128" s="21"/>
      <c r="L128" s="21"/>
      <c r="M128" s="21"/>
      <c r="N128" s="21"/>
      <c r="O128" s="21"/>
      <c r="P128" s="21"/>
    </row>
    <row r="129" spans="1:23" s="20" customFormat="1" ht="99" x14ac:dyDescent="0.25">
      <c r="A129" s="30" t="s">
        <v>192</v>
      </c>
      <c r="B129" s="22" t="s">
        <v>462</v>
      </c>
      <c r="C129" s="32">
        <v>43556</v>
      </c>
      <c r="D129" s="32">
        <v>43831</v>
      </c>
      <c r="E129" s="23" t="s">
        <v>627</v>
      </c>
      <c r="F129" s="22" t="s">
        <v>463</v>
      </c>
      <c r="G129" s="89" t="s">
        <v>638</v>
      </c>
      <c r="H129" s="22" t="s">
        <v>464</v>
      </c>
      <c r="I129" s="33"/>
      <c r="J129" s="33"/>
      <c r="K129" s="33"/>
      <c r="L129" s="33"/>
      <c r="M129" s="33"/>
      <c r="N129" s="33"/>
      <c r="O129" s="33"/>
      <c r="P129" s="33"/>
    </row>
    <row r="130" spans="1:23" s="20" customFormat="1" ht="66" x14ac:dyDescent="0.25">
      <c r="A130" s="30" t="s">
        <v>435</v>
      </c>
      <c r="B130" s="22" t="s">
        <v>82</v>
      </c>
      <c r="C130" s="32">
        <v>43344</v>
      </c>
      <c r="D130" s="32">
        <v>43831</v>
      </c>
      <c r="E130" s="23"/>
      <c r="F130" s="22" t="s">
        <v>650</v>
      </c>
      <c r="G130" s="89" t="s">
        <v>582</v>
      </c>
      <c r="H130" s="22" t="s">
        <v>125</v>
      </c>
      <c r="I130" s="33"/>
      <c r="J130" s="33"/>
      <c r="K130" s="33"/>
      <c r="L130" s="33"/>
      <c r="M130" s="33"/>
      <c r="N130" s="33"/>
      <c r="O130" s="33"/>
      <c r="P130" s="33"/>
    </row>
    <row r="131" spans="1:23" s="20" customFormat="1" ht="99" x14ac:dyDescent="0.25">
      <c r="A131" s="30" t="s">
        <v>193</v>
      </c>
      <c r="B131" s="22" t="s">
        <v>465</v>
      </c>
      <c r="C131" s="32">
        <v>43525</v>
      </c>
      <c r="D131" s="32">
        <v>43708</v>
      </c>
      <c r="E131" s="23" t="s">
        <v>630</v>
      </c>
      <c r="F131" s="22" t="s">
        <v>466</v>
      </c>
      <c r="G131" s="89" t="s">
        <v>638</v>
      </c>
      <c r="H131" s="22" t="s">
        <v>467</v>
      </c>
      <c r="I131" s="33"/>
      <c r="J131" s="33"/>
      <c r="K131" s="33"/>
      <c r="L131" s="33"/>
      <c r="M131" s="33"/>
      <c r="N131" s="33"/>
      <c r="O131" s="33"/>
      <c r="P131" s="33"/>
    </row>
    <row r="132" spans="1:23" s="20" customFormat="1" ht="114" customHeight="1" x14ac:dyDescent="0.25">
      <c r="A132" s="30" t="s">
        <v>194</v>
      </c>
      <c r="B132" s="22" t="s">
        <v>469</v>
      </c>
      <c r="C132" s="32">
        <v>43708</v>
      </c>
      <c r="D132" s="32">
        <v>44012</v>
      </c>
      <c r="E132" s="23" t="s">
        <v>631</v>
      </c>
      <c r="F132" s="22" t="s">
        <v>470</v>
      </c>
      <c r="G132" s="89" t="s">
        <v>638</v>
      </c>
      <c r="H132" s="22" t="s">
        <v>471</v>
      </c>
      <c r="I132" s="33"/>
      <c r="J132" s="33"/>
      <c r="K132" s="33"/>
      <c r="L132" s="33"/>
      <c r="M132" s="33"/>
      <c r="N132" s="33"/>
      <c r="O132" s="33"/>
      <c r="P132" s="33"/>
    </row>
    <row r="133" spans="1:23" s="20" customFormat="1" ht="99" x14ac:dyDescent="0.25">
      <c r="A133" s="30" t="s">
        <v>444</v>
      </c>
      <c r="B133" s="22" t="s">
        <v>84</v>
      </c>
      <c r="C133" s="32">
        <v>43525</v>
      </c>
      <c r="D133" s="32">
        <v>44012</v>
      </c>
      <c r="E133" s="23"/>
      <c r="F133" s="22" t="s">
        <v>472</v>
      </c>
      <c r="G133" s="89" t="s">
        <v>582</v>
      </c>
      <c r="H133" s="22" t="s">
        <v>127</v>
      </c>
      <c r="I133" s="33"/>
      <c r="J133" s="33"/>
      <c r="K133" s="33"/>
      <c r="L133" s="33"/>
      <c r="M133" s="33"/>
      <c r="N133" s="33"/>
      <c r="O133" s="33"/>
      <c r="P133" s="33"/>
    </row>
    <row r="134" spans="1:23" s="20" customFormat="1" ht="65.25" customHeight="1" x14ac:dyDescent="0.25">
      <c r="A134" s="30" t="s">
        <v>195</v>
      </c>
      <c r="B134" s="22" t="s">
        <v>473</v>
      </c>
      <c r="C134" s="32">
        <v>43555</v>
      </c>
      <c r="D134" s="32">
        <v>44561</v>
      </c>
      <c r="E134" s="23" t="s">
        <v>625</v>
      </c>
      <c r="F134" s="22" t="s">
        <v>709</v>
      </c>
      <c r="G134" s="89" t="s">
        <v>638</v>
      </c>
      <c r="H134" s="22" t="s">
        <v>474</v>
      </c>
      <c r="I134" s="33"/>
      <c r="J134" s="33"/>
      <c r="K134" s="33"/>
      <c r="L134" s="33"/>
      <c r="M134" s="33"/>
      <c r="N134" s="33"/>
      <c r="O134" s="33"/>
      <c r="P134" s="33"/>
      <c r="Q134" s="33"/>
      <c r="R134" s="33"/>
      <c r="S134" s="33"/>
      <c r="T134" s="33"/>
      <c r="U134" s="33"/>
      <c r="V134" s="33"/>
      <c r="W134" s="33"/>
    </row>
    <row r="135" spans="1:23" s="21" customFormat="1" ht="59.25" customHeight="1" x14ac:dyDescent="0.25">
      <c r="A135" s="30" t="s">
        <v>452</v>
      </c>
      <c r="B135" s="22" t="s">
        <v>475</v>
      </c>
      <c r="C135" s="32">
        <v>43555</v>
      </c>
      <c r="D135" s="32">
        <v>44561</v>
      </c>
      <c r="E135" s="23"/>
      <c r="F135" s="22"/>
      <c r="G135" s="89" t="s">
        <v>582</v>
      </c>
      <c r="H135" s="22" t="s">
        <v>476</v>
      </c>
      <c r="I135" s="24"/>
      <c r="J135" s="24"/>
      <c r="K135" s="24"/>
      <c r="L135" s="24"/>
      <c r="M135" s="24"/>
      <c r="N135" s="24"/>
      <c r="O135" s="24"/>
      <c r="P135" s="24"/>
      <c r="Q135" s="33"/>
      <c r="R135" s="33"/>
      <c r="S135" s="33"/>
      <c r="T135" s="33"/>
      <c r="U135" s="33"/>
      <c r="V135" s="33"/>
      <c r="W135" s="33"/>
    </row>
    <row r="136" spans="1:23" s="33" customFormat="1" ht="281.25" customHeight="1" x14ac:dyDescent="0.25">
      <c r="A136" s="30" t="s">
        <v>672</v>
      </c>
      <c r="B136" s="22" t="s">
        <v>584</v>
      </c>
      <c r="C136" s="32">
        <v>43344</v>
      </c>
      <c r="D136" s="32">
        <v>43465</v>
      </c>
      <c r="E136" s="22" t="s">
        <v>632</v>
      </c>
      <c r="F136" s="22" t="s">
        <v>583</v>
      </c>
      <c r="G136" s="89" t="s">
        <v>638</v>
      </c>
      <c r="H136" s="22" t="s">
        <v>123</v>
      </c>
      <c r="I136" s="27"/>
      <c r="J136" s="27"/>
      <c r="K136" s="27"/>
      <c r="L136" s="27"/>
      <c r="M136" s="27"/>
      <c r="N136" s="27"/>
      <c r="O136" s="27"/>
      <c r="P136" s="27"/>
    </row>
    <row r="137" spans="1:23" s="33" customFormat="1" ht="84.75" customHeight="1" x14ac:dyDescent="0.25">
      <c r="A137" s="30" t="s">
        <v>673</v>
      </c>
      <c r="B137" s="22" t="s">
        <v>589</v>
      </c>
      <c r="C137" s="32">
        <v>43466</v>
      </c>
      <c r="D137" s="32">
        <v>43830</v>
      </c>
      <c r="E137" s="22" t="s">
        <v>579</v>
      </c>
      <c r="F137" s="22" t="s">
        <v>489</v>
      </c>
      <c r="G137" s="89" t="s">
        <v>638</v>
      </c>
      <c r="H137" s="22" t="s">
        <v>123</v>
      </c>
      <c r="I137" s="27"/>
      <c r="J137" s="27"/>
      <c r="K137" s="27"/>
      <c r="L137" s="27"/>
      <c r="M137" s="27"/>
      <c r="N137" s="27"/>
      <c r="O137" s="27"/>
      <c r="P137" s="27"/>
    </row>
    <row r="138" spans="1:23" s="33" customFormat="1" ht="198" x14ac:dyDescent="0.25">
      <c r="A138" s="30" t="s">
        <v>674</v>
      </c>
      <c r="B138" s="22" t="s">
        <v>490</v>
      </c>
      <c r="C138" s="32">
        <v>43831</v>
      </c>
      <c r="D138" s="32">
        <v>44013</v>
      </c>
      <c r="E138" s="22" t="s">
        <v>691</v>
      </c>
      <c r="F138" s="22" t="s">
        <v>491</v>
      </c>
      <c r="G138" s="89" t="s">
        <v>638</v>
      </c>
      <c r="H138" s="22" t="s">
        <v>123</v>
      </c>
      <c r="I138" s="25"/>
      <c r="J138" s="25"/>
      <c r="K138" s="25"/>
      <c r="L138" s="25"/>
      <c r="M138" s="25"/>
      <c r="N138" s="25"/>
      <c r="O138" s="25"/>
      <c r="P138" s="25"/>
    </row>
    <row r="139" spans="1:23" s="33" customFormat="1" ht="96.75" customHeight="1" x14ac:dyDescent="0.25">
      <c r="A139" s="30" t="s">
        <v>675</v>
      </c>
      <c r="B139" s="22" t="s">
        <v>492</v>
      </c>
      <c r="C139" s="32">
        <v>43344</v>
      </c>
      <c r="D139" s="32">
        <v>44196</v>
      </c>
      <c r="E139" s="22" t="s">
        <v>692</v>
      </c>
      <c r="F139" s="22" t="s">
        <v>493</v>
      </c>
      <c r="G139" s="89" t="s">
        <v>638</v>
      </c>
      <c r="H139" s="22" t="s">
        <v>123</v>
      </c>
      <c r="I139" s="26"/>
      <c r="J139" s="26"/>
      <c r="K139" s="26"/>
      <c r="L139" s="26"/>
      <c r="M139" s="26"/>
      <c r="N139" s="26"/>
      <c r="O139" s="26"/>
      <c r="P139" s="26"/>
    </row>
    <row r="140" spans="1:23" s="33" customFormat="1" ht="282" customHeight="1" x14ac:dyDescent="0.25">
      <c r="A140" s="30" t="s">
        <v>676</v>
      </c>
      <c r="B140" s="22" t="s">
        <v>580</v>
      </c>
      <c r="C140" s="32">
        <v>43344</v>
      </c>
      <c r="D140" s="32">
        <v>44196</v>
      </c>
      <c r="E140" s="22" t="s">
        <v>585</v>
      </c>
      <c r="F140" s="22" t="s">
        <v>494</v>
      </c>
      <c r="G140" s="89" t="s">
        <v>638</v>
      </c>
      <c r="H140" s="22" t="s">
        <v>123</v>
      </c>
      <c r="I140" s="25"/>
      <c r="J140" s="25"/>
      <c r="K140" s="25"/>
      <c r="L140" s="25"/>
      <c r="M140" s="25"/>
      <c r="N140" s="25"/>
      <c r="O140" s="25"/>
      <c r="P140" s="25"/>
    </row>
    <row r="141" spans="1:23" s="33" customFormat="1" ht="132" x14ac:dyDescent="0.25">
      <c r="A141" s="30" t="s">
        <v>677</v>
      </c>
      <c r="B141" s="22" t="s">
        <v>495</v>
      </c>
      <c r="C141" s="32">
        <v>43344</v>
      </c>
      <c r="D141" s="32">
        <v>44196</v>
      </c>
      <c r="E141" s="22" t="s">
        <v>625</v>
      </c>
      <c r="F141" s="22" t="s">
        <v>496</v>
      </c>
      <c r="G141" s="89" t="s">
        <v>638</v>
      </c>
      <c r="H141" s="22" t="s">
        <v>123</v>
      </c>
      <c r="I141" s="25"/>
      <c r="J141" s="25"/>
      <c r="K141" s="25"/>
      <c r="L141" s="25"/>
      <c r="M141" s="25"/>
      <c r="N141" s="25"/>
      <c r="O141" s="25"/>
      <c r="P141" s="25"/>
    </row>
    <row r="142" spans="1:23" s="33" customFormat="1" ht="82.5" x14ac:dyDescent="0.25">
      <c r="A142" s="30" t="s">
        <v>678</v>
      </c>
      <c r="B142" s="22" t="s">
        <v>763</v>
      </c>
      <c r="C142" s="32">
        <v>43344</v>
      </c>
      <c r="D142" s="32">
        <v>44377</v>
      </c>
      <c r="E142" s="22" t="s">
        <v>581</v>
      </c>
      <c r="F142" s="22" t="s">
        <v>587</v>
      </c>
      <c r="G142" s="89" t="s">
        <v>638</v>
      </c>
      <c r="H142" s="22" t="s">
        <v>123</v>
      </c>
      <c r="I142" s="25"/>
      <c r="J142" s="25"/>
      <c r="K142" s="25"/>
      <c r="L142" s="25"/>
      <c r="M142" s="25"/>
      <c r="N142" s="25"/>
      <c r="O142" s="25"/>
      <c r="P142" s="25"/>
    </row>
    <row r="143" spans="1:23" s="33" customFormat="1" ht="147.75" customHeight="1" x14ac:dyDescent="0.25">
      <c r="A143" s="30" t="s">
        <v>679</v>
      </c>
      <c r="B143" s="22" t="s">
        <v>764</v>
      </c>
      <c r="C143" s="32">
        <v>43344</v>
      </c>
      <c r="D143" s="32">
        <v>44377</v>
      </c>
      <c r="E143" s="22" t="s">
        <v>781</v>
      </c>
      <c r="F143" s="22" t="s">
        <v>586</v>
      </c>
      <c r="G143" s="89" t="s">
        <v>638</v>
      </c>
      <c r="H143" s="22" t="s">
        <v>123</v>
      </c>
      <c r="I143" s="25"/>
      <c r="J143" s="25"/>
      <c r="K143" s="25"/>
      <c r="L143" s="25"/>
      <c r="M143" s="25"/>
      <c r="N143" s="25"/>
      <c r="O143" s="25"/>
      <c r="P143" s="25"/>
    </row>
    <row r="144" spans="1:23" s="33" customFormat="1" ht="82.5" x14ac:dyDescent="0.25">
      <c r="A144" s="30" t="s">
        <v>680</v>
      </c>
      <c r="B144" s="22" t="s">
        <v>497</v>
      </c>
      <c r="C144" s="32">
        <v>44348</v>
      </c>
      <c r="D144" s="32">
        <v>44500</v>
      </c>
      <c r="E144" s="22" t="s">
        <v>737</v>
      </c>
      <c r="F144" s="22" t="s">
        <v>498</v>
      </c>
      <c r="G144" s="89" t="s">
        <v>638</v>
      </c>
      <c r="H144" s="22" t="s">
        <v>123</v>
      </c>
      <c r="I144" s="25"/>
      <c r="J144" s="25"/>
      <c r="K144" s="25"/>
      <c r="L144" s="25"/>
      <c r="M144" s="25"/>
      <c r="N144" s="25"/>
      <c r="O144" s="25"/>
      <c r="P144" s="25"/>
    </row>
    <row r="145" spans="1:16" s="33" customFormat="1" ht="66" x14ac:dyDescent="0.25">
      <c r="A145" s="30" t="s">
        <v>681</v>
      </c>
      <c r="B145" s="22" t="s">
        <v>500</v>
      </c>
      <c r="C145" s="32">
        <v>43344</v>
      </c>
      <c r="D145" s="32">
        <v>44561</v>
      </c>
      <c r="E145" s="22" t="s">
        <v>718</v>
      </c>
      <c r="F145" s="22" t="s">
        <v>501</v>
      </c>
      <c r="G145" s="30" t="s">
        <v>582</v>
      </c>
      <c r="H145" s="22" t="s">
        <v>123</v>
      </c>
      <c r="I145" s="25"/>
      <c r="J145" s="25"/>
      <c r="K145" s="25"/>
      <c r="L145" s="25"/>
      <c r="M145" s="25"/>
      <c r="N145" s="25"/>
      <c r="O145" s="25"/>
      <c r="P145" s="25"/>
    </row>
    <row r="146" spans="1:16" s="24" customFormat="1" ht="105.6" customHeight="1" x14ac:dyDescent="0.25">
      <c r="A146" s="94" t="s">
        <v>539</v>
      </c>
      <c r="B146" s="95" t="str">
        <f>'2. Задачи и результаты ФП'!B9</f>
        <v>Созданы условия для глобальной конкурентоспособности в области экспорта отечественных разработок и технологий обеспечения безопасности информации.</v>
      </c>
      <c r="C146" s="96"/>
      <c r="D146" s="96">
        <f>'2. Задачи и результаты ФП'!C9</f>
        <v>44561</v>
      </c>
      <c r="E146" s="95" t="str">
        <f>'2. Задачи и результаты ФП'!D9</f>
        <v>Заместитель Министра цифрового развития, связи и массовых коммуникаций Российской Федерации Соколов А.В.</v>
      </c>
      <c r="F146" s="95"/>
      <c r="G146" s="97" t="s">
        <v>133</v>
      </c>
      <c r="H146" s="99"/>
      <c r="I146" s="25"/>
      <c r="J146" s="25"/>
      <c r="K146" s="25"/>
      <c r="L146" s="25"/>
      <c r="M146" s="25"/>
      <c r="N146" s="25"/>
      <c r="O146" s="25"/>
      <c r="P146" s="25"/>
    </row>
    <row r="147" spans="1:16" s="27" customFormat="1" ht="66" x14ac:dyDescent="0.25">
      <c r="A147" s="30" t="s">
        <v>481</v>
      </c>
      <c r="B147" s="22" t="s">
        <v>163</v>
      </c>
      <c r="C147" s="32">
        <v>43344</v>
      </c>
      <c r="D147" s="32">
        <v>44196</v>
      </c>
      <c r="E147" s="23" t="s">
        <v>482</v>
      </c>
      <c r="F147" s="22" t="s">
        <v>483</v>
      </c>
      <c r="G147" s="89" t="s">
        <v>638</v>
      </c>
      <c r="H147" s="22" t="s">
        <v>484</v>
      </c>
      <c r="I147" s="25"/>
      <c r="J147" s="25"/>
      <c r="K147" s="25"/>
      <c r="L147" s="25"/>
      <c r="M147" s="25"/>
      <c r="N147" s="25"/>
      <c r="O147" s="25"/>
      <c r="P147" s="25"/>
    </row>
    <row r="148" spans="1:16" s="27" customFormat="1" ht="115.5" x14ac:dyDescent="0.25">
      <c r="A148" s="30" t="s">
        <v>485</v>
      </c>
      <c r="B148" s="22" t="s">
        <v>486</v>
      </c>
      <c r="C148" s="32">
        <v>43344</v>
      </c>
      <c r="D148" s="32">
        <v>44196</v>
      </c>
      <c r="E148" s="23"/>
      <c r="F148" s="22" t="s">
        <v>620</v>
      </c>
      <c r="G148" s="89" t="s">
        <v>582</v>
      </c>
      <c r="H148" s="22" t="s">
        <v>99</v>
      </c>
      <c r="I148" s="26"/>
      <c r="J148" s="26"/>
      <c r="K148" s="26"/>
      <c r="L148" s="26"/>
      <c r="M148" s="26"/>
      <c r="N148" s="26"/>
      <c r="O148" s="26"/>
      <c r="P148" s="26"/>
    </row>
    <row r="149" spans="1:16" s="25" customFormat="1" ht="94.5" customHeight="1" x14ac:dyDescent="0.25">
      <c r="A149" s="30" t="s">
        <v>531</v>
      </c>
      <c r="B149" s="22" t="s">
        <v>503</v>
      </c>
      <c r="C149" s="32">
        <v>43282</v>
      </c>
      <c r="D149" s="32">
        <v>44561</v>
      </c>
      <c r="E149" s="23" t="s">
        <v>550</v>
      </c>
      <c r="F149" s="22" t="s">
        <v>597</v>
      </c>
      <c r="G149" s="89" t="s">
        <v>638</v>
      </c>
      <c r="H149" s="22" t="s">
        <v>504</v>
      </c>
    </row>
    <row r="150" spans="1:16" s="25" customFormat="1" ht="84" customHeight="1" x14ac:dyDescent="0.25">
      <c r="A150" s="30" t="s">
        <v>487</v>
      </c>
      <c r="B150" s="22" t="s">
        <v>86</v>
      </c>
      <c r="C150" s="32"/>
      <c r="D150" s="32">
        <v>44196</v>
      </c>
      <c r="E150" s="23"/>
      <c r="F150" s="22" t="s">
        <v>506</v>
      </c>
      <c r="G150" s="89" t="s">
        <v>582</v>
      </c>
      <c r="H150" s="22" t="s">
        <v>128</v>
      </c>
      <c r="I150" s="26"/>
      <c r="J150" s="26"/>
      <c r="K150" s="26"/>
      <c r="L150" s="26"/>
      <c r="M150" s="26"/>
      <c r="N150" s="26"/>
      <c r="O150" s="26"/>
      <c r="P150" s="26"/>
    </row>
    <row r="151" spans="1:16" s="25" customFormat="1" ht="66" x14ac:dyDescent="0.25">
      <c r="A151" s="30" t="s">
        <v>488</v>
      </c>
      <c r="B151" s="22" t="s">
        <v>508</v>
      </c>
      <c r="C151" s="32">
        <v>43497</v>
      </c>
      <c r="D151" s="32">
        <v>43830</v>
      </c>
      <c r="E151" s="23" t="s">
        <v>551</v>
      </c>
      <c r="F151" s="22" t="s">
        <v>509</v>
      </c>
      <c r="G151" s="89" t="s">
        <v>638</v>
      </c>
      <c r="H151" s="22" t="s">
        <v>510</v>
      </c>
      <c r="I151" s="24"/>
      <c r="J151" s="24"/>
      <c r="K151" s="24"/>
      <c r="L151" s="24"/>
      <c r="M151" s="24"/>
      <c r="N151" s="24"/>
      <c r="O151" s="24"/>
      <c r="P151" s="24"/>
    </row>
    <row r="152" spans="1:16" s="25" customFormat="1" ht="49.5" x14ac:dyDescent="0.25">
      <c r="A152" s="30" t="s">
        <v>499</v>
      </c>
      <c r="B152" s="22" t="s">
        <v>87</v>
      </c>
      <c r="C152" s="32">
        <v>43497</v>
      </c>
      <c r="D152" s="32">
        <v>43830</v>
      </c>
      <c r="E152" s="23"/>
      <c r="F152" s="22" t="s">
        <v>512</v>
      </c>
      <c r="G152" s="89" t="s">
        <v>582</v>
      </c>
      <c r="H152" s="22" t="s">
        <v>129</v>
      </c>
      <c r="I152" s="34"/>
      <c r="J152" s="34"/>
      <c r="K152" s="34"/>
      <c r="L152" s="34"/>
      <c r="M152" s="34"/>
      <c r="N152" s="34"/>
      <c r="O152" s="34"/>
      <c r="P152" s="34"/>
    </row>
    <row r="153" spans="1:16" s="25" customFormat="1" ht="100.5" customHeight="1" x14ac:dyDescent="0.25">
      <c r="A153" s="30" t="s">
        <v>502</v>
      </c>
      <c r="B153" s="22" t="s">
        <v>514</v>
      </c>
      <c r="C153" s="32">
        <v>43497</v>
      </c>
      <c r="D153" s="32">
        <v>44196</v>
      </c>
      <c r="E153" s="23" t="s">
        <v>610</v>
      </c>
      <c r="F153" s="22" t="s">
        <v>515</v>
      </c>
      <c r="G153" s="89" t="s">
        <v>638</v>
      </c>
      <c r="H153" s="22" t="s">
        <v>516</v>
      </c>
      <c r="I153" s="21"/>
      <c r="J153" s="21"/>
      <c r="K153" s="21"/>
      <c r="L153" s="21"/>
      <c r="M153" s="21"/>
      <c r="N153" s="21"/>
      <c r="O153" s="21"/>
      <c r="P153" s="21"/>
    </row>
    <row r="154" spans="1:16" s="25" customFormat="1" ht="99" x14ac:dyDescent="0.25">
      <c r="A154" s="30" t="s">
        <v>769</v>
      </c>
      <c r="B154" s="22" t="s">
        <v>518</v>
      </c>
      <c r="C154" s="32">
        <v>43497</v>
      </c>
      <c r="D154" s="32">
        <v>44195</v>
      </c>
      <c r="E154" s="23" t="s">
        <v>552</v>
      </c>
      <c r="F154" s="22" t="s">
        <v>519</v>
      </c>
      <c r="G154" s="89" t="s">
        <v>638</v>
      </c>
      <c r="H154" s="22" t="s">
        <v>694</v>
      </c>
      <c r="I154"/>
      <c r="J154"/>
      <c r="K154"/>
      <c r="L154"/>
      <c r="M154"/>
      <c r="N154"/>
      <c r="O154"/>
      <c r="P154"/>
    </row>
    <row r="155" spans="1:16" s="26" customFormat="1" ht="99.75" customHeight="1" x14ac:dyDescent="0.25">
      <c r="A155" s="30" t="s">
        <v>505</v>
      </c>
      <c r="B155" s="22" t="s">
        <v>88</v>
      </c>
      <c r="C155" s="32">
        <v>43497</v>
      </c>
      <c r="D155" s="32">
        <v>44196</v>
      </c>
      <c r="E155" s="23"/>
      <c r="F155" s="22" t="s">
        <v>695</v>
      </c>
      <c r="G155" s="89" t="s">
        <v>582</v>
      </c>
      <c r="H155" s="22" t="s">
        <v>130</v>
      </c>
      <c r="I155"/>
      <c r="J155"/>
      <c r="K155"/>
      <c r="L155"/>
      <c r="M155"/>
      <c r="N155"/>
      <c r="O155"/>
      <c r="P155"/>
    </row>
    <row r="156" spans="1:16" s="31" customFormat="1" ht="126.75" customHeight="1" x14ac:dyDescent="0.25">
      <c r="A156" s="30" t="s">
        <v>507</v>
      </c>
      <c r="B156" s="22" t="s">
        <v>696</v>
      </c>
      <c r="C156" s="32">
        <v>43466</v>
      </c>
      <c r="D156" s="32">
        <v>43830</v>
      </c>
      <c r="E156" s="23" t="s">
        <v>612</v>
      </c>
      <c r="F156" s="22" t="s">
        <v>522</v>
      </c>
      <c r="G156" s="89" t="s">
        <v>638</v>
      </c>
      <c r="H156" s="22"/>
      <c r="I156"/>
      <c r="J156"/>
      <c r="K156"/>
      <c r="L156"/>
      <c r="M156"/>
      <c r="N156"/>
      <c r="O156"/>
      <c r="P156"/>
    </row>
    <row r="157" spans="1:16" s="20" customFormat="1" ht="82.5" x14ac:dyDescent="0.25">
      <c r="A157" s="30" t="s">
        <v>693</v>
      </c>
      <c r="B157" s="22" t="s">
        <v>611</v>
      </c>
      <c r="C157" s="32">
        <v>43466</v>
      </c>
      <c r="D157" s="32">
        <v>44561</v>
      </c>
      <c r="E157" s="23" t="s">
        <v>612</v>
      </c>
      <c r="F157" s="22" t="s">
        <v>720</v>
      </c>
      <c r="G157" s="89" t="s">
        <v>638</v>
      </c>
      <c r="H157" s="22" t="s">
        <v>523</v>
      </c>
      <c r="I157"/>
      <c r="J157"/>
      <c r="K157"/>
      <c r="L157"/>
      <c r="M157"/>
      <c r="N157"/>
      <c r="O157"/>
      <c r="P157"/>
    </row>
    <row r="158" spans="1:16" s="21" customFormat="1" ht="99" x14ac:dyDescent="0.25">
      <c r="A158" s="30" t="s">
        <v>511</v>
      </c>
      <c r="B158" s="22" t="s">
        <v>525</v>
      </c>
      <c r="C158" s="32">
        <v>43466</v>
      </c>
      <c r="D158" s="32">
        <v>44561</v>
      </c>
      <c r="E158" s="23"/>
      <c r="F158" s="22" t="s">
        <v>721</v>
      </c>
      <c r="G158" s="89" t="s">
        <v>582</v>
      </c>
      <c r="H158" s="22" t="s">
        <v>131</v>
      </c>
      <c r="I158"/>
      <c r="J158"/>
      <c r="K158"/>
      <c r="L158"/>
      <c r="M158"/>
      <c r="N158"/>
      <c r="O158"/>
      <c r="P158"/>
    </row>
    <row r="159" spans="1:16" s="28" customFormat="1" ht="132" x14ac:dyDescent="0.25">
      <c r="A159" s="30" t="s">
        <v>513</v>
      </c>
      <c r="B159" s="22" t="s">
        <v>90</v>
      </c>
      <c r="C159" s="32">
        <v>43344</v>
      </c>
      <c r="D159" s="32">
        <v>43646</v>
      </c>
      <c r="E159" s="23" t="s">
        <v>526</v>
      </c>
      <c r="F159" s="22" t="s">
        <v>527</v>
      </c>
      <c r="G159" s="89" t="s">
        <v>638</v>
      </c>
      <c r="H159" s="22" t="s">
        <v>528</v>
      </c>
      <c r="I159"/>
      <c r="J159"/>
      <c r="K159"/>
      <c r="L159"/>
      <c r="M159"/>
      <c r="N159"/>
      <c r="O159"/>
      <c r="P159"/>
    </row>
    <row r="160" spans="1:16" s="27" customFormat="1" ht="132.75" customHeight="1" x14ac:dyDescent="0.25">
      <c r="A160" s="30" t="s">
        <v>517</v>
      </c>
      <c r="B160" s="22" t="s">
        <v>89</v>
      </c>
      <c r="C160" s="32">
        <v>43344</v>
      </c>
      <c r="D160" s="32">
        <v>43646</v>
      </c>
      <c r="E160" s="23" t="s">
        <v>541</v>
      </c>
      <c r="F160" s="22"/>
      <c r="G160" s="89" t="s">
        <v>638</v>
      </c>
      <c r="H160" s="22" t="s">
        <v>529</v>
      </c>
      <c r="I160"/>
      <c r="J160"/>
      <c r="K160"/>
      <c r="L160"/>
      <c r="M160"/>
      <c r="N160"/>
      <c r="O160"/>
      <c r="P160"/>
    </row>
    <row r="161" spans="1:16" s="28" customFormat="1" ht="165.75" customHeight="1" x14ac:dyDescent="0.25">
      <c r="A161" s="30" t="s">
        <v>520</v>
      </c>
      <c r="B161" s="22" t="s">
        <v>91</v>
      </c>
      <c r="C161" s="32">
        <v>43344</v>
      </c>
      <c r="D161" s="32">
        <v>43646</v>
      </c>
      <c r="E161" s="23"/>
      <c r="F161" s="22" t="s">
        <v>530</v>
      </c>
      <c r="G161" s="89" t="s">
        <v>582</v>
      </c>
      <c r="H161" s="22" t="s">
        <v>132</v>
      </c>
      <c r="I161"/>
      <c r="J161"/>
      <c r="K161"/>
      <c r="L161"/>
      <c r="M161"/>
      <c r="N161"/>
      <c r="O161"/>
      <c r="P161"/>
    </row>
    <row r="162" spans="1:16" s="34" customFormat="1" ht="82.5" x14ac:dyDescent="0.25">
      <c r="A162" s="30" t="s">
        <v>521</v>
      </c>
      <c r="B162" s="22" t="s">
        <v>532</v>
      </c>
      <c r="C162" s="32">
        <v>43344</v>
      </c>
      <c r="D162" s="32">
        <v>43465</v>
      </c>
      <c r="E162" s="23" t="s">
        <v>651</v>
      </c>
      <c r="F162" s="22" t="s">
        <v>533</v>
      </c>
      <c r="G162" s="89" t="s">
        <v>638</v>
      </c>
      <c r="H162" s="22" t="s">
        <v>534</v>
      </c>
      <c r="I162"/>
      <c r="J162"/>
      <c r="K162"/>
      <c r="L162"/>
      <c r="M162"/>
      <c r="N162"/>
      <c r="O162"/>
      <c r="P162"/>
    </row>
    <row r="163" spans="1:16" s="21" customFormat="1" ht="148.5" x14ac:dyDescent="0.25">
      <c r="A163" s="30" t="s">
        <v>524</v>
      </c>
      <c r="B163" s="22" t="s">
        <v>75</v>
      </c>
      <c r="C163" s="32">
        <v>43344</v>
      </c>
      <c r="D163" s="32">
        <v>43465</v>
      </c>
      <c r="E163" s="23"/>
      <c r="F163" s="22" t="s">
        <v>535</v>
      </c>
      <c r="G163" s="89" t="s">
        <v>582</v>
      </c>
      <c r="H163" s="22" t="s">
        <v>110</v>
      </c>
      <c r="I163"/>
      <c r="J163"/>
      <c r="K163"/>
      <c r="L163"/>
      <c r="M163"/>
      <c r="N163"/>
      <c r="O163"/>
      <c r="P163"/>
    </row>
  </sheetData>
  <autoFilter ref="A3:H163"/>
  <mergeCells count="8">
    <mergeCell ref="H2:H3"/>
    <mergeCell ref="A1:G1"/>
    <mergeCell ref="C2:D2"/>
    <mergeCell ref="A2:A3"/>
    <mergeCell ref="B2:B3"/>
    <mergeCell ref="E2:E3"/>
    <mergeCell ref="F2:F3"/>
    <mergeCell ref="G2:G3"/>
  </mergeCells>
  <pageMargins left="0.70866141732283472" right="0.70866141732283472" top="0.74803149606299213" bottom="0.74803149606299213" header="0.31496062992125984" footer="0.31496062992125984"/>
  <pageSetup paperSize="9" scale="48" fitToHeight="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643"/>
  <sheetViews>
    <sheetView zoomScale="80" zoomScaleNormal="80" zoomScaleSheetLayoutView="115" workbookViewId="0">
      <pane ySplit="6" topLeftCell="A7" activePane="bottomLeft" state="frozen"/>
      <selection pane="bottomLeft" activeCell="E8" sqref="A1:XFD1048576"/>
    </sheetView>
  </sheetViews>
  <sheetFormatPr defaultColWidth="9.140625" defaultRowHeight="12.75" x14ac:dyDescent="0.2"/>
  <cols>
    <col min="1" max="1" width="11.7109375" style="80" bestFit="1" customWidth="1"/>
    <col min="2" max="2" width="35.5703125" style="80" customWidth="1"/>
    <col min="3" max="3" width="16.85546875" style="80" customWidth="1"/>
    <col min="4" max="4" width="19.7109375" style="80" customWidth="1"/>
    <col min="5" max="5" width="12.140625" style="80" customWidth="1"/>
    <col min="6" max="20" width="14" style="80" customWidth="1"/>
    <col min="21" max="16384" width="9.140625" style="80"/>
  </cols>
  <sheetData>
    <row r="1" spans="1:20" ht="16.5" x14ac:dyDescent="0.25">
      <c r="A1" s="58" t="s">
        <v>39</v>
      </c>
      <c r="B1" s="58"/>
      <c r="C1" s="58"/>
      <c r="D1" s="58"/>
      <c r="E1" s="58"/>
      <c r="F1" s="58"/>
      <c r="G1" s="58"/>
      <c r="H1" s="58"/>
      <c r="I1" s="58"/>
      <c r="J1" s="58"/>
      <c r="K1" s="58"/>
      <c r="L1" s="58"/>
      <c r="M1" s="58"/>
      <c r="N1" s="58"/>
      <c r="O1" s="58"/>
      <c r="P1" s="58"/>
      <c r="Q1" s="58"/>
      <c r="R1" s="58"/>
      <c r="S1" s="58"/>
      <c r="T1" s="58"/>
    </row>
    <row r="2" spans="1:20" ht="16.5" x14ac:dyDescent="0.25">
      <c r="A2" s="58" t="s">
        <v>703</v>
      </c>
      <c r="B2" s="58"/>
      <c r="C2" s="58"/>
      <c r="D2" s="58"/>
      <c r="E2" s="58"/>
      <c r="F2" s="58"/>
      <c r="G2" s="58"/>
      <c r="H2" s="58"/>
      <c r="I2" s="58"/>
      <c r="J2" s="58"/>
      <c r="K2" s="58"/>
      <c r="L2" s="58"/>
      <c r="M2" s="58"/>
      <c r="N2" s="58"/>
      <c r="O2" s="58"/>
      <c r="P2" s="58"/>
      <c r="Q2" s="58"/>
      <c r="R2" s="58"/>
      <c r="S2" s="58"/>
      <c r="T2" s="58"/>
    </row>
    <row r="3" spans="1:20" ht="27" customHeight="1" x14ac:dyDescent="0.25">
      <c r="A3" s="59"/>
      <c r="B3" s="59"/>
      <c r="C3" s="59"/>
      <c r="D3" s="59"/>
      <c r="E3" s="59"/>
      <c r="F3" s="59"/>
      <c r="G3" s="59"/>
      <c r="H3" s="59"/>
      <c r="I3" s="59"/>
      <c r="J3" s="59"/>
      <c r="K3" s="59"/>
      <c r="L3" s="59"/>
      <c r="M3" s="59"/>
      <c r="N3" s="59"/>
      <c r="O3" s="59"/>
      <c r="P3" s="59"/>
      <c r="Q3" s="59"/>
      <c r="R3" s="60" t="s">
        <v>41</v>
      </c>
      <c r="S3" s="60"/>
      <c r="T3" s="60"/>
    </row>
    <row r="4" spans="1:20" ht="15" x14ac:dyDescent="0.2">
      <c r="A4" s="61" t="s">
        <v>0</v>
      </c>
      <c r="B4" s="61" t="s">
        <v>21</v>
      </c>
      <c r="C4" s="61" t="s">
        <v>22</v>
      </c>
      <c r="D4" s="61" t="s">
        <v>23</v>
      </c>
      <c r="E4" s="61" t="s">
        <v>40</v>
      </c>
      <c r="F4" s="61"/>
      <c r="G4" s="61"/>
      <c r="H4" s="61"/>
      <c r="I4" s="61"/>
      <c r="J4" s="61"/>
      <c r="K4" s="61"/>
      <c r="L4" s="61"/>
      <c r="M4" s="61"/>
      <c r="N4" s="61"/>
      <c r="O4" s="61"/>
      <c r="P4" s="61"/>
      <c r="Q4" s="61"/>
      <c r="R4" s="61"/>
      <c r="S4" s="61"/>
      <c r="T4" s="61"/>
    </row>
    <row r="5" spans="1:20" ht="15" x14ac:dyDescent="0.2">
      <c r="A5" s="61"/>
      <c r="B5" s="61"/>
      <c r="C5" s="61"/>
      <c r="D5" s="61"/>
      <c r="E5" s="61" t="s">
        <v>24</v>
      </c>
      <c r="F5" s="61" t="s">
        <v>722</v>
      </c>
      <c r="G5" s="61"/>
      <c r="H5" s="61"/>
      <c r="I5" s="61" t="s">
        <v>25</v>
      </c>
      <c r="J5" s="61"/>
      <c r="K5" s="61"/>
      <c r="L5" s="61" t="s">
        <v>26</v>
      </c>
      <c r="M5" s="61"/>
      <c r="N5" s="61"/>
      <c r="O5" s="61" t="s">
        <v>27</v>
      </c>
      <c r="P5" s="61"/>
      <c r="Q5" s="61"/>
      <c r="R5" s="62" t="s">
        <v>36</v>
      </c>
      <c r="S5" s="62" t="s">
        <v>28</v>
      </c>
      <c r="T5" s="62" t="s">
        <v>29</v>
      </c>
    </row>
    <row r="6" spans="1:20" ht="98.25" customHeight="1" x14ac:dyDescent="0.2">
      <c r="A6" s="61"/>
      <c r="B6" s="61"/>
      <c r="C6" s="61"/>
      <c r="D6" s="61"/>
      <c r="E6" s="61"/>
      <c r="F6" s="63" t="s">
        <v>31</v>
      </c>
      <c r="G6" s="63" t="s">
        <v>32</v>
      </c>
      <c r="H6" s="63" t="s">
        <v>30</v>
      </c>
      <c r="I6" s="63" t="s">
        <v>31</v>
      </c>
      <c r="J6" s="63" t="s">
        <v>32</v>
      </c>
      <c r="K6" s="63" t="s">
        <v>30</v>
      </c>
      <c r="L6" s="63" t="s">
        <v>31</v>
      </c>
      <c r="M6" s="63" t="s">
        <v>32</v>
      </c>
      <c r="N6" s="63" t="s">
        <v>30</v>
      </c>
      <c r="O6" s="63" t="s">
        <v>31</v>
      </c>
      <c r="P6" s="63" t="s">
        <v>32</v>
      </c>
      <c r="Q6" s="63" t="s">
        <v>30</v>
      </c>
      <c r="R6" s="63" t="s">
        <v>30</v>
      </c>
      <c r="S6" s="63" t="s">
        <v>30</v>
      </c>
      <c r="T6" s="63" t="s">
        <v>30</v>
      </c>
    </row>
    <row r="7" spans="1:20" ht="15" x14ac:dyDescent="0.2">
      <c r="A7" s="64" t="s">
        <v>5</v>
      </c>
      <c r="B7" s="65" t="s">
        <v>48</v>
      </c>
      <c r="C7" s="65"/>
      <c r="D7" s="65"/>
      <c r="E7" s="65"/>
      <c r="F7" s="65"/>
      <c r="G7" s="65"/>
      <c r="H7" s="65"/>
      <c r="I7" s="65"/>
      <c r="J7" s="65"/>
      <c r="K7" s="65"/>
      <c r="L7" s="65"/>
      <c r="M7" s="65"/>
      <c r="N7" s="65"/>
      <c r="O7" s="65"/>
      <c r="P7" s="65"/>
      <c r="Q7" s="65"/>
      <c r="R7" s="65"/>
      <c r="S7" s="65"/>
      <c r="T7" s="65"/>
    </row>
    <row r="8" spans="1:20" ht="30" x14ac:dyDescent="0.2">
      <c r="A8" s="64"/>
      <c r="B8" s="64" t="s">
        <v>33</v>
      </c>
      <c r="C8" s="64"/>
      <c r="D8" s="64"/>
      <c r="E8" s="66">
        <f>H8+K8+N8+Q8+R8+S8+T8</f>
        <v>14537.700999999999</v>
      </c>
      <c r="F8" s="67">
        <f>350.136+13.615</f>
        <v>363.75100000000003</v>
      </c>
      <c r="G8" s="67">
        <f>G13+G19+G25+G31+G37+G43+G49+G55+G61+G67+G73+G85+G91+G97+G103+G109+G115+G121+G127+G133+G139+G145+G151+G157+G163+G451+G169+G175+G181+G187+G193+G199+G79+G205+G211+G217+G223+G229+G235+G241+G247+G253+G259+G265+G271+G277+G283+G289+G295+G301+G307+G313+G319+G325+G331+G337+G343+G349+G355+G361+G367+G373+G379+G385+G391+G397+G409+G415+G421+G439+G445+G456+G462+G468+G474+G480+G486+G492+G498+G504+G510+G516+G522+G528+G534+G540+G546+G552+G558+G564+G570+G576+G582+G588+G594+G600+G606+G612+G618</f>
        <v>0</v>
      </c>
      <c r="H8" s="67">
        <f>F8+G8</f>
        <v>363.75100000000003</v>
      </c>
      <c r="I8" s="67">
        <f>I13+I19+I25+I31+I37+I43+I49+I55+I61+I67+I73+I85+I91+I97+I103+I109+I115+I121+I127+I133+I139+I145+I151+I157+I163+I451+I169+I175+I181+I187+I193+I199+I79+I205+I211+I217+I223+I229+I235+I241+I247+I253+I259+I265+I271+I277+I283+I289+I295+I301+I307+I313+I319+I325+I331+I337+I343+I349+I355+I361+I367+I373+I379+I385+I391+I397+I409+I415+I421+I439+I445+I456+I462+I468+I474+I480+I486+I492+I498+I504+I510+I516+I522+I528+I534+I540+I546+I552+I558+I564+I570+I576+I582+I588+I594+I600+I606+I612+I618</f>
        <v>0</v>
      </c>
      <c r="J8" s="67">
        <f>J13+J19+J25+J31+J37+J43+J49+J55+J61+J67+J73+J85+J91+J97+J103+J109+J115+J121+J127+J133+J139+J145+J151+J157+J163+J451+J169+J175+J181+J187+J193+J199+J79+J205+J211+J217+J223+J229+J235+J241+J247+J253+J259+J265+J271+J277+J283+J289+J295+J301+J307+J313+J319+J325+J331+J337+J343+J349+J355+J361+J367+J373+J379+J385+J391+J397+J409+J415+J421+J439+J445+J456+J462+J468+J474+J480+J486+J492+J498+J504+J510+J516+J522+J528+J534+J540+J546+J552+J558+J564+J570+J576+J582+J588+J594+J600+J606+J612+J618</f>
        <v>5360.1</v>
      </c>
      <c r="K8" s="67">
        <f>I8+J8</f>
        <v>5360.1</v>
      </c>
      <c r="L8" s="67">
        <f>L13+L19+L25+L31+L37+L43+L49+L55+L61+L67+L73+L85+L91+L97+L103+L109+L115+L121+L127+L133+L139+L145+L151+L157+L163+L451+L169+L175+L181+L187+L193+L199+L79+L205+L211+L217+L223+L229+L235+L241+L247+L253+L259+L265+L271+L277+L283+L289+L295+L301+L307+L313+L319+L325+L331+L337+L343+L349+L355+L361+L367+L373+L379+L385+L391+L397+L409+L415+L421+L439+L445+L456+L462+L468+L474+L480+L486+L492+L498+L504+L510+L516+L522+L528+L534+L540+L546+L552+L558+L564+L570+L576+L582+L588+L594+L600+L606+L612+L618</f>
        <v>0</v>
      </c>
      <c r="M8" s="67">
        <f>M13+M19+M25+M31+M37+M43+M49+M55+M61+M67+M73+M85+M91+M97+M103+M109+M115+M121+M127+M133+M139+M145+M151+M157+M163+M451+M169+M175+M181+M187+M193+M199+M79+M205+M211+M217+M223+M229+M235+M241+M247+M253+M259+M265+M271+M277+M283+M289+M295+M301+M307+M313+M319+M325+M331+M337+M343+M349+M355+M361+M367+M373+M379+M385+M391+M397+M409+M415+M421+M439+M445+M456+M462+M468+M474+M480+M486+M492+M498+M504+M510+M516+M522+M528+M534+M540+M546+M552+M558+M564+M570+M576+M582+M588+M594+M600+M606+M612+M618</f>
        <v>4899.4000000000005</v>
      </c>
      <c r="N8" s="67">
        <f>L8+M8</f>
        <v>4899.4000000000005</v>
      </c>
      <c r="O8" s="67">
        <f>O13+O19+O25+O31+O37+O43+O49+O55+O61+O67+O73+O85+O91+O97+O103+O109+O115+O121+O127+O133+O139+O145+O151+O157+O163+O451+O169+O175+O181+O187+O193+O199+O79+O205+O211+O217+O223+O229+O235+O241+O247+O253+O259+O265+O271+O277+O283+O289+O295+O301+O307+O313+O319+O325+O331+O337+O343+O349+O355+O361+O367+O373+O379+O385+O391+O397+O409+O415+O421+O439+O445+O456+O462+O468+O474+O480+O486+O492+O498+O504+O510+O516+O522+O528+O534+O540+O546+O552+O558+O564+O570+O576+O582+O588+O594+O600+O606+O612+O618</f>
        <v>0</v>
      </c>
      <c r="P8" s="67">
        <f>P13+P19+P25+P31+P37+P43+P49+P55+P61+P67+P73+P85+P91+P97+P103+P109+P115+P121+P127+P133+P139+P145+P151+P157+P163+P451+P169+P175+P181+P187+P193+P199+P79+P205+P211+P217+P223+P229+P235+P241+P247+P253+P259+P265+P271+P277+P283+P289+P295+P301+P307+P313+P319+P325+P331+P337+P343+P349+P355+P361+P367+P373+P379+P385+P391+P397+P409+P415+P421+P439+P445+P456+P462+P468+P474+P480+P486+P492+P498+P504+P510+P516+P522+P528+P534+P540+P546+P552+P558+P564+P570+P576+P582+P588+P594+P600+P606+P612+P618</f>
        <v>3079.3500000000004</v>
      </c>
      <c r="Q8" s="67">
        <f>O8+P8</f>
        <v>3079.3500000000004</v>
      </c>
      <c r="R8" s="67">
        <f>R13+R19+R25+R31+R37+R43+R49+R55+R61+R67+R73+R85+R91+R97+R103+R109+R115+R121+R127+R133+R139+R145+R151+R157+R163+R451+R169+R175+R181+R187+R193+R199+R79+R205+R211+R217+R223+R229+R235+R241+R247+R253+R259+R265+R271+R277+R283+R289+R295+R301+R307+R313+R319+R325+R331+R337+R343+R349+R355+R361+R367+R373+R379+R385+R391+R397+R409+R415+R421+R439+R445+R456+R462+R468+R474+R480+R486+R492+R498+R504+R510+R516+R522+R528+R534+R540+R546+R552+R558+R564+R570+R576+R582+R588+R594+R600+R606+R612+R618</f>
        <v>394.8</v>
      </c>
      <c r="S8" s="67">
        <f t="shared" ref="S8:T8" si="0">S13+S19+S25+S31+S37+S43+S49+S55+S61+S67+S73+S85+S91+S97+S103+S109+S115+S121+S127+S133+S139+S145+S151+S157+S163+S451+S169+S175+S181+S187+S193+S199+S79+S205+S211+S217+S223+S229+S235+S241+S247+S253+S259+S265+S271+S277+S283+S289+S295+S301+S307+S313+S319+S325+S331+S337+S343+S349+S355+S361+S367+S373+S379+S385+S391+S397+S409+S415+S421+S439+S445+S456+S462+S468+S474+S480+S486+S492+S498+S504+S510+S516+S522+S528+S534+S540+S546+S552+S558+S564+S570+S576+S582+S588+S594+S600+S606+S612+S618</f>
        <v>323.3</v>
      </c>
      <c r="T8" s="67">
        <f t="shared" si="0"/>
        <v>117</v>
      </c>
    </row>
    <row r="9" spans="1:20" ht="45" x14ac:dyDescent="0.2">
      <c r="A9" s="64"/>
      <c r="B9" s="64" t="s">
        <v>38</v>
      </c>
      <c r="C9" s="64"/>
      <c r="D9" s="64"/>
      <c r="E9" s="66">
        <f>H9+K9+N9+Q9+R9+S9+T9</f>
        <v>0</v>
      </c>
      <c r="F9" s="67">
        <f>F14+F20+F26+F32+F38+F44+F50+F56+F62+F68+F74+F86+F92+F98+F104+F110+F116+F122+F128+F134+F140+F146+F152+F158+F164+F452+F170+F176+F182+F188+F194+F200+F80+F206+F212+F218+F224+F230+F236+F242+F248+F254+F260+F266+F272+F278+F284+F290+F296+F302+F308+F314+F320+F326+F332+F338+F344+F350+F356+F362+F368+F374+F380+F386+F392+F398+F410+F416+F422+F440+F446+F457+F463+F469+F475+F481+F487+F493+F499+F505+F511+F517+F523+F529+F535+F541+F547+F553+F559+F565+F571+F577+F583+F589+F595+F601+F607+F613+F619</f>
        <v>0</v>
      </c>
      <c r="G9" s="67">
        <f>G14+G20+G26+G32+G38+G44+G50+G56+G62+G68+G74+G86+G92+G98+G104+G110+G116+G122+G128+G134+G140+G146+G152+G158+G164+G452+G170+G176+G182+G188+G194+G200+G80+G206+G212+G218+G224+G230+G236+G242+G248+G254+G260+G266+G272+G278+G284+G290+G296+G302+G308+G314+G320+G326+G332+G338+G344+G350+G356+G362+G368+G374+G380+G386+G392+G398+G410+G416+G422+G440+G446+G457+G463+G469+G475+G481+G487+G493+G499+G505+G511+G517+G523+G529+G535+G541+G547+G553+G559+G565+G571+G577+G583+G589+G595+G601+G607+G613+G619</f>
        <v>0</v>
      </c>
      <c r="H9" s="67">
        <f t="shared" ref="H9:H11" si="1">F9+G9</f>
        <v>0</v>
      </c>
      <c r="I9" s="67">
        <f t="shared" ref="I9:J9" si="2">I14+I20+I26+I32+I38+I44+I50+I56+I62+I68+I74+I86+I92+I98+I104+I110+I116+I122+I128+I134+I140+I146+I152+I158+I164+I452+I170+I176+I182+I188+I194+I200+I80+I206+I212+I218+I224+I230+I236+I242+I248+I254+I260+I266+I272+I278+I284+I290+I296+I302+I308+I314+I320+I326+I332+I338+I344+I350+I356+I362+I368+I374+I380+I386+I392+I398+I410+I416+I422+I440+I446+I457+I463+I469+I475+I481+I487+I493+I499+I505+I511+I517+I523+I529+I535+I541+I547+I553+I559+I565+I571+I577+I583+I589+I595+I601+I607+I613+I619</f>
        <v>0</v>
      </c>
      <c r="J9" s="67">
        <f t="shared" si="2"/>
        <v>0</v>
      </c>
      <c r="K9" s="67">
        <f t="shared" ref="K9:K11" si="3">I9+J9</f>
        <v>0</v>
      </c>
      <c r="L9" s="67">
        <f>L14+L20+L26+L32+L38+L44+L50+L56+L62+L68+L74+L86+L92+L98+L104+L110+L116+L122+L128+L134+L140+L146+L152+L158+L164+L452+L170+L176+L182+L188+L194+L200+L80+L206+L212+L218+L224+L230+L236+L242+L248+L254+L260+L266+L272+L278+L284+L290+L296+L302+L308+L314+L320+L326+L332+L338+L344+L350+L356+L362+L368+L374+L380+L386+L392+L398+L410+L416+L422+L440+L446+L457+L463+L469+L475+L481+L487+L493+L499+L505+L511+L517+L523+L529+L535+L541+L547+L553+L559+L565+L571+L577+L583+L589+L595+L601+L607+L613+L619</f>
        <v>0</v>
      </c>
      <c r="M9" s="67">
        <f>M14+M20+M26+M32+M38+M44+M50+M56+M62+M68+M74+M86+M92+M98+M104+M110+M116+M122+M128+M134+M140+M146+M152+M158+M164+M452+M170+M176+M182+M188+M194+M200+M80+M206+M212+M218+M224+M230+M236+M242+M248+M254+M260+M266+M272+M278+M284+M290+M296+M302+M308+M314+M320+M326+M332+M338+M344+M350+M356+M362+M368+M374+M380+M386+M392+M398+M410+M416+M422+M440+M446+M457+M463+M469+M475+M481+M487+M493+M499+M505+M511+M517+M523+M529+M535+M541+M547+M553+M559+M565+M571+M577+M583+M589+M595+M601+M607+M613+M619</f>
        <v>0</v>
      </c>
      <c r="N9" s="67">
        <f t="shared" ref="N9:N11" si="4">L9+M9</f>
        <v>0</v>
      </c>
      <c r="O9" s="67">
        <f t="shared" ref="O9:P9" si="5">O14+O20+O26+O32+O38+O44+O50+O56+O62+O68+O74+O86+O92+O98+O104+O110+O116+O122+O128+O134+O140+O146+O152+O158+O164+O452+O170+O176+O182+O188+O194+O200+O80+O206+O212+O218+O224+O230+O236+O242+O248+O254+O260+O266+O272+O278+O284+O290+O296+O302+O308+O314+O320+O326+O332+O338+O344+O350+O356+O362+O368+O374+O380+O386+O392+O398+O410+O416+O422+O440+O446+O457+O463+O469+O475+O481+O487+O493+O499+O505+O511+O517+O523+O529+O535+O541+O547+O553+O559+O565+O571+O577+O583+O589+O595+O601+O607+O613+O619</f>
        <v>0</v>
      </c>
      <c r="P9" s="67">
        <f t="shared" si="5"/>
        <v>0</v>
      </c>
      <c r="Q9" s="67">
        <f t="shared" ref="Q9:Q11" si="6">O9+P9</f>
        <v>0</v>
      </c>
      <c r="R9" s="67">
        <f t="shared" ref="R9:T9" si="7">R14+R20+R26+R32+R38+R44+R50+R56+R62+R68+R74+R86+R92+R98+R104+R110+R116+R122+R128+R134+R140+R146+R152+R158+R164+R452+R170+R176+R182+R188+R194+R200+R80+R206+R212+R218+R224+R230+R236+R242+R248+R254+R260+R266+R272+R278+R284+R290+R296+R302+R308+R314+R320+R326+R332+R338+R344+R350+R356+R362+R368+R374+R380+R386+R392+R398+R410+R416+R422+R440+R446+R457+R463+R469+R475+R481+R487+R493+R499+R505+R511+R517+R523+R529+R535+R541+R547+R553+R559+R565+R571+R577+R583+R589+R595+R601+R607+R613+R619</f>
        <v>0</v>
      </c>
      <c r="S9" s="67">
        <f t="shared" si="7"/>
        <v>0</v>
      </c>
      <c r="T9" s="67">
        <f t="shared" si="7"/>
        <v>0</v>
      </c>
    </row>
    <row r="10" spans="1:20" ht="30" x14ac:dyDescent="0.2">
      <c r="A10" s="64"/>
      <c r="B10" s="64" t="s">
        <v>34</v>
      </c>
      <c r="C10" s="64"/>
      <c r="D10" s="64"/>
      <c r="E10" s="66">
        <f>H10+K10+N10+Q10+R10+S10+T10</f>
        <v>0</v>
      </c>
      <c r="F10" s="67">
        <f>F15+F21+F27+F33+F39+F45+F51+F57+F63+F69+F75+F87+F93+F99+F105+F111+F117+F123+F129+F135+F141+F147+F153+F159+F165+F453+F171+F177+F183+F189+F195+F201+F81+F207+F213+F219+F225+F231+F237+F243+F249+F255+F261+F267+F273+F279+F285+F291+F297+F303+F309+F315+F321+F327+F333+F339+F345+F351+F357+F363+F369+F375+F381+F387+F393+F399+F411+F417+F423+F441+F447+F458+F464+F470+F476+F482+F488+F494+F500+F506+F512+F518+F524+F530+F536+F542+F548+F554+F560+F566+F572+F578+F584+F590+F596+F602+F608+F614+F620</f>
        <v>0</v>
      </c>
      <c r="G10" s="67">
        <f>G15+G21+G27+G33+G39+G45+G51+G57+G63+G69+G75+G87+G93+G99+G105+G111+G117+G123+G129+G135+G141+G147+G153+G159+G165+G453+G171+G177+G183+G189+G195+G201+G81+G207+G213+G219+G225+G231+G237+G243+G249+G255+G261+G267+G273+G279+G285+G291+G297+G303+G309+G315+G321+G327+G333+G339+G345+G351+G357+G363+G369+G375+G381+G387+G393+G399+G411+G417+G423+G441+G447+G458+G464+G470+G476+G482+G488+G494+G500+G506+G512+G518+G524+G530+G536+G542+G548+G554+G560+G566+G572+G578+G584+G590+G596+G602+G608+G614+G620</f>
        <v>0</v>
      </c>
      <c r="H10" s="67">
        <f t="shared" si="1"/>
        <v>0</v>
      </c>
      <c r="I10" s="67">
        <f t="shared" ref="I10:J10" si="8">I15+I21+I27+I33+I39+I45+I51+I57+I63+I69+I75+I87+I93+I99+I105+I111+I117+I123+I129+I135+I141+I147+I153+I159+I165+I453+I171+I177+I183+I189+I195+I201+I81+I207+I213+I219+I225+I231+I237+I243+I249+I255+I261+I267+I273+I279+I285+I291+I297+I303+I309+I315+I321+I327+I333+I339+I345+I351+I357+I363+I369+I375+I381+I387+I393+I399+I411+I417+I423+I441+I447+I458+I464+I470+I476+I482+I488+I494+I500+I506+I512+I518+I524+I530+I536+I542+I548+I554+I560+I566+I572+I578+I584+I590+I596+I602+I608+I614+I620</f>
        <v>0</v>
      </c>
      <c r="J10" s="67">
        <f t="shared" si="8"/>
        <v>0</v>
      </c>
      <c r="K10" s="67">
        <f t="shared" si="3"/>
        <v>0</v>
      </c>
      <c r="L10" s="67">
        <f t="shared" ref="L10:M10" si="9">L15+L21+L27+L33+L39+L45+L51+L57+L63+L69+L75+L87+L93+L99+L105+L111+L117+L123+L129+L135+L141+L147+L153+L159+L165+L453+L171+L177+L183+L189+L195+L201+L81+L207+L213+L219+L225+L231+L237+L243+L249+L255+L261+L267+L273+L279+L285+L291+L297+L303+L309+L315+L321+L327+L333+L339+L345+L351+L357+L363+L369+L375+L381+L387+L393+L399+L411+L417+L423+L441+L447+L458+L464+L470+L476+L482+L488+L494+L500+L506+L512+L518+L524+L530+L536+L542+L548+L554+L560+L566+L572+L578+L584+L590+L596+L602+L608+L614+L620</f>
        <v>0</v>
      </c>
      <c r="M10" s="67">
        <f t="shared" si="9"/>
        <v>0</v>
      </c>
      <c r="N10" s="67">
        <f t="shared" si="4"/>
        <v>0</v>
      </c>
      <c r="O10" s="67">
        <f t="shared" ref="O10:P10" si="10">O15+O21+O27+O33+O39+O45+O51+O57+O63+O69+O75+O87+O93+O99+O105+O111+O117+O123+O129+O135+O141+O147+O153+O159+O165+O453+O171+O177+O183+O189+O195+O201+O81+O207+O213+O219+O225+O231+O237+O243+O249+O255+O261+O267+O273+O279+O285+O291+O297+O303+O309+O315+O321+O327+O333+O339+O345+O351+O357+O363+O369+O375+O381+O387+O393+O399+O411+O417+O423+O441+O447+O458+O464+O470+O476+O482+O488+O494+O500+O506+O512+O518+O524+O530+O536+O542+O548+O554+O560+O566+O572+O578+O584+O590+O596+O602+O608+O614+O620</f>
        <v>0</v>
      </c>
      <c r="P10" s="67">
        <f t="shared" si="10"/>
        <v>0</v>
      </c>
      <c r="Q10" s="67">
        <f t="shared" si="6"/>
        <v>0</v>
      </c>
      <c r="R10" s="67">
        <f t="shared" ref="R10:T10" si="11">R15+R21+R27+R33+R39+R45+R51+R57+R63+R69+R75+R87+R93+R99+R105+R111+R117+R123+R129+R135+R141+R147+R153+R159+R165+R453+R171+R177+R183+R189+R195+R201+R81+R207+R213+R219+R225+R231+R237+R243+R249+R255+R261+R267+R273+R279+R285+R291+R297+R303+R309+R315+R321+R327+R333+R339+R345+R351+R357+R363+R369+R375+R381+R387+R393+R399+R411+R417+R423+R441+R447+R458+R464+R470+R476+R482+R488+R494+R500+R506+R512+R518+R524+R530+R536+R542+R548+R554+R560+R566+R572+R578+R584+R590+R596+R602+R608+R614+R620</f>
        <v>0</v>
      </c>
      <c r="S10" s="67">
        <f t="shared" si="11"/>
        <v>0</v>
      </c>
      <c r="T10" s="67">
        <f t="shared" si="11"/>
        <v>0</v>
      </c>
    </row>
    <row r="11" spans="1:20" ht="15" x14ac:dyDescent="0.2">
      <c r="A11" s="64"/>
      <c r="B11" s="64" t="s">
        <v>35</v>
      </c>
      <c r="C11" s="64"/>
      <c r="D11" s="64"/>
      <c r="E11" s="66">
        <f>H11+K11+N11+Q11+R11+S11+T11</f>
        <v>10900</v>
      </c>
      <c r="F11" s="67">
        <f>F16+F22+F28+F34+F40+F46+F52+F58+F64+F70+F76+F88+F94+F100+F106+F112+F118+F124+F130+F136+F142+F148+F154+F160+F166+F454+F172+F178+F184+F190+F196+F202+F82+F208+F214+F220+F226+F232+F238+F244+F250+F256+F262+F268+F274+F280+F286+F292+F298+F304+F310+F316+F322+F328+F334+F340+F346+F352+F358+F364+F370+F376+F382+F388+F394+F400+F412+F418+F424+F442+F448+F459+F465+F471+F477+F483+F489+F495+F501+F507+F513+F519+F525+F531+F537+F543+F549+F555+F561+F567+F573+F579+F585+F591+F597+F603+F609+F615+F621</f>
        <v>0</v>
      </c>
      <c r="G11" s="67">
        <f>G16+G22+G28+G34+G40+G46+G52+G58+G64+G70+G76+G88+G94+G100+G106+G112+G118+G124+G130+G136+G142+G148+G154+G160+G166+G454+G172+G178+G184+G190+G196+G202+G82+G208+G214+G220+G226+G232+G238+G244+G250+G256+G262+G268+G274+G280+G286+G292+G298+G304+G310+G316+G322+G328+G334+G340+G346+G352+G358+G364+G370+G376+G382+G388+G394+G400+G412+G418+G424+G442+G448+G459+G465+G471+G477+G483+G489+G495+G501+G507+G513+G519+G525+G531+G537+G543+G549+G555+G561+G567+G573+G579+G585+G591+G597+G603+G609+G615+G621</f>
        <v>0</v>
      </c>
      <c r="H11" s="67">
        <f t="shared" si="1"/>
        <v>0</v>
      </c>
      <c r="I11" s="67">
        <f t="shared" ref="I11:J11" si="12">I16+I22+I28+I34+I40+I46+I52+I58+I64+I70+I76+I88+I94+I100+I106+I112+I118+I124+I130+I136+I142+I148+I154+I160+I166+I454+I172+I178+I184+I190+I196+I202+I82+I208+I214+I220+I226+I232+I238+I244+I250+I256+I262+I268+I274+I280+I286+I292+I298+I304+I310+I316+I322+I328+I334+I340+I346+I352+I358+I364+I370+I376+I382+I388+I394+I400+I412+I418+I424+I442+I448+I459+I465+I471+I477+I483+I489+I495+I501+I507+I513+I519+I525+I531+I537+I543+I549+I555+I561+I567+I573+I579+I585+I591+I597+I603+I609+I615+I621</f>
        <v>0</v>
      </c>
      <c r="J11" s="67">
        <f t="shared" si="12"/>
        <v>2500</v>
      </c>
      <c r="K11" s="67">
        <f t="shared" si="3"/>
        <v>2500</v>
      </c>
      <c r="L11" s="67">
        <f t="shared" ref="L11:M11" si="13">L16+L22+L28+L34+L40+L46+L52+L58+L64+L70+L76+L88+L94+L100+L106+L112+L118+L124+L130+L136+L142+L148+L154+L160+L166+L454+L172+L178+L184+L190+L196+L202+L82+L208+L214+L220+L226+L232+L238+L244+L250+L256+L262+L268+L274+L280+L286+L292+L298+L304+L310+L316+L322+L328+L334+L340+L346+L352+L358+L364+L370+L376+L382+L388+L394+L400+L412+L418+L424+L442+L448+L459+L465+L471+L477+L483+L489+L495+L501+L507+L513+L519+L525+L531+L537+L543+L549+L555+L561+L567+L573+L579+L585+L591+L597+L603+L609+L615+L621</f>
        <v>0</v>
      </c>
      <c r="M11" s="67">
        <f t="shared" si="13"/>
        <v>3900</v>
      </c>
      <c r="N11" s="67">
        <f t="shared" si="4"/>
        <v>3900</v>
      </c>
      <c r="O11" s="67">
        <f t="shared" ref="O11:P11" si="14">O16+O22+O28+O34+O40+O46+O52+O58+O64+O70+O76+O88+O94+O100+O106+O112+O118+O124+O130+O136+O142+O148+O154+O160+O166+O454+O172+O178+O184+O190+O196+O202+O82+O208+O214+O220+O226+O232+O238+O244+O250+O256+O262+O268+O274+O280+O286+O292+O298+O304+O310+O316+O322+O328+O334+O340+O346+O352+O358+O364+O370+O376+O382+O388+O394+O400+O412+O418+O424+O442+O448+O459+O465+O471+O477+O483+O489+O495+O501+O507+O513+O519+O525+O531+O537+O543+O549+O555+O561+O567+O573+O579+O585+O591+O597+O603+O609+O615+O621</f>
        <v>0</v>
      </c>
      <c r="P11" s="67">
        <f t="shared" si="14"/>
        <v>4500</v>
      </c>
      <c r="Q11" s="67">
        <f t="shared" si="6"/>
        <v>4500</v>
      </c>
      <c r="R11" s="67">
        <f t="shared" ref="R11:T11" si="15">R16+R22+R28+R34+R40+R46+R52+R58+R64+R70+R76+R88+R94+R100+R106+R112+R118+R124+R130+R136+R142+R148+R154+R160+R166+R454+R172+R178+R184+R190+R196+R202+R82+R208+R214+R220+R226+R232+R238+R244+R250+R256+R262+R268+R274+R280+R286+R292+R298+R304+R310+R316+R322+R328+R334+R340+R346+R352+R358+R364+R370+R376+R382+R388+R394+R400+R412+R418+R424+R442+R448+R459+R465+R471+R477+R483+R489+R495+R501+R507+R513+R519+R525+R531+R537+R543+R549+R555+R561+R567+R573+R579+R585+R591+R597+R603+R609+R615+R621</f>
        <v>0</v>
      </c>
      <c r="S11" s="67">
        <f t="shared" si="15"/>
        <v>0</v>
      </c>
      <c r="T11" s="67">
        <f t="shared" si="15"/>
        <v>0</v>
      </c>
    </row>
    <row r="12" spans="1:20" ht="30.75" customHeight="1" x14ac:dyDescent="0.2">
      <c r="A12" s="64" t="str">
        <f>'2.2.1.План мероприятий '!A5</f>
        <v>1.1.1</v>
      </c>
      <c r="B12" s="68" t="str">
        <f>'2.2.1.План мероприятий '!B5</f>
        <v>Проведение исследования по теме: "Анализ устойчивости, рисков и угроз безопасного функционирования ЕСЭ Российской Федерации,  в том числе системы управления ЕСЭ и оценка адекватности им существующих стандартов информационной безопасности"</v>
      </c>
      <c r="C12" s="65"/>
      <c r="D12" s="65"/>
      <c r="E12" s="65"/>
      <c r="F12" s="65"/>
      <c r="G12" s="65"/>
      <c r="H12" s="65"/>
      <c r="I12" s="65"/>
      <c r="J12" s="65"/>
      <c r="K12" s="65"/>
      <c r="L12" s="65"/>
      <c r="M12" s="65"/>
      <c r="N12" s="65"/>
      <c r="O12" s="65"/>
      <c r="P12" s="65"/>
      <c r="Q12" s="65"/>
      <c r="R12" s="65"/>
      <c r="S12" s="65"/>
      <c r="T12" s="65"/>
    </row>
    <row r="13" spans="1:20" ht="30" x14ac:dyDescent="0.2">
      <c r="A13" s="64"/>
      <c r="B13" s="64" t="s">
        <v>33</v>
      </c>
      <c r="C13" s="69" t="s">
        <v>563</v>
      </c>
      <c r="D13" s="69"/>
      <c r="E13" s="64">
        <f>H13+K13+N13+Q13+R13+S13+T13</f>
        <v>9</v>
      </c>
      <c r="F13" s="44"/>
      <c r="G13" s="64">
        <v>0</v>
      </c>
      <c r="H13" s="64">
        <f>F13+G13</f>
        <v>0</v>
      </c>
      <c r="I13" s="44"/>
      <c r="J13" s="64">
        <v>9</v>
      </c>
      <c r="K13" s="64">
        <f>I13+J13</f>
        <v>9</v>
      </c>
      <c r="L13" s="45"/>
      <c r="M13" s="64"/>
      <c r="N13" s="64">
        <f>L13+M13</f>
        <v>0</v>
      </c>
      <c r="O13" s="64"/>
      <c r="P13" s="64"/>
      <c r="Q13" s="64">
        <f>O13+P13</f>
        <v>0</v>
      </c>
      <c r="R13" s="64"/>
      <c r="S13" s="64"/>
      <c r="T13" s="64"/>
    </row>
    <row r="14" spans="1:20" ht="45" x14ac:dyDescent="0.2">
      <c r="A14" s="64"/>
      <c r="B14" s="64" t="s">
        <v>38</v>
      </c>
      <c r="C14" s="69"/>
      <c r="D14" s="69"/>
      <c r="E14" s="64">
        <f t="shared" ref="E14:E17" si="16">K14+N14+Q14+R14+S14+T14</f>
        <v>0</v>
      </c>
      <c r="F14" s="44"/>
      <c r="G14" s="64"/>
      <c r="H14" s="64">
        <f t="shared" ref="H14:H17" si="17">F14+G14</f>
        <v>0</v>
      </c>
      <c r="I14" s="44"/>
      <c r="J14" s="64"/>
      <c r="K14" s="64">
        <f t="shared" ref="K14:K17" si="18">I14+J14</f>
        <v>0</v>
      </c>
      <c r="L14" s="45"/>
      <c r="M14" s="64"/>
      <c r="N14" s="64">
        <f t="shared" ref="N14:N17" si="19">L14+M14</f>
        <v>0</v>
      </c>
      <c r="O14" s="64"/>
      <c r="P14" s="64"/>
      <c r="Q14" s="64">
        <f t="shared" ref="Q14:Q17" si="20">O14+P14</f>
        <v>0</v>
      </c>
      <c r="R14" s="64"/>
      <c r="S14" s="64"/>
      <c r="T14" s="64"/>
    </row>
    <row r="15" spans="1:20" ht="30" x14ac:dyDescent="0.2">
      <c r="A15" s="64"/>
      <c r="B15" s="64" t="s">
        <v>34</v>
      </c>
      <c r="C15" s="45"/>
      <c r="D15" s="45"/>
      <c r="E15" s="64">
        <f t="shared" si="16"/>
        <v>0</v>
      </c>
      <c r="F15" s="64"/>
      <c r="G15" s="64"/>
      <c r="H15" s="64">
        <f t="shared" si="17"/>
        <v>0</v>
      </c>
      <c r="I15" s="64"/>
      <c r="J15" s="64"/>
      <c r="K15" s="64">
        <f t="shared" si="18"/>
        <v>0</v>
      </c>
      <c r="L15" s="64"/>
      <c r="M15" s="64"/>
      <c r="N15" s="64">
        <f t="shared" si="19"/>
        <v>0</v>
      </c>
      <c r="O15" s="64"/>
      <c r="P15" s="64"/>
      <c r="Q15" s="64">
        <f t="shared" si="20"/>
        <v>0</v>
      </c>
      <c r="R15" s="64"/>
      <c r="S15" s="64"/>
      <c r="T15" s="64"/>
    </row>
    <row r="16" spans="1:20" ht="15" x14ac:dyDescent="0.2">
      <c r="A16" s="64"/>
      <c r="B16" s="64" t="s">
        <v>35</v>
      </c>
      <c r="C16" s="45"/>
      <c r="D16" s="45"/>
      <c r="E16" s="64">
        <f t="shared" si="16"/>
        <v>0</v>
      </c>
      <c r="F16" s="64"/>
      <c r="G16" s="64"/>
      <c r="H16" s="64">
        <f t="shared" si="17"/>
        <v>0</v>
      </c>
      <c r="I16" s="64"/>
      <c r="J16" s="64"/>
      <c r="K16" s="64">
        <f t="shared" si="18"/>
        <v>0</v>
      </c>
      <c r="L16" s="64"/>
      <c r="M16" s="64"/>
      <c r="N16" s="64">
        <f t="shared" si="19"/>
        <v>0</v>
      </c>
      <c r="O16" s="64"/>
      <c r="P16" s="64"/>
      <c r="Q16" s="64">
        <f t="shared" si="20"/>
        <v>0</v>
      </c>
      <c r="R16" s="64"/>
      <c r="S16" s="64"/>
      <c r="T16" s="64"/>
    </row>
    <row r="17" spans="1:20" ht="30" x14ac:dyDescent="0.2">
      <c r="A17" s="64"/>
      <c r="B17" s="64" t="s">
        <v>37</v>
      </c>
      <c r="C17" s="69"/>
      <c r="D17" s="69"/>
      <c r="E17" s="64">
        <f t="shared" si="16"/>
        <v>0</v>
      </c>
      <c r="F17" s="45"/>
      <c r="G17" s="64"/>
      <c r="H17" s="64">
        <f t="shared" si="17"/>
        <v>0</v>
      </c>
      <c r="I17" s="45"/>
      <c r="J17" s="64"/>
      <c r="K17" s="64">
        <f t="shared" si="18"/>
        <v>0</v>
      </c>
      <c r="L17" s="45"/>
      <c r="M17" s="64"/>
      <c r="N17" s="64">
        <f t="shared" si="19"/>
        <v>0</v>
      </c>
      <c r="O17" s="64"/>
      <c r="P17" s="64"/>
      <c r="Q17" s="64">
        <f t="shared" si="20"/>
        <v>0</v>
      </c>
      <c r="R17" s="64"/>
      <c r="S17" s="64"/>
      <c r="T17" s="64"/>
    </row>
    <row r="18" spans="1:20" ht="30.75" customHeight="1" x14ac:dyDescent="0.2">
      <c r="A18" s="70" t="str">
        <f>'2.2.1.План мероприятий '!A7</f>
        <v>1.2.1</v>
      </c>
      <c r="B18" s="68" t="str">
        <f>'2.2.1.План мероприятий '!B7</f>
        <v>Проведение исследования по разработке перечня показателей устойчивости, информационной безопасности сетей связи общего пользования и методов их измерения</v>
      </c>
      <c r="C18" s="71"/>
      <c r="D18" s="71"/>
      <c r="E18" s="71"/>
      <c r="F18" s="71"/>
      <c r="G18" s="71"/>
      <c r="H18" s="71"/>
      <c r="I18" s="71"/>
      <c r="J18" s="71"/>
      <c r="K18" s="71"/>
      <c r="L18" s="71"/>
      <c r="M18" s="71"/>
      <c r="N18" s="71"/>
      <c r="O18" s="71"/>
      <c r="P18" s="71"/>
      <c r="Q18" s="71"/>
      <c r="R18" s="71"/>
      <c r="S18" s="71"/>
      <c r="T18" s="71"/>
    </row>
    <row r="19" spans="1:20" ht="30" x14ac:dyDescent="0.2">
      <c r="A19" s="64"/>
      <c r="B19" s="64" t="s">
        <v>33</v>
      </c>
      <c r="C19" s="69" t="s">
        <v>563</v>
      </c>
      <c r="D19" s="69"/>
      <c r="E19" s="64">
        <f>H19+K19+N19+Q19+R19+S19+T19</f>
        <v>2</v>
      </c>
      <c r="F19" s="44"/>
      <c r="G19" s="64">
        <v>0</v>
      </c>
      <c r="H19" s="64">
        <f t="shared" ref="H19:H23" si="21">F19+G19</f>
        <v>0</v>
      </c>
      <c r="I19" s="44"/>
      <c r="J19" s="64">
        <v>2</v>
      </c>
      <c r="K19" s="64">
        <f t="shared" ref="K19:K23" si="22">I19+J19</f>
        <v>2</v>
      </c>
      <c r="L19" s="45"/>
      <c r="M19" s="64"/>
      <c r="N19" s="64">
        <f t="shared" ref="N19:N23" si="23">L19+M19</f>
        <v>0</v>
      </c>
      <c r="O19" s="64"/>
      <c r="P19" s="64"/>
      <c r="Q19" s="64">
        <f t="shared" ref="Q19:Q23" si="24">O19+P19</f>
        <v>0</v>
      </c>
      <c r="R19" s="64"/>
      <c r="S19" s="64"/>
      <c r="T19" s="64"/>
    </row>
    <row r="20" spans="1:20" ht="45" x14ac:dyDescent="0.2">
      <c r="A20" s="64"/>
      <c r="B20" s="64" t="s">
        <v>38</v>
      </c>
      <c r="C20" s="69"/>
      <c r="D20" s="69"/>
      <c r="E20" s="64">
        <f t="shared" ref="E20:E23" si="25">K20+N20+Q20+R20+S20+T20</f>
        <v>0</v>
      </c>
      <c r="F20" s="44"/>
      <c r="G20" s="64"/>
      <c r="H20" s="64">
        <f t="shared" si="21"/>
        <v>0</v>
      </c>
      <c r="I20" s="44"/>
      <c r="J20" s="64"/>
      <c r="K20" s="64">
        <f t="shared" si="22"/>
        <v>0</v>
      </c>
      <c r="L20" s="45"/>
      <c r="M20" s="64"/>
      <c r="N20" s="64">
        <f t="shared" si="23"/>
        <v>0</v>
      </c>
      <c r="O20" s="64"/>
      <c r="P20" s="64"/>
      <c r="Q20" s="64">
        <f t="shared" si="24"/>
        <v>0</v>
      </c>
      <c r="R20" s="64"/>
      <c r="S20" s="64"/>
      <c r="T20" s="64"/>
    </row>
    <row r="21" spans="1:20" ht="30" x14ac:dyDescent="0.2">
      <c r="A21" s="64"/>
      <c r="B21" s="64" t="s">
        <v>34</v>
      </c>
      <c r="C21" s="45"/>
      <c r="D21" s="45"/>
      <c r="E21" s="64">
        <f t="shared" si="25"/>
        <v>0</v>
      </c>
      <c r="F21" s="64"/>
      <c r="G21" s="64"/>
      <c r="H21" s="64">
        <f t="shared" si="21"/>
        <v>0</v>
      </c>
      <c r="I21" s="64"/>
      <c r="J21" s="64"/>
      <c r="K21" s="64">
        <f t="shared" si="22"/>
        <v>0</v>
      </c>
      <c r="L21" s="64"/>
      <c r="M21" s="64"/>
      <c r="N21" s="64">
        <f t="shared" si="23"/>
        <v>0</v>
      </c>
      <c r="O21" s="64"/>
      <c r="P21" s="64"/>
      <c r="Q21" s="64">
        <f t="shared" si="24"/>
        <v>0</v>
      </c>
      <c r="R21" s="64"/>
      <c r="S21" s="64"/>
      <c r="T21" s="64"/>
    </row>
    <row r="22" spans="1:20" ht="15" x14ac:dyDescent="0.2">
      <c r="A22" s="64"/>
      <c r="B22" s="64" t="s">
        <v>35</v>
      </c>
      <c r="C22" s="45"/>
      <c r="D22" s="45"/>
      <c r="E22" s="64">
        <f t="shared" si="25"/>
        <v>0</v>
      </c>
      <c r="F22" s="64"/>
      <c r="G22" s="64"/>
      <c r="H22" s="64">
        <f t="shared" si="21"/>
        <v>0</v>
      </c>
      <c r="I22" s="64"/>
      <c r="J22" s="64"/>
      <c r="K22" s="64">
        <f t="shared" si="22"/>
        <v>0</v>
      </c>
      <c r="L22" s="64"/>
      <c r="M22" s="64"/>
      <c r="N22" s="64">
        <f t="shared" si="23"/>
        <v>0</v>
      </c>
      <c r="O22" s="64"/>
      <c r="P22" s="64"/>
      <c r="Q22" s="64">
        <f t="shared" si="24"/>
        <v>0</v>
      </c>
      <c r="R22" s="64"/>
      <c r="S22" s="64"/>
      <c r="T22" s="64"/>
    </row>
    <row r="23" spans="1:20" ht="30" x14ac:dyDescent="0.2">
      <c r="A23" s="64"/>
      <c r="B23" s="64" t="s">
        <v>37</v>
      </c>
      <c r="C23" s="69"/>
      <c r="D23" s="69"/>
      <c r="E23" s="64">
        <f t="shared" si="25"/>
        <v>0</v>
      </c>
      <c r="F23" s="45"/>
      <c r="G23" s="64"/>
      <c r="H23" s="64">
        <f t="shared" si="21"/>
        <v>0</v>
      </c>
      <c r="I23" s="45"/>
      <c r="J23" s="64"/>
      <c r="K23" s="64">
        <f t="shared" si="22"/>
        <v>0</v>
      </c>
      <c r="L23" s="45"/>
      <c r="M23" s="64"/>
      <c r="N23" s="64">
        <f t="shared" si="23"/>
        <v>0</v>
      </c>
      <c r="O23" s="64"/>
      <c r="P23" s="64"/>
      <c r="Q23" s="64">
        <f t="shared" si="24"/>
        <v>0</v>
      </c>
      <c r="R23" s="64"/>
      <c r="S23" s="64"/>
      <c r="T23" s="64"/>
    </row>
    <row r="24" spans="1:20" ht="30.75" customHeight="1" x14ac:dyDescent="0.2">
      <c r="A24" s="70" t="str">
        <f>'2.2.1.План мероприятий '!A9</f>
        <v>1.3.1.</v>
      </c>
      <c r="B24" s="68" t="str">
        <f>'2.2.1.План мероприятий '!B9</f>
        <v>Проведение исследования по теме: "Разработка требований к проектированию, управлению и эксплуатации сетей связи общего пользования с учетом рисков и угроз информационной безопасности"</v>
      </c>
      <c r="C24" s="71"/>
      <c r="D24" s="71"/>
      <c r="E24" s="71"/>
      <c r="F24" s="71"/>
      <c r="G24" s="71"/>
      <c r="H24" s="71"/>
      <c r="I24" s="71"/>
      <c r="J24" s="71"/>
      <c r="K24" s="71"/>
      <c r="L24" s="71"/>
      <c r="M24" s="71"/>
      <c r="N24" s="71"/>
      <c r="O24" s="71"/>
      <c r="P24" s="71"/>
      <c r="Q24" s="71"/>
      <c r="R24" s="71"/>
      <c r="S24" s="71"/>
      <c r="T24" s="71"/>
    </row>
    <row r="25" spans="1:20" ht="30" x14ac:dyDescent="0.2">
      <c r="A25" s="64"/>
      <c r="B25" s="64" t="s">
        <v>33</v>
      </c>
      <c r="C25" s="69" t="s">
        <v>563</v>
      </c>
      <c r="D25" s="69"/>
      <c r="E25" s="64">
        <f>H25+K25+N25+Q25+R25+S25+T25</f>
        <v>4</v>
      </c>
      <c r="F25" s="44"/>
      <c r="G25" s="64">
        <v>0</v>
      </c>
      <c r="H25" s="64">
        <f t="shared" ref="H25:H29" si="26">F25+G25</f>
        <v>0</v>
      </c>
      <c r="I25" s="44"/>
      <c r="J25" s="64">
        <v>4</v>
      </c>
      <c r="K25" s="64">
        <v>4</v>
      </c>
      <c r="L25" s="45"/>
      <c r="M25" s="64"/>
      <c r="N25" s="64">
        <f t="shared" ref="N25:N29" si="27">L25+M25</f>
        <v>0</v>
      </c>
      <c r="O25" s="64"/>
      <c r="P25" s="64"/>
      <c r="Q25" s="64">
        <f t="shared" ref="Q25:Q29" si="28">O25+P25</f>
        <v>0</v>
      </c>
      <c r="R25" s="64"/>
      <c r="S25" s="64"/>
      <c r="T25" s="64"/>
    </row>
    <row r="26" spans="1:20" ht="45" x14ac:dyDescent="0.2">
      <c r="A26" s="64"/>
      <c r="B26" s="64" t="s">
        <v>38</v>
      </c>
      <c r="C26" s="69"/>
      <c r="D26" s="69"/>
      <c r="E26" s="64">
        <f t="shared" ref="E26:E29" si="29">K26+N26+Q26+R26+S26+T26</f>
        <v>0</v>
      </c>
      <c r="F26" s="44"/>
      <c r="G26" s="64"/>
      <c r="H26" s="64">
        <f t="shared" si="26"/>
        <v>0</v>
      </c>
      <c r="I26" s="44"/>
      <c r="J26" s="64"/>
      <c r="K26" s="64">
        <f t="shared" ref="K26:K29" si="30">I26+J26</f>
        <v>0</v>
      </c>
      <c r="L26" s="45"/>
      <c r="M26" s="64"/>
      <c r="N26" s="64">
        <f t="shared" si="27"/>
        <v>0</v>
      </c>
      <c r="O26" s="64"/>
      <c r="P26" s="64"/>
      <c r="Q26" s="64">
        <f t="shared" si="28"/>
        <v>0</v>
      </c>
      <c r="R26" s="64"/>
      <c r="S26" s="64"/>
      <c r="T26" s="64"/>
    </row>
    <row r="27" spans="1:20" ht="30" x14ac:dyDescent="0.2">
      <c r="A27" s="64"/>
      <c r="B27" s="64" t="s">
        <v>34</v>
      </c>
      <c r="C27" s="45"/>
      <c r="D27" s="45"/>
      <c r="E27" s="64">
        <f t="shared" si="29"/>
        <v>0</v>
      </c>
      <c r="F27" s="64"/>
      <c r="G27" s="64"/>
      <c r="H27" s="64">
        <f t="shared" si="26"/>
        <v>0</v>
      </c>
      <c r="I27" s="64"/>
      <c r="J27" s="64"/>
      <c r="K27" s="64">
        <f t="shared" si="30"/>
        <v>0</v>
      </c>
      <c r="L27" s="64"/>
      <c r="M27" s="64"/>
      <c r="N27" s="64">
        <f t="shared" si="27"/>
        <v>0</v>
      </c>
      <c r="O27" s="64"/>
      <c r="P27" s="64"/>
      <c r="Q27" s="64">
        <f t="shared" si="28"/>
        <v>0</v>
      </c>
      <c r="R27" s="64"/>
      <c r="S27" s="64"/>
      <c r="T27" s="64"/>
    </row>
    <row r="28" spans="1:20" ht="15" x14ac:dyDescent="0.2">
      <c r="A28" s="64"/>
      <c r="B28" s="64" t="s">
        <v>35</v>
      </c>
      <c r="C28" s="45"/>
      <c r="D28" s="45"/>
      <c r="E28" s="64">
        <f t="shared" si="29"/>
        <v>0</v>
      </c>
      <c r="F28" s="64"/>
      <c r="G28" s="64"/>
      <c r="H28" s="64">
        <f t="shared" si="26"/>
        <v>0</v>
      </c>
      <c r="I28" s="64"/>
      <c r="J28" s="64"/>
      <c r="K28" s="64">
        <f t="shared" si="30"/>
        <v>0</v>
      </c>
      <c r="L28" s="64"/>
      <c r="M28" s="64"/>
      <c r="N28" s="64">
        <f t="shared" si="27"/>
        <v>0</v>
      </c>
      <c r="O28" s="64"/>
      <c r="P28" s="64"/>
      <c r="Q28" s="64">
        <f t="shared" si="28"/>
        <v>0</v>
      </c>
      <c r="R28" s="64"/>
      <c r="S28" s="64"/>
      <c r="T28" s="64"/>
    </row>
    <row r="29" spans="1:20" ht="30" x14ac:dyDescent="0.2">
      <c r="A29" s="64"/>
      <c r="B29" s="64" t="s">
        <v>37</v>
      </c>
      <c r="C29" s="69"/>
      <c r="D29" s="69"/>
      <c r="E29" s="64">
        <f t="shared" si="29"/>
        <v>0</v>
      </c>
      <c r="F29" s="45"/>
      <c r="G29" s="64"/>
      <c r="H29" s="64">
        <f t="shared" si="26"/>
        <v>0</v>
      </c>
      <c r="I29" s="45"/>
      <c r="J29" s="64"/>
      <c r="K29" s="64">
        <f t="shared" si="30"/>
        <v>0</v>
      </c>
      <c r="L29" s="45"/>
      <c r="M29" s="64"/>
      <c r="N29" s="64">
        <f t="shared" si="27"/>
        <v>0</v>
      </c>
      <c r="O29" s="64"/>
      <c r="P29" s="64"/>
      <c r="Q29" s="64">
        <f t="shared" si="28"/>
        <v>0</v>
      </c>
      <c r="R29" s="64"/>
      <c r="S29" s="64"/>
      <c r="T29" s="64"/>
    </row>
    <row r="30" spans="1:20" ht="30.75" customHeight="1" x14ac:dyDescent="0.2">
      <c r="A30" s="70" t="str">
        <f>'2.2.1.План мероприятий '!A10</f>
        <v>1.3.2.</v>
      </c>
      <c r="B30" s="68" t="str">
        <f>'2.2.1.План мероприятий '!B10</f>
        <v>Разработка  и  принятие отраслевых нормативных правовых актов по результатам исследования по теме: "Разработка требований к проектированию, управлению и эксплуатации сетей связи общего пользования с учетом рисков и угроз информационной безопасности"</v>
      </c>
      <c r="C30" s="71"/>
      <c r="D30" s="71"/>
      <c r="E30" s="71"/>
      <c r="F30" s="71"/>
      <c r="G30" s="71"/>
      <c r="H30" s="71"/>
      <c r="I30" s="71"/>
      <c r="J30" s="71"/>
      <c r="K30" s="71"/>
      <c r="L30" s="71"/>
      <c r="M30" s="71"/>
      <c r="N30" s="71"/>
      <c r="O30" s="71"/>
      <c r="P30" s="71"/>
      <c r="Q30" s="71"/>
      <c r="R30" s="71"/>
      <c r="S30" s="71"/>
      <c r="T30" s="71"/>
    </row>
    <row r="31" spans="1:20" ht="30" x14ac:dyDescent="0.2">
      <c r="A31" s="64"/>
      <c r="B31" s="64" t="s">
        <v>33</v>
      </c>
      <c r="C31" s="69" t="s">
        <v>563</v>
      </c>
      <c r="D31" s="69"/>
      <c r="E31" s="64">
        <f>H31+K31+N31+Q31+R31+S31+T31</f>
        <v>0</v>
      </c>
      <c r="F31" s="44"/>
      <c r="G31" s="64"/>
      <c r="H31" s="64">
        <v>0</v>
      </c>
      <c r="I31" s="44"/>
      <c r="J31" s="64"/>
      <c r="K31" s="64">
        <v>0</v>
      </c>
      <c r="L31" s="45"/>
      <c r="M31" s="64"/>
      <c r="N31" s="64">
        <f t="shared" ref="N31:N35" si="31">L31+M31</f>
        <v>0</v>
      </c>
      <c r="O31" s="64"/>
      <c r="P31" s="64"/>
      <c r="Q31" s="64">
        <f t="shared" ref="Q31:Q35" si="32">O31+P31</f>
        <v>0</v>
      </c>
      <c r="R31" s="64"/>
      <c r="S31" s="64"/>
      <c r="T31" s="64"/>
    </row>
    <row r="32" spans="1:20" ht="45" x14ac:dyDescent="0.2">
      <c r="A32" s="64"/>
      <c r="B32" s="64" t="s">
        <v>38</v>
      </c>
      <c r="C32" s="69"/>
      <c r="D32" s="69"/>
      <c r="E32" s="64">
        <f t="shared" ref="E32:E35" si="33">K32+N32+Q32+R32+S32+T32</f>
        <v>0</v>
      </c>
      <c r="F32" s="44"/>
      <c r="G32" s="64"/>
      <c r="H32" s="64">
        <f t="shared" ref="H32:H35" si="34">F32+G32</f>
        <v>0</v>
      </c>
      <c r="I32" s="44"/>
      <c r="J32" s="64"/>
      <c r="K32" s="64">
        <f t="shared" ref="K32:K35" si="35">I32+J32</f>
        <v>0</v>
      </c>
      <c r="L32" s="45"/>
      <c r="M32" s="64"/>
      <c r="N32" s="64">
        <f t="shared" si="31"/>
        <v>0</v>
      </c>
      <c r="O32" s="64"/>
      <c r="P32" s="64"/>
      <c r="Q32" s="64">
        <f t="shared" si="32"/>
        <v>0</v>
      </c>
      <c r="R32" s="64"/>
      <c r="S32" s="64"/>
      <c r="T32" s="64"/>
    </row>
    <row r="33" spans="1:20" ht="30" x14ac:dyDescent="0.2">
      <c r="A33" s="64"/>
      <c r="B33" s="64" t="s">
        <v>34</v>
      </c>
      <c r="C33" s="45"/>
      <c r="D33" s="45"/>
      <c r="E33" s="64">
        <f t="shared" si="33"/>
        <v>0</v>
      </c>
      <c r="F33" s="64"/>
      <c r="G33" s="64"/>
      <c r="H33" s="64">
        <f t="shared" si="34"/>
        <v>0</v>
      </c>
      <c r="I33" s="64"/>
      <c r="J33" s="64"/>
      <c r="K33" s="64">
        <f t="shared" si="35"/>
        <v>0</v>
      </c>
      <c r="L33" s="64"/>
      <c r="M33" s="64"/>
      <c r="N33" s="64">
        <f t="shared" si="31"/>
        <v>0</v>
      </c>
      <c r="O33" s="64"/>
      <c r="P33" s="64"/>
      <c r="Q33" s="64">
        <f t="shared" si="32"/>
        <v>0</v>
      </c>
      <c r="R33" s="64"/>
      <c r="S33" s="64"/>
      <c r="T33" s="64"/>
    </row>
    <row r="34" spans="1:20" ht="15" x14ac:dyDescent="0.2">
      <c r="A34" s="64"/>
      <c r="B34" s="64" t="s">
        <v>35</v>
      </c>
      <c r="C34" s="45"/>
      <c r="D34" s="45"/>
      <c r="E34" s="64">
        <f t="shared" si="33"/>
        <v>0</v>
      </c>
      <c r="F34" s="64"/>
      <c r="G34" s="64"/>
      <c r="H34" s="64">
        <f t="shared" si="34"/>
        <v>0</v>
      </c>
      <c r="I34" s="64"/>
      <c r="J34" s="64"/>
      <c r="K34" s="64">
        <f t="shared" si="35"/>
        <v>0</v>
      </c>
      <c r="L34" s="64"/>
      <c r="M34" s="64"/>
      <c r="N34" s="64">
        <f t="shared" si="31"/>
        <v>0</v>
      </c>
      <c r="O34" s="64"/>
      <c r="P34" s="64"/>
      <c r="Q34" s="64">
        <f t="shared" si="32"/>
        <v>0</v>
      </c>
      <c r="R34" s="64"/>
      <c r="S34" s="64"/>
      <c r="T34" s="64"/>
    </row>
    <row r="35" spans="1:20" ht="30" x14ac:dyDescent="0.2">
      <c r="A35" s="64"/>
      <c r="B35" s="64" t="s">
        <v>37</v>
      </c>
      <c r="C35" s="69"/>
      <c r="D35" s="69"/>
      <c r="E35" s="64">
        <f t="shared" si="33"/>
        <v>0</v>
      </c>
      <c r="F35" s="45"/>
      <c r="G35" s="64"/>
      <c r="H35" s="64">
        <f t="shared" si="34"/>
        <v>0</v>
      </c>
      <c r="I35" s="45"/>
      <c r="J35" s="64"/>
      <c r="K35" s="64">
        <f t="shared" si="35"/>
        <v>0</v>
      </c>
      <c r="L35" s="45"/>
      <c r="M35" s="64"/>
      <c r="N35" s="64">
        <f t="shared" si="31"/>
        <v>0</v>
      </c>
      <c r="O35" s="64"/>
      <c r="P35" s="64"/>
      <c r="Q35" s="64">
        <f t="shared" si="32"/>
        <v>0</v>
      </c>
      <c r="R35" s="64"/>
      <c r="S35" s="64"/>
      <c r="T35" s="64"/>
    </row>
    <row r="36" spans="1:20" ht="30.75" customHeight="1" x14ac:dyDescent="0.2">
      <c r="A36" s="70" t="str">
        <f>'2.2.1.План мероприятий '!A12</f>
        <v>1.4.1.</v>
      </c>
      <c r="B36" s="68" t="str">
        <f>'2.2.1.План мероприятий '!B12</f>
        <v>Проведение исследования по теме: "План разработки стандартов обеспечения информационной безопасности сетей связи общего пользования"</v>
      </c>
      <c r="C36" s="71"/>
      <c r="D36" s="71"/>
      <c r="E36" s="71"/>
      <c r="F36" s="71"/>
      <c r="G36" s="71"/>
      <c r="H36" s="71"/>
      <c r="I36" s="71"/>
      <c r="J36" s="71"/>
      <c r="K36" s="71"/>
      <c r="L36" s="71"/>
      <c r="M36" s="71"/>
      <c r="N36" s="71"/>
      <c r="O36" s="71"/>
      <c r="P36" s="71"/>
      <c r="Q36" s="71"/>
      <c r="R36" s="71"/>
      <c r="S36" s="71"/>
      <c r="T36" s="71"/>
    </row>
    <row r="37" spans="1:20" ht="30" x14ac:dyDescent="0.2">
      <c r="A37" s="64"/>
      <c r="B37" s="64" t="s">
        <v>33</v>
      </c>
      <c r="C37" s="69" t="s">
        <v>563</v>
      </c>
      <c r="D37" s="69"/>
      <c r="E37" s="64">
        <f>H37+K37+N37+Q37+R37+S37+T37</f>
        <v>5</v>
      </c>
      <c r="F37" s="44"/>
      <c r="G37" s="64">
        <v>0</v>
      </c>
      <c r="H37" s="64">
        <f t="shared" ref="H37:H41" si="36">F37+G37</f>
        <v>0</v>
      </c>
      <c r="I37" s="44"/>
      <c r="J37" s="64">
        <v>5</v>
      </c>
      <c r="K37" s="64">
        <f t="shared" ref="K37:K41" si="37">I37+J37</f>
        <v>5</v>
      </c>
      <c r="L37" s="45"/>
      <c r="M37" s="64"/>
      <c r="N37" s="64">
        <f t="shared" ref="N37:N41" si="38">L37+M37</f>
        <v>0</v>
      </c>
      <c r="O37" s="64"/>
      <c r="P37" s="64"/>
      <c r="Q37" s="64">
        <f t="shared" ref="Q37:Q41" si="39">O37+P37</f>
        <v>0</v>
      </c>
      <c r="R37" s="64"/>
      <c r="S37" s="64"/>
      <c r="T37" s="64"/>
    </row>
    <row r="38" spans="1:20" ht="45" x14ac:dyDescent="0.2">
      <c r="A38" s="64"/>
      <c r="B38" s="64" t="s">
        <v>38</v>
      </c>
      <c r="C38" s="69"/>
      <c r="D38" s="69"/>
      <c r="E38" s="64">
        <f t="shared" ref="E38:E41" si="40">K38+N38+Q38+R38+S38+T38</f>
        <v>0</v>
      </c>
      <c r="F38" s="44"/>
      <c r="G38" s="64"/>
      <c r="H38" s="64">
        <f t="shared" si="36"/>
        <v>0</v>
      </c>
      <c r="I38" s="44"/>
      <c r="J38" s="64"/>
      <c r="K38" s="64">
        <f t="shared" si="37"/>
        <v>0</v>
      </c>
      <c r="L38" s="45"/>
      <c r="M38" s="64"/>
      <c r="N38" s="64">
        <f t="shared" si="38"/>
        <v>0</v>
      </c>
      <c r="O38" s="64"/>
      <c r="P38" s="64"/>
      <c r="Q38" s="64">
        <f t="shared" si="39"/>
        <v>0</v>
      </c>
      <c r="R38" s="64"/>
      <c r="S38" s="64"/>
      <c r="T38" s="64"/>
    </row>
    <row r="39" spans="1:20" ht="30" x14ac:dyDescent="0.2">
      <c r="A39" s="64"/>
      <c r="B39" s="64" t="s">
        <v>34</v>
      </c>
      <c r="C39" s="45"/>
      <c r="D39" s="45"/>
      <c r="E39" s="64">
        <f t="shared" si="40"/>
        <v>0</v>
      </c>
      <c r="F39" s="64"/>
      <c r="G39" s="64"/>
      <c r="H39" s="64">
        <f t="shared" si="36"/>
        <v>0</v>
      </c>
      <c r="I39" s="64"/>
      <c r="J39" s="64"/>
      <c r="K39" s="64">
        <f t="shared" si="37"/>
        <v>0</v>
      </c>
      <c r="L39" s="64"/>
      <c r="M39" s="64"/>
      <c r="N39" s="64">
        <f t="shared" si="38"/>
        <v>0</v>
      </c>
      <c r="O39" s="64"/>
      <c r="P39" s="64"/>
      <c r="Q39" s="64">
        <f t="shared" si="39"/>
        <v>0</v>
      </c>
      <c r="R39" s="64"/>
      <c r="S39" s="64"/>
      <c r="T39" s="64"/>
    </row>
    <row r="40" spans="1:20" ht="15" x14ac:dyDescent="0.2">
      <c r="A40" s="64"/>
      <c r="B40" s="64" t="s">
        <v>35</v>
      </c>
      <c r="C40" s="45"/>
      <c r="D40" s="45"/>
      <c r="E40" s="64">
        <f t="shared" si="40"/>
        <v>0</v>
      </c>
      <c r="F40" s="64"/>
      <c r="G40" s="64"/>
      <c r="H40" s="64">
        <f t="shared" si="36"/>
        <v>0</v>
      </c>
      <c r="I40" s="64"/>
      <c r="J40" s="64"/>
      <c r="K40" s="64">
        <f t="shared" si="37"/>
        <v>0</v>
      </c>
      <c r="L40" s="64"/>
      <c r="M40" s="64"/>
      <c r="N40" s="64">
        <f t="shared" si="38"/>
        <v>0</v>
      </c>
      <c r="O40" s="64"/>
      <c r="P40" s="64"/>
      <c r="Q40" s="64">
        <f t="shared" si="39"/>
        <v>0</v>
      </c>
      <c r="R40" s="64"/>
      <c r="S40" s="64"/>
      <c r="T40" s="64"/>
    </row>
    <row r="41" spans="1:20" ht="30" x14ac:dyDescent="0.2">
      <c r="A41" s="64"/>
      <c r="B41" s="64" t="s">
        <v>37</v>
      </c>
      <c r="C41" s="69"/>
      <c r="D41" s="69"/>
      <c r="E41" s="64">
        <f t="shared" si="40"/>
        <v>0</v>
      </c>
      <c r="F41" s="45"/>
      <c r="G41" s="64"/>
      <c r="H41" s="64">
        <f t="shared" si="36"/>
        <v>0</v>
      </c>
      <c r="I41" s="45"/>
      <c r="J41" s="64"/>
      <c r="K41" s="64">
        <f t="shared" si="37"/>
        <v>0</v>
      </c>
      <c r="L41" s="45"/>
      <c r="M41" s="64"/>
      <c r="N41" s="64">
        <f t="shared" si="38"/>
        <v>0</v>
      </c>
      <c r="O41" s="64"/>
      <c r="P41" s="64"/>
      <c r="Q41" s="64">
        <f t="shared" si="39"/>
        <v>0</v>
      </c>
      <c r="R41" s="64"/>
      <c r="S41" s="64"/>
      <c r="T41" s="64"/>
    </row>
    <row r="42" spans="1:20" ht="30.75" customHeight="1" x14ac:dyDescent="0.2">
      <c r="A42" s="70" t="str">
        <f>'2.2.1.План мероприятий '!A13</f>
        <v>1.4.2.</v>
      </c>
      <c r="B42" s="68" t="str">
        <f>'2.2.1.План мероприятий '!B13</f>
        <v>Проведены исследования по теме: "Разработка комплекса стандартов обеспечения информационной безопасности сетей связи общего пользования, обеспечивающих минимизацию рисков и угроз безопасного функционирования сетей связи общего пользования"</v>
      </c>
      <c r="C42" s="71"/>
      <c r="D42" s="71"/>
      <c r="E42" s="71"/>
      <c r="F42" s="71"/>
      <c r="G42" s="71"/>
      <c r="H42" s="71"/>
      <c r="I42" s="71"/>
      <c r="J42" s="71"/>
      <c r="K42" s="71"/>
      <c r="L42" s="71"/>
      <c r="M42" s="71"/>
      <c r="N42" s="71"/>
      <c r="O42" s="71"/>
      <c r="P42" s="71"/>
      <c r="Q42" s="71"/>
      <c r="R42" s="71"/>
      <c r="S42" s="71"/>
      <c r="T42" s="71"/>
    </row>
    <row r="43" spans="1:20" ht="30" x14ac:dyDescent="0.2">
      <c r="A43" s="64"/>
      <c r="B43" s="64" t="s">
        <v>33</v>
      </c>
      <c r="C43" s="69" t="s">
        <v>563</v>
      </c>
      <c r="D43" s="69"/>
      <c r="E43" s="64">
        <f>H43+K43+N43+Q43+R43+S43+T43</f>
        <v>14</v>
      </c>
      <c r="F43" s="44"/>
      <c r="G43" s="64">
        <v>0</v>
      </c>
      <c r="H43" s="64">
        <f t="shared" ref="H43:H47" si="41">F43+G43</f>
        <v>0</v>
      </c>
      <c r="I43" s="44"/>
      <c r="J43" s="64">
        <v>14</v>
      </c>
      <c r="K43" s="64">
        <f t="shared" ref="K43:K47" si="42">I43+J43</f>
        <v>14</v>
      </c>
      <c r="L43" s="45"/>
      <c r="M43" s="64"/>
      <c r="N43" s="64">
        <f t="shared" ref="N43:N47" si="43">L43+M43</f>
        <v>0</v>
      </c>
      <c r="O43" s="64"/>
      <c r="P43" s="64"/>
      <c r="Q43" s="64">
        <f t="shared" ref="Q43:Q47" si="44">O43+P43</f>
        <v>0</v>
      </c>
      <c r="R43" s="64"/>
      <c r="S43" s="64"/>
      <c r="T43" s="64"/>
    </row>
    <row r="44" spans="1:20" ht="45" x14ac:dyDescent="0.2">
      <c r="A44" s="64"/>
      <c r="B44" s="64" t="s">
        <v>38</v>
      </c>
      <c r="C44" s="69"/>
      <c r="D44" s="69"/>
      <c r="E44" s="64">
        <f t="shared" ref="E44:E47" si="45">K44+N44+Q44+R44+S44+T44</f>
        <v>0</v>
      </c>
      <c r="F44" s="44"/>
      <c r="G44" s="64"/>
      <c r="H44" s="64">
        <f t="shared" si="41"/>
        <v>0</v>
      </c>
      <c r="I44" s="44"/>
      <c r="J44" s="64"/>
      <c r="K44" s="64">
        <f t="shared" si="42"/>
        <v>0</v>
      </c>
      <c r="L44" s="45"/>
      <c r="M44" s="64"/>
      <c r="N44" s="64">
        <f t="shared" si="43"/>
        <v>0</v>
      </c>
      <c r="O44" s="64"/>
      <c r="P44" s="64"/>
      <c r="Q44" s="64">
        <f t="shared" si="44"/>
        <v>0</v>
      </c>
      <c r="R44" s="64"/>
      <c r="S44" s="64"/>
      <c r="T44" s="64"/>
    </row>
    <row r="45" spans="1:20" ht="30" x14ac:dyDescent="0.2">
      <c r="A45" s="64"/>
      <c r="B45" s="64" t="s">
        <v>34</v>
      </c>
      <c r="C45" s="45"/>
      <c r="D45" s="45"/>
      <c r="E45" s="64">
        <f t="shared" si="45"/>
        <v>0</v>
      </c>
      <c r="F45" s="64"/>
      <c r="G45" s="64"/>
      <c r="H45" s="64">
        <f t="shared" si="41"/>
        <v>0</v>
      </c>
      <c r="I45" s="64"/>
      <c r="J45" s="64"/>
      <c r="K45" s="64">
        <f t="shared" si="42"/>
        <v>0</v>
      </c>
      <c r="L45" s="64"/>
      <c r="M45" s="64"/>
      <c r="N45" s="64">
        <f t="shared" si="43"/>
        <v>0</v>
      </c>
      <c r="O45" s="64"/>
      <c r="P45" s="64"/>
      <c r="Q45" s="64">
        <f t="shared" si="44"/>
        <v>0</v>
      </c>
      <c r="R45" s="64"/>
      <c r="S45" s="64"/>
      <c r="T45" s="64"/>
    </row>
    <row r="46" spans="1:20" ht="15" x14ac:dyDescent="0.2">
      <c r="A46" s="64"/>
      <c r="B46" s="64" t="s">
        <v>35</v>
      </c>
      <c r="C46" s="45"/>
      <c r="D46" s="45"/>
      <c r="E46" s="64">
        <f t="shared" si="45"/>
        <v>0</v>
      </c>
      <c r="F46" s="64"/>
      <c r="G46" s="64"/>
      <c r="H46" s="64">
        <f t="shared" si="41"/>
        <v>0</v>
      </c>
      <c r="I46" s="64"/>
      <c r="J46" s="64"/>
      <c r="K46" s="64">
        <f t="shared" si="42"/>
        <v>0</v>
      </c>
      <c r="L46" s="64"/>
      <c r="M46" s="64"/>
      <c r="N46" s="64">
        <f t="shared" si="43"/>
        <v>0</v>
      </c>
      <c r="O46" s="64"/>
      <c r="P46" s="64"/>
      <c r="Q46" s="64">
        <f t="shared" si="44"/>
        <v>0</v>
      </c>
      <c r="R46" s="64"/>
      <c r="S46" s="64"/>
      <c r="T46" s="64"/>
    </row>
    <row r="47" spans="1:20" ht="30" x14ac:dyDescent="0.2">
      <c r="A47" s="64"/>
      <c r="B47" s="64" t="s">
        <v>37</v>
      </c>
      <c r="C47" s="69"/>
      <c r="D47" s="69"/>
      <c r="E47" s="64">
        <f t="shared" si="45"/>
        <v>0</v>
      </c>
      <c r="F47" s="45"/>
      <c r="G47" s="64"/>
      <c r="H47" s="64">
        <f t="shared" si="41"/>
        <v>0</v>
      </c>
      <c r="I47" s="45"/>
      <c r="J47" s="64"/>
      <c r="K47" s="64">
        <f t="shared" si="42"/>
        <v>0</v>
      </c>
      <c r="L47" s="45"/>
      <c r="M47" s="64"/>
      <c r="N47" s="64">
        <f t="shared" si="43"/>
        <v>0</v>
      </c>
      <c r="O47" s="64"/>
      <c r="P47" s="64"/>
      <c r="Q47" s="64">
        <f t="shared" si="44"/>
        <v>0</v>
      </c>
      <c r="R47" s="64"/>
      <c r="S47" s="64"/>
      <c r="T47" s="64"/>
    </row>
    <row r="48" spans="1:20" ht="30.75" customHeight="1" x14ac:dyDescent="0.2">
      <c r="A48" s="70" t="str">
        <f>'2.2.1.План мероприятий '!A14</f>
        <v>1.4.3.</v>
      </c>
      <c r="B48" s="68" t="str">
        <f>'2.2.1.План мероприятий '!B14</f>
        <v>Разработка  и  принятие отраслевого нормативного правового акта по результатам исследования по теме: "Разработка комплекса стандартов обеспечения информационной безопасности сетей связи общего пользования, обеспечивающих минимизацию рисков и угроз безопасного функционирования сетей связи общего пользования"</v>
      </c>
      <c r="C48" s="71"/>
      <c r="D48" s="71"/>
      <c r="E48" s="71"/>
      <c r="F48" s="71"/>
      <c r="G48" s="71"/>
      <c r="H48" s="71"/>
      <c r="I48" s="71"/>
      <c r="J48" s="71"/>
      <c r="K48" s="71"/>
      <c r="L48" s="71"/>
      <c r="M48" s="71"/>
      <c r="N48" s="71"/>
      <c r="O48" s="71"/>
      <c r="P48" s="71"/>
      <c r="Q48" s="71"/>
      <c r="R48" s="71"/>
      <c r="S48" s="71"/>
      <c r="T48" s="71"/>
    </row>
    <row r="49" spans="1:20" ht="30" x14ac:dyDescent="0.2">
      <c r="A49" s="64"/>
      <c r="B49" s="64" t="s">
        <v>33</v>
      </c>
      <c r="C49" s="69" t="s">
        <v>563</v>
      </c>
      <c r="D49" s="69"/>
      <c r="E49" s="64">
        <f>H49+K49+N49+Q49+R49+S49+T49</f>
        <v>0</v>
      </c>
      <c r="F49" s="44"/>
      <c r="G49" s="64"/>
      <c r="H49" s="64">
        <f t="shared" ref="H49:H53" si="46">F49+G49</f>
        <v>0</v>
      </c>
      <c r="I49" s="44"/>
      <c r="J49" s="64"/>
      <c r="K49" s="64">
        <f t="shared" ref="K49:K53" si="47">I49+J49</f>
        <v>0</v>
      </c>
      <c r="L49" s="45"/>
      <c r="M49" s="64"/>
      <c r="N49" s="64">
        <f t="shared" ref="N49:N53" si="48">L49+M49</f>
        <v>0</v>
      </c>
      <c r="O49" s="64"/>
      <c r="P49" s="64"/>
      <c r="Q49" s="64">
        <f t="shared" ref="Q49:Q53" si="49">O49+P49</f>
        <v>0</v>
      </c>
      <c r="R49" s="64"/>
      <c r="S49" s="64"/>
      <c r="T49" s="64"/>
    </row>
    <row r="50" spans="1:20" ht="45" x14ac:dyDescent="0.2">
      <c r="A50" s="64"/>
      <c r="B50" s="64" t="s">
        <v>38</v>
      </c>
      <c r="C50" s="69"/>
      <c r="D50" s="69"/>
      <c r="E50" s="64">
        <f t="shared" ref="E50:E53" si="50">K50+N50+Q50+R50+S50+T50</f>
        <v>0</v>
      </c>
      <c r="F50" s="44"/>
      <c r="G50" s="64"/>
      <c r="H50" s="64">
        <f t="shared" si="46"/>
        <v>0</v>
      </c>
      <c r="I50" s="44"/>
      <c r="J50" s="64"/>
      <c r="K50" s="64">
        <f t="shared" si="47"/>
        <v>0</v>
      </c>
      <c r="L50" s="45"/>
      <c r="M50" s="64"/>
      <c r="N50" s="64">
        <f t="shared" si="48"/>
        <v>0</v>
      </c>
      <c r="O50" s="64"/>
      <c r="P50" s="64"/>
      <c r="Q50" s="64">
        <f t="shared" si="49"/>
        <v>0</v>
      </c>
      <c r="R50" s="64"/>
      <c r="S50" s="64"/>
      <c r="T50" s="64"/>
    </row>
    <row r="51" spans="1:20" ht="30" x14ac:dyDescent="0.2">
      <c r="A51" s="64"/>
      <c r="B51" s="64" t="s">
        <v>34</v>
      </c>
      <c r="C51" s="45"/>
      <c r="D51" s="45"/>
      <c r="E51" s="64">
        <f t="shared" si="50"/>
        <v>0</v>
      </c>
      <c r="F51" s="64"/>
      <c r="G51" s="64"/>
      <c r="H51" s="64">
        <f t="shared" si="46"/>
        <v>0</v>
      </c>
      <c r="I51" s="64"/>
      <c r="J51" s="64"/>
      <c r="K51" s="64">
        <f t="shared" si="47"/>
        <v>0</v>
      </c>
      <c r="L51" s="64"/>
      <c r="M51" s="64"/>
      <c r="N51" s="64">
        <f t="shared" si="48"/>
        <v>0</v>
      </c>
      <c r="O51" s="64"/>
      <c r="P51" s="64"/>
      <c r="Q51" s="64">
        <f t="shared" si="49"/>
        <v>0</v>
      </c>
      <c r="R51" s="64"/>
      <c r="S51" s="64"/>
      <c r="T51" s="64"/>
    </row>
    <row r="52" spans="1:20" ht="15" x14ac:dyDescent="0.2">
      <c r="A52" s="64"/>
      <c r="B52" s="64" t="s">
        <v>35</v>
      </c>
      <c r="C52" s="45"/>
      <c r="D52" s="45"/>
      <c r="E52" s="64">
        <f t="shared" si="50"/>
        <v>0</v>
      </c>
      <c r="F52" s="64"/>
      <c r="G52" s="64"/>
      <c r="H52" s="64">
        <f t="shared" si="46"/>
        <v>0</v>
      </c>
      <c r="I52" s="64"/>
      <c r="J52" s="64"/>
      <c r="K52" s="64">
        <f t="shared" si="47"/>
        <v>0</v>
      </c>
      <c r="L52" s="64"/>
      <c r="M52" s="64"/>
      <c r="N52" s="64">
        <f t="shared" si="48"/>
        <v>0</v>
      </c>
      <c r="O52" s="64"/>
      <c r="P52" s="64"/>
      <c r="Q52" s="64">
        <f t="shared" si="49"/>
        <v>0</v>
      </c>
      <c r="R52" s="64"/>
      <c r="S52" s="64"/>
      <c r="T52" s="64"/>
    </row>
    <row r="53" spans="1:20" ht="30" x14ac:dyDescent="0.2">
      <c r="A53" s="64"/>
      <c r="B53" s="64" t="s">
        <v>37</v>
      </c>
      <c r="C53" s="69"/>
      <c r="D53" s="69"/>
      <c r="E53" s="64">
        <f t="shared" si="50"/>
        <v>0</v>
      </c>
      <c r="F53" s="45"/>
      <c r="G53" s="64"/>
      <c r="H53" s="64">
        <f t="shared" si="46"/>
        <v>0</v>
      </c>
      <c r="I53" s="45"/>
      <c r="J53" s="64"/>
      <c r="K53" s="64">
        <f t="shared" si="47"/>
        <v>0</v>
      </c>
      <c r="L53" s="45"/>
      <c r="M53" s="64"/>
      <c r="N53" s="64">
        <f t="shared" si="48"/>
        <v>0</v>
      </c>
      <c r="O53" s="64"/>
      <c r="P53" s="64"/>
      <c r="Q53" s="64">
        <f t="shared" si="49"/>
        <v>0</v>
      </c>
      <c r="R53" s="64"/>
      <c r="S53" s="64"/>
      <c r="T53" s="64"/>
    </row>
    <row r="54" spans="1:20" ht="30.75" customHeight="1" x14ac:dyDescent="0.2">
      <c r="A54" s="70" t="str">
        <f>'2.2.1.План мероприятий '!A16</f>
        <v>1.5.1.</v>
      </c>
      <c r="B54" s="68" t="str">
        <f>'2.2.1.План мероприятий '!B16</f>
        <v>Определение федерального органа исполнительной власти, ответственного за создание и функционирование централизованной системой мониторинга и управления ССОП</v>
      </c>
      <c r="C54" s="71"/>
      <c r="D54" s="71"/>
      <c r="E54" s="71"/>
      <c r="F54" s="71"/>
      <c r="G54" s="71"/>
      <c r="H54" s="71"/>
      <c r="I54" s="71"/>
      <c r="J54" s="71"/>
      <c r="K54" s="71"/>
      <c r="L54" s="71"/>
      <c r="M54" s="71"/>
      <c r="N54" s="71"/>
      <c r="O54" s="71"/>
      <c r="P54" s="71"/>
      <c r="Q54" s="71"/>
      <c r="R54" s="71"/>
      <c r="S54" s="71"/>
      <c r="T54" s="71"/>
    </row>
    <row r="55" spans="1:20" ht="30" x14ac:dyDescent="0.2">
      <c r="A55" s="64"/>
      <c r="B55" s="64" t="s">
        <v>33</v>
      </c>
      <c r="C55" s="69" t="s">
        <v>564</v>
      </c>
      <c r="D55" s="69"/>
      <c r="E55" s="64">
        <f>H55+K55+N55+Q55+R55+S55+T55</f>
        <v>0</v>
      </c>
      <c r="F55" s="44"/>
      <c r="G55" s="64"/>
      <c r="H55" s="64">
        <f t="shared" ref="H55:H59" si="51">F55+G55</f>
        <v>0</v>
      </c>
      <c r="I55" s="44"/>
      <c r="J55" s="64"/>
      <c r="K55" s="64">
        <f t="shared" ref="K55:K59" si="52">I55+J55</f>
        <v>0</v>
      </c>
      <c r="L55" s="45"/>
      <c r="M55" s="64"/>
      <c r="N55" s="64">
        <f t="shared" ref="N55:N59" si="53">L55+M55</f>
        <v>0</v>
      </c>
      <c r="O55" s="64"/>
      <c r="P55" s="64"/>
      <c r="Q55" s="64">
        <f t="shared" ref="Q55:Q59" si="54">O55+P55</f>
        <v>0</v>
      </c>
      <c r="R55" s="64"/>
      <c r="S55" s="64"/>
      <c r="T55" s="64"/>
    </row>
    <row r="56" spans="1:20" ht="45" x14ac:dyDescent="0.2">
      <c r="A56" s="64"/>
      <c r="B56" s="64" t="s">
        <v>38</v>
      </c>
      <c r="C56" s="69"/>
      <c r="D56" s="69"/>
      <c r="E56" s="64">
        <f t="shared" ref="E56:E59" si="55">K56+N56+Q56+R56+S56+T56</f>
        <v>0</v>
      </c>
      <c r="F56" s="44"/>
      <c r="G56" s="64"/>
      <c r="H56" s="64">
        <f t="shared" si="51"/>
        <v>0</v>
      </c>
      <c r="I56" s="44"/>
      <c r="J56" s="64"/>
      <c r="K56" s="64">
        <f t="shared" si="52"/>
        <v>0</v>
      </c>
      <c r="L56" s="45"/>
      <c r="M56" s="64"/>
      <c r="N56" s="64">
        <f t="shared" si="53"/>
        <v>0</v>
      </c>
      <c r="O56" s="64"/>
      <c r="P56" s="64"/>
      <c r="Q56" s="64">
        <f t="shared" si="54"/>
        <v>0</v>
      </c>
      <c r="R56" s="64"/>
      <c r="S56" s="64"/>
      <c r="T56" s="64"/>
    </row>
    <row r="57" spans="1:20" ht="30" x14ac:dyDescent="0.2">
      <c r="A57" s="64"/>
      <c r="B57" s="64" t="s">
        <v>34</v>
      </c>
      <c r="C57" s="45"/>
      <c r="D57" s="45"/>
      <c r="E57" s="64">
        <f t="shared" si="55"/>
        <v>0</v>
      </c>
      <c r="F57" s="64"/>
      <c r="G57" s="64"/>
      <c r="H57" s="64">
        <f t="shared" si="51"/>
        <v>0</v>
      </c>
      <c r="I57" s="64"/>
      <c r="J57" s="64"/>
      <c r="K57" s="64">
        <f t="shared" si="52"/>
        <v>0</v>
      </c>
      <c r="L57" s="64"/>
      <c r="M57" s="64"/>
      <c r="N57" s="64">
        <f t="shared" si="53"/>
        <v>0</v>
      </c>
      <c r="O57" s="64"/>
      <c r="P57" s="64"/>
      <c r="Q57" s="64">
        <f t="shared" si="54"/>
        <v>0</v>
      </c>
      <c r="R57" s="64"/>
      <c r="S57" s="64"/>
      <c r="T57" s="64"/>
    </row>
    <row r="58" spans="1:20" ht="15" x14ac:dyDescent="0.2">
      <c r="A58" s="64"/>
      <c r="B58" s="64" t="s">
        <v>35</v>
      </c>
      <c r="C58" s="45"/>
      <c r="D58" s="45"/>
      <c r="E58" s="64">
        <f t="shared" si="55"/>
        <v>0</v>
      </c>
      <c r="F58" s="64"/>
      <c r="G58" s="64"/>
      <c r="H58" s="64">
        <f t="shared" si="51"/>
        <v>0</v>
      </c>
      <c r="I58" s="64"/>
      <c r="J58" s="64"/>
      <c r="K58" s="64">
        <f t="shared" si="52"/>
        <v>0</v>
      </c>
      <c r="L58" s="64"/>
      <c r="M58" s="64"/>
      <c r="N58" s="64">
        <f t="shared" si="53"/>
        <v>0</v>
      </c>
      <c r="O58" s="64"/>
      <c r="P58" s="64"/>
      <c r="Q58" s="64">
        <f t="shared" si="54"/>
        <v>0</v>
      </c>
      <c r="R58" s="64"/>
      <c r="S58" s="64"/>
      <c r="T58" s="64"/>
    </row>
    <row r="59" spans="1:20" ht="30" x14ac:dyDescent="0.2">
      <c r="A59" s="64"/>
      <c r="B59" s="64" t="s">
        <v>37</v>
      </c>
      <c r="C59" s="69"/>
      <c r="D59" s="69"/>
      <c r="E59" s="64">
        <f t="shared" si="55"/>
        <v>0</v>
      </c>
      <c r="F59" s="45"/>
      <c r="G59" s="64"/>
      <c r="H59" s="64">
        <f t="shared" si="51"/>
        <v>0</v>
      </c>
      <c r="I59" s="45"/>
      <c r="J59" s="64"/>
      <c r="K59" s="64">
        <f t="shared" si="52"/>
        <v>0</v>
      </c>
      <c r="L59" s="45"/>
      <c r="M59" s="64"/>
      <c r="N59" s="64">
        <f t="shared" si="53"/>
        <v>0</v>
      </c>
      <c r="O59" s="64"/>
      <c r="P59" s="64"/>
      <c r="Q59" s="64">
        <f t="shared" si="54"/>
        <v>0</v>
      </c>
      <c r="R59" s="64"/>
      <c r="S59" s="64"/>
      <c r="T59" s="64"/>
    </row>
    <row r="60" spans="1:20" ht="30.75" customHeight="1" x14ac:dyDescent="0.2">
      <c r="A60" s="70" t="str">
        <f>'2.2.1.План мероприятий '!A17</f>
        <v>1.5.2.</v>
      </c>
      <c r="B60" s="68" t="str">
        <f>'2.2.1.План мероприятий '!B17</f>
        <v>Проведение исследования с целью разработки системного проекта централизованной системы мониторинга и управления ССОП.</v>
      </c>
      <c r="C60" s="71"/>
      <c r="D60" s="71"/>
      <c r="E60" s="71"/>
      <c r="F60" s="71"/>
      <c r="G60" s="71"/>
      <c r="H60" s="71"/>
      <c r="I60" s="71"/>
      <c r="J60" s="71"/>
      <c r="K60" s="71"/>
      <c r="L60" s="71"/>
      <c r="M60" s="71"/>
      <c r="N60" s="71"/>
      <c r="O60" s="71"/>
      <c r="P60" s="71"/>
      <c r="Q60" s="71"/>
      <c r="R60" s="71"/>
      <c r="S60" s="71"/>
      <c r="T60" s="71"/>
    </row>
    <row r="61" spans="1:20" ht="30" x14ac:dyDescent="0.2">
      <c r="A61" s="64"/>
      <c r="B61" s="64" t="s">
        <v>33</v>
      </c>
      <c r="C61" s="69" t="s">
        <v>564</v>
      </c>
      <c r="D61" s="69"/>
      <c r="E61" s="64">
        <f>H61+K61+N61+Q61+R61+S61+T61</f>
        <v>11</v>
      </c>
      <c r="F61" s="44"/>
      <c r="G61" s="64">
        <v>0</v>
      </c>
      <c r="H61" s="64">
        <f t="shared" ref="H61:H65" si="56">F61+G61</f>
        <v>0</v>
      </c>
      <c r="I61" s="44"/>
      <c r="J61" s="64">
        <v>11</v>
      </c>
      <c r="K61" s="64">
        <f t="shared" ref="K61:K65" si="57">I61+J61</f>
        <v>11</v>
      </c>
      <c r="L61" s="45"/>
      <c r="M61" s="64"/>
      <c r="N61" s="64">
        <f t="shared" ref="N61:N65" si="58">L61+M61</f>
        <v>0</v>
      </c>
      <c r="O61" s="64"/>
      <c r="P61" s="64"/>
      <c r="Q61" s="64">
        <f t="shared" ref="Q61:Q65" si="59">O61+P61</f>
        <v>0</v>
      </c>
      <c r="R61" s="64"/>
      <c r="S61" s="64"/>
      <c r="T61" s="64"/>
    </row>
    <row r="62" spans="1:20" ht="45" x14ac:dyDescent="0.2">
      <c r="A62" s="64"/>
      <c r="B62" s="64" t="s">
        <v>38</v>
      </c>
      <c r="C62" s="69"/>
      <c r="D62" s="69"/>
      <c r="E62" s="64">
        <f t="shared" ref="E62:E65" si="60">K62+N62+Q62+R62+S62+T62</f>
        <v>0</v>
      </c>
      <c r="F62" s="44"/>
      <c r="G62" s="64"/>
      <c r="H62" s="64">
        <f t="shared" si="56"/>
        <v>0</v>
      </c>
      <c r="I62" s="44"/>
      <c r="J62" s="64"/>
      <c r="K62" s="64">
        <f t="shared" si="57"/>
        <v>0</v>
      </c>
      <c r="L62" s="45"/>
      <c r="M62" s="64"/>
      <c r="N62" s="64">
        <f t="shared" si="58"/>
        <v>0</v>
      </c>
      <c r="O62" s="64"/>
      <c r="P62" s="64"/>
      <c r="Q62" s="64">
        <f t="shared" si="59"/>
        <v>0</v>
      </c>
      <c r="R62" s="64"/>
      <c r="S62" s="64"/>
      <c r="T62" s="64"/>
    </row>
    <row r="63" spans="1:20" ht="30" x14ac:dyDescent="0.2">
      <c r="A63" s="64"/>
      <c r="B63" s="64" t="s">
        <v>34</v>
      </c>
      <c r="C63" s="45"/>
      <c r="D63" s="45"/>
      <c r="E63" s="64">
        <f t="shared" si="60"/>
        <v>0</v>
      </c>
      <c r="F63" s="64"/>
      <c r="G63" s="64"/>
      <c r="H63" s="64">
        <f t="shared" si="56"/>
        <v>0</v>
      </c>
      <c r="I63" s="64"/>
      <c r="J63" s="64"/>
      <c r="K63" s="64">
        <f t="shared" si="57"/>
        <v>0</v>
      </c>
      <c r="L63" s="64"/>
      <c r="M63" s="64"/>
      <c r="N63" s="64">
        <f t="shared" si="58"/>
        <v>0</v>
      </c>
      <c r="O63" s="64"/>
      <c r="P63" s="64"/>
      <c r="Q63" s="64">
        <f t="shared" si="59"/>
        <v>0</v>
      </c>
      <c r="R63" s="64"/>
      <c r="S63" s="64"/>
      <c r="T63" s="64"/>
    </row>
    <row r="64" spans="1:20" ht="15" x14ac:dyDescent="0.2">
      <c r="A64" s="64"/>
      <c r="B64" s="64" t="s">
        <v>35</v>
      </c>
      <c r="C64" s="45"/>
      <c r="D64" s="45"/>
      <c r="E64" s="64">
        <f t="shared" si="60"/>
        <v>0</v>
      </c>
      <c r="F64" s="64"/>
      <c r="G64" s="64"/>
      <c r="H64" s="64">
        <f t="shared" si="56"/>
        <v>0</v>
      </c>
      <c r="I64" s="64"/>
      <c r="J64" s="64"/>
      <c r="K64" s="64">
        <f t="shared" si="57"/>
        <v>0</v>
      </c>
      <c r="L64" s="64"/>
      <c r="M64" s="64"/>
      <c r="N64" s="64">
        <f t="shared" si="58"/>
        <v>0</v>
      </c>
      <c r="O64" s="64"/>
      <c r="P64" s="64"/>
      <c r="Q64" s="64">
        <f t="shared" si="59"/>
        <v>0</v>
      </c>
      <c r="R64" s="64"/>
      <c r="S64" s="64"/>
      <c r="T64" s="64"/>
    </row>
    <row r="65" spans="1:20" ht="30" x14ac:dyDescent="0.2">
      <c r="A65" s="64"/>
      <c r="B65" s="64" t="s">
        <v>37</v>
      </c>
      <c r="C65" s="69"/>
      <c r="D65" s="69"/>
      <c r="E65" s="64">
        <f t="shared" si="60"/>
        <v>0</v>
      </c>
      <c r="F65" s="45"/>
      <c r="G65" s="64"/>
      <c r="H65" s="64">
        <f t="shared" si="56"/>
        <v>0</v>
      </c>
      <c r="I65" s="45"/>
      <c r="J65" s="64"/>
      <c r="K65" s="64">
        <f t="shared" si="57"/>
        <v>0</v>
      </c>
      <c r="L65" s="45"/>
      <c r="M65" s="64"/>
      <c r="N65" s="64">
        <f t="shared" si="58"/>
        <v>0</v>
      </c>
      <c r="O65" s="64"/>
      <c r="P65" s="64"/>
      <c r="Q65" s="64">
        <f t="shared" si="59"/>
        <v>0</v>
      </c>
      <c r="R65" s="64"/>
      <c r="S65" s="64"/>
      <c r="T65" s="64"/>
    </row>
    <row r="66" spans="1:20" ht="30.75" customHeight="1" x14ac:dyDescent="0.2">
      <c r="A66" s="70" t="str">
        <f>'2.2.1.План мероприятий '!A18</f>
        <v>1.5.3.</v>
      </c>
      <c r="B66" s="68" t="str">
        <f>'2.2.1.План мероприятий '!B18</f>
        <v>Реализация работ по теме "Разработка технического проекта централизованной системы мониторинга и управления ССОП"</v>
      </c>
      <c r="C66" s="71"/>
      <c r="D66" s="71"/>
      <c r="E66" s="71"/>
      <c r="F66" s="71"/>
      <c r="G66" s="71"/>
      <c r="H66" s="71"/>
      <c r="I66" s="71"/>
      <c r="J66" s="71"/>
      <c r="K66" s="71"/>
      <c r="L66" s="71"/>
      <c r="M66" s="71"/>
      <c r="N66" s="71"/>
      <c r="O66" s="71"/>
      <c r="P66" s="71"/>
      <c r="Q66" s="71"/>
      <c r="R66" s="71"/>
      <c r="S66" s="71"/>
      <c r="T66" s="71"/>
    </row>
    <row r="67" spans="1:20" ht="30" x14ac:dyDescent="0.2">
      <c r="A67" s="64"/>
      <c r="B67" s="64" t="s">
        <v>33</v>
      </c>
      <c r="C67" s="69" t="s">
        <v>564</v>
      </c>
      <c r="D67" s="69"/>
      <c r="E67" s="64">
        <f>H67+K67+N67+Q67+R67+S67+T67</f>
        <v>60</v>
      </c>
      <c r="F67" s="44"/>
      <c r="G67" s="64">
        <v>0</v>
      </c>
      <c r="H67" s="64">
        <f t="shared" ref="H67:H71" si="61">F67+G67</f>
        <v>0</v>
      </c>
      <c r="I67" s="44"/>
      <c r="J67" s="64">
        <v>60</v>
      </c>
      <c r="K67" s="64">
        <f t="shared" ref="K67:K71" si="62">I67+J67</f>
        <v>60</v>
      </c>
      <c r="L67" s="45"/>
      <c r="M67" s="64"/>
      <c r="N67" s="64">
        <f t="shared" ref="N67:N71" si="63">L67+M67</f>
        <v>0</v>
      </c>
      <c r="O67" s="64"/>
      <c r="P67" s="64"/>
      <c r="Q67" s="64">
        <f t="shared" ref="Q67:Q71" si="64">O67+P67</f>
        <v>0</v>
      </c>
      <c r="R67" s="64"/>
      <c r="S67" s="64"/>
      <c r="T67" s="64"/>
    </row>
    <row r="68" spans="1:20" ht="45" x14ac:dyDescent="0.2">
      <c r="A68" s="64"/>
      <c r="B68" s="64" t="s">
        <v>38</v>
      </c>
      <c r="C68" s="69"/>
      <c r="D68" s="69"/>
      <c r="E68" s="64">
        <f t="shared" ref="E68:E71" si="65">K68+N68+Q68+R68+S68+T68</f>
        <v>0</v>
      </c>
      <c r="F68" s="44"/>
      <c r="G68" s="64"/>
      <c r="H68" s="64">
        <f t="shared" si="61"/>
        <v>0</v>
      </c>
      <c r="I68" s="44"/>
      <c r="J68" s="64"/>
      <c r="K68" s="64">
        <f t="shared" si="62"/>
        <v>0</v>
      </c>
      <c r="L68" s="45"/>
      <c r="M68" s="64"/>
      <c r="N68" s="64">
        <f t="shared" si="63"/>
        <v>0</v>
      </c>
      <c r="O68" s="64"/>
      <c r="P68" s="64"/>
      <c r="Q68" s="64">
        <f t="shared" si="64"/>
        <v>0</v>
      </c>
      <c r="R68" s="64"/>
      <c r="S68" s="64"/>
      <c r="T68" s="64"/>
    </row>
    <row r="69" spans="1:20" ht="30" x14ac:dyDescent="0.2">
      <c r="A69" s="64"/>
      <c r="B69" s="64" t="s">
        <v>34</v>
      </c>
      <c r="C69" s="45"/>
      <c r="D69" s="45"/>
      <c r="E69" s="64">
        <f t="shared" si="65"/>
        <v>0</v>
      </c>
      <c r="F69" s="64"/>
      <c r="G69" s="64"/>
      <c r="H69" s="64">
        <f t="shared" si="61"/>
        <v>0</v>
      </c>
      <c r="I69" s="64"/>
      <c r="J69" s="64"/>
      <c r="K69" s="64">
        <f t="shared" si="62"/>
        <v>0</v>
      </c>
      <c r="L69" s="64"/>
      <c r="M69" s="64"/>
      <c r="N69" s="64">
        <f t="shared" si="63"/>
        <v>0</v>
      </c>
      <c r="O69" s="64"/>
      <c r="P69" s="64"/>
      <c r="Q69" s="64">
        <f t="shared" si="64"/>
        <v>0</v>
      </c>
      <c r="R69" s="64"/>
      <c r="S69" s="64"/>
      <c r="T69" s="64"/>
    </row>
    <row r="70" spans="1:20" ht="15" x14ac:dyDescent="0.2">
      <c r="A70" s="64"/>
      <c r="B70" s="64" t="s">
        <v>35</v>
      </c>
      <c r="C70" s="45"/>
      <c r="D70" s="45"/>
      <c r="E70" s="64">
        <f t="shared" si="65"/>
        <v>0</v>
      </c>
      <c r="F70" s="64"/>
      <c r="G70" s="64"/>
      <c r="H70" s="64">
        <f t="shared" si="61"/>
        <v>0</v>
      </c>
      <c r="I70" s="64"/>
      <c r="J70" s="64"/>
      <c r="K70" s="64">
        <f t="shared" si="62"/>
        <v>0</v>
      </c>
      <c r="L70" s="64"/>
      <c r="M70" s="64"/>
      <c r="N70" s="64">
        <f t="shared" si="63"/>
        <v>0</v>
      </c>
      <c r="O70" s="64"/>
      <c r="P70" s="64"/>
      <c r="Q70" s="64">
        <f t="shared" si="64"/>
        <v>0</v>
      </c>
      <c r="R70" s="64"/>
      <c r="S70" s="64"/>
      <c r="T70" s="64"/>
    </row>
    <row r="71" spans="1:20" ht="30" x14ac:dyDescent="0.2">
      <c r="A71" s="64"/>
      <c r="B71" s="64" t="s">
        <v>37</v>
      </c>
      <c r="C71" s="69"/>
      <c r="D71" s="69"/>
      <c r="E71" s="64">
        <f t="shared" si="65"/>
        <v>0</v>
      </c>
      <c r="F71" s="45"/>
      <c r="G71" s="64"/>
      <c r="H71" s="64">
        <f t="shared" si="61"/>
        <v>0</v>
      </c>
      <c r="I71" s="45"/>
      <c r="J71" s="64"/>
      <c r="K71" s="64">
        <f t="shared" si="62"/>
        <v>0</v>
      </c>
      <c r="L71" s="45"/>
      <c r="M71" s="64"/>
      <c r="N71" s="64">
        <f t="shared" si="63"/>
        <v>0</v>
      </c>
      <c r="O71" s="64"/>
      <c r="P71" s="64"/>
      <c r="Q71" s="64">
        <f t="shared" si="64"/>
        <v>0</v>
      </c>
      <c r="R71" s="64"/>
      <c r="S71" s="64"/>
      <c r="T71" s="64"/>
    </row>
    <row r="72" spans="1:20" ht="30.75" customHeight="1" x14ac:dyDescent="0.2">
      <c r="A72" s="70" t="str">
        <f>'2.2.1.План мероприятий '!A19</f>
        <v>1.5.4.</v>
      </c>
      <c r="B72" s="68" t="str">
        <f>'2.2.1.План мероприятий '!B19</f>
        <v>Cоздание централизованной системы управления российскими сетями связи общего пользования</v>
      </c>
      <c r="C72" s="71"/>
      <c r="D72" s="71"/>
      <c r="E72" s="71"/>
      <c r="F72" s="71"/>
      <c r="G72" s="71"/>
      <c r="H72" s="71"/>
      <c r="I72" s="71"/>
      <c r="J72" s="71"/>
      <c r="K72" s="71"/>
      <c r="L72" s="71"/>
      <c r="M72" s="71"/>
      <c r="N72" s="71"/>
      <c r="O72" s="71"/>
      <c r="P72" s="71"/>
      <c r="Q72" s="71"/>
      <c r="R72" s="71"/>
      <c r="S72" s="71"/>
      <c r="T72" s="71"/>
    </row>
    <row r="73" spans="1:20" ht="30" x14ac:dyDescent="0.2">
      <c r="A73" s="64"/>
      <c r="B73" s="64" t="s">
        <v>33</v>
      </c>
      <c r="C73" s="69" t="s">
        <v>564</v>
      </c>
      <c r="D73" s="69"/>
      <c r="E73" s="64">
        <f>H73+K73+N73+Q73+R73+S73+T73</f>
        <v>200</v>
      </c>
      <c r="F73" s="44"/>
      <c r="G73" s="64">
        <v>0</v>
      </c>
      <c r="H73" s="64">
        <f t="shared" ref="H73:H77" si="66">F73+G73</f>
        <v>0</v>
      </c>
      <c r="I73" s="44"/>
      <c r="J73" s="64">
        <v>200</v>
      </c>
      <c r="K73" s="64">
        <f t="shared" ref="K73:K77" si="67">I73+J73</f>
        <v>200</v>
      </c>
      <c r="L73" s="45"/>
      <c r="M73" s="64"/>
      <c r="N73" s="64">
        <f t="shared" ref="N73:N77" si="68">L73+M73</f>
        <v>0</v>
      </c>
      <c r="O73" s="64"/>
      <c r="P73" s="64"/>
      <c r="Q73" s="64">
        <f t="shared" ref="Q73:Q77" si="69">O73+P73</f>
        <v>0</v>
      </c>
      <c r="R73" s="64"/>
      <c r="S73" s="64"/>
      <c r="T73" s="64"/>
    </row>
    <row r="74" spans="1:20" ht="45" x14ac:dyDescent="0.2">
      <c r="A74" s="64"/>
      <c r="B74" s="64" t="s">
        <v>38</v>
      </c>
      <c r="C74" s="69"/>
      <c r="D74" s="69"/>
      <c r="E74" s="64">
        <f t="shared" ref="E74:E77" si="70">K74+N74+Q74+R74+S74+T74</f>
        <v>0</v>
      </c>
      <c r="F74" s="44"/>
      <c r="G74" s="64"/>
      <c r="H74" s="64">
        <f t="shared" si="66"/>
        <v>0</v>
      </c>
      <c r="I74" s="44"/>
      <c r="J74" s="64"/>
      <c r="K74" s="64">
        <f t="shared" si="67"/>
        <v>0</v>
      </c>
      <c r="L74" s="45"/>
      <c r="M74" s="64"/>
      <c r="N74" s="64">
        <f t="shared" si="68"/>
        <v>0</v>
      </c>
      <c r="O74" s="64"/>
      <c r="P74" s="64"/>
      <c r="Q74" s="64">
        <f t="shared" si="69"/>
        <v>0</v>
      </c>
      <c r="R74" s="64"/>
      <c r="S74" s="64"/>
      <c r="T74" s="64"/>
    </row>
    <row r="75" spans="1:20" ht="30" x14ac:dyDescent="0.2">
      <c r="A75" s="64"/>
      <c r="B75" s="64" t="s">
        <v>34</v>
      </c>
      <c r="C75" s="45"/>
      <c r="D75" s="45"/>
      <c r="E75" s="64">
        <f t="shared" si="70"/>
        <v>0</v>
      </c>
      <c r="F75" s="64"/>
      <c r="G75" s="64"/>
      <c r="H75" s="64">
        <f t="shared" si="66"/>
        <v>0</v>
      </c>
      <c r="I75" s="64"/>
      <c r="J75" s="64"/>
      <c r="K75" s="64">
        <f t="shared" si="67"/>
        <v>0</v>
      </c>
      <c r="L75" s="64"/>
      <c r="M75" s="64"/>
      <c r="N75" s="64">
        <f t="shared" si="68"/>
        <v>0</v>
      </c>
      <c r="O75" s="64"/>
      <c r="P75" s="64"/>
      <c r="Q75" s="64">
        <f t="shared" si="69"/>
        <v>0</v>
      </c>
      <c r="R75" s="64"/>
      <c r="S75" s="64"/>
      <c r="T75" s="64"/>
    </row>
    <row r="76" spans="1:20" ht="15" x14ac:dyDescent="0.2">
      <c r="A76" s="64"/>
      <c r="B76" s="64" t="s">
        <v>35</v>
      </c>
      <c r="C76" s="45"/>
      <c r="D76" s="45"/>
      <c r="E76" s="64">
        <f t="shared" si="70"/>
        <v>0</v>
      </c>
      <c r="F76" s="64"/>
      <c r="G76" s="64"/>
      <c r="H76" s="64">
        <f t="shared" si="66"/>
        <v>0</v>
      </c>
      <c r="I76" s="64"/>
      <c r="J76" s="64"/>
      <c r="K76" s="64">
        <f t="shared" si="67"/>
        <v>0</v>
      </c>
      <c r="L76" s="64"/>
      <c r="M76" s="64"/>
      <c r="N76" s="64">
        <f t="shared" si="68"/>
        <v>0</v>
      </c>
      <c r="O76" s="64"/>
      <c r="P76" s="64"/>
      <c r="Q76" s="64">
        <f t="shared" si="69"/>
        <v>0</v>
      </c>
      <c r="R76" s="64"/>
      <c r="S76" s="64"/>
      <c r="T76" s="64"/>
    </row>
    <row r="77" spans="1:20" ht="30" x14ac:dyDescent="0.2">
      <c r="A77" s="64"/>
      <c r="B77" s="64" t="s">
        <v>37</v>
      </c>
      <c r="C77" s="69"/>
      <c r="D77" s="69"/>
      <c r="E77" s="64">
        <f t="shared" si="70"/>
        <v>0</v>
      </c>
      <c r="F77" s="45"/>
      <c r="G77" s="64"/>
      <c r="H77" s="64">
        <f t="shared" si="66"/>
        <v>0</v>
      </c>
      <c r="I77" s="45"/>
      <c r="J77" s="64"/>
      <c r="K77" s="64">
        <f t="shared" si="67"/>
        <v>0</v>
      </c>
      <c r="L77" s="45"/>
      <c r="M77" s="64"/>
      <c r="N77" s="64">
        <f t="shared" si="68"/>
        <v>0</v>
      </c>
      <c r="O77" s="64"/>
      <c r="P77" s="64"/>
      <c r="Q77" s="64">
        <f t="shared" si="69"/>
        <v>0</v>
      </c>
      <c r="R77" s="64"/>
      <c r="S77" s="64"/>
      <c r="T77" s="64"/>
    </row>
    <row r="78" spans="1:20" ht="30.75" customHeight="1" x14ac:dyDescent="0.2">
      <c r="A78" s="70" t="str">
        <f>'2.2.1.План мероприятий '!A20</f>
        <v>1.5.5.</v>
      </c>
      <c r="B78" s="68" t="str">
        <f>'2.2.1.План мероприятий '!B20</f>
        <v>Разработаны архитектура и прототип ресурса национальной системы сбора и аналитической обработки информации о компьютерных атаках через сигнальные сети на инфраструктуру отечественных операторов мобильной связи, определены необходимые ресурсы</v>
      </c>
      <c r="C78" s="71"/>
      <c r="D78" s="71"/>
      <c r="E78" s="71"/>
      <c r="F78" s="71"/>
      <c r="G78" s="71"/>
      <c r="H78" s="71"/>
      <c r="I78" s="71"/>
      <c r="J78" s="71"/>
      <c r="K78" s="71"/>
      <c r="L78" s="71"/>
      <c r="M78" s="71"/>
      <c r="N78" s="71"/>
      <c r="O78" s="71"/>
      <c r="P78" s="71"/>
      <c r="Q78" s="71"/>
      <c r="R78" s="71"/>
      <c r="S78" s="71"/>
      <c r="T78" s="71"/>
    </row>
    <row r="79" spans="1:20" ht="30" x14ac:dyDescent="0.2">
      <c r="A79" s="64"/>
      <c r="B79" s="64" t="s">
        <v>33</v>
      </c>
      <c r="C79" s="69" t="s">
        <v>563</v>
      </c>
      <c r="D79" s="69"/>
      <c r="E79" s="72">
        <f>H79+K79+N79+Q79+R79+S79+T79</f>
        <v>10</v>
      </c>
      <c r="F79" s="44"/>
      <c r="G79" s="64">
        <v>0</v>
      </c>
      <c r="H79" s="64">
        <f t="shared" ref="H79:H83" si="71">F79+G79</f>
        <v>0</v>
      </c>
      <c r="I79" s="44"/>
      <c r="J79" s="64">
        <v>10</v>
      </c>
      <c r="K79" s="64">
        <f t="shared" ref="K79:K83" si="72">I79+J79</f>
        <v>10</v>
      </c>
      <c r="L79" s="45"/>
      <c r="M79" s="64"/>
      <c r="N79" s="64">
        <f t="shared" ref="N79:N83" si="73">L79+M79</f>
        <v>0</v>
      </c>
      <c r="O79" s="64"/>
      <c r="P79" s="64"/>
      <c r="Q79" s="64">
        <f t="shared" ref="Q79:Q83" si="74">O79+P79</f>
        <v>0</v>
      </c>
      <c r="R79" s="64"/>
      <c r="S79" s="64"/>
      <c r="T79" s="64"/>
    </row>
    <row r="80" spans="1:20" ht="45" x14ac:dyDescent="0.2">
      <c r="A80" s="64"/>
      <c r="B80" s="64" t="s">
        <v>38</v>
      </c>
      <c r="C80" s="69"/>
      <c r="D80" s="69"/>
      <c r="E80" s="64">
        <f t="shared" ref="E80:E83" si="75">K80+N80+Q80+R80+S80+T80</f>
        <v>0</v>
      </c>
      <c r="F80" s="44"/>
      <c r="G80" s="64"/>
      <c r="H80" s="64">
        <f t="shared" si="71"/>
        <v>0</v>
      </c>
      <c r="I80" s="44"/>
      <c r="J80" s="64"/>
      <c r="K80" s="64">
        <f t="shared" si="72"/>
        <v>0</v>
      </c>
      <c r="L80" s="45"/>
      <c r="M80" s="64"/>
      <c r="N80" s="64">
        <f t="shared" si="73"/>
        <v>0</v>
      </c>
      <c r="O80" s="64"/>
      <c r="P80" s="64"/>
      <c r="Q80" s="64">
        <f t="shared" si="74"/>
        <v>0</v>
      </c>
      <c r="R80" s="64"/>
      <c r="S80" s="64"/>
      <c r="T80" s="64"/>
    </row>
    <row r="81" spans="1:20" ht="30" x14ac:dyDescent="0.2">
      <c r="A81" s="64"/>
      <c r="B81" s="64" t="s">
        <v>34</v>
      </c>
      <c r="C81" s="45"/>
      <c r="D81" s="45"/>
      <c r="E81" s="64">
        <f t="shared" si="75"/>
        <v>0</v>
      </c>
      <c r="F81" s="64"/>
      <c r="G81" s="64"/>
      <c r="H81" s="64">
        <f t="shared" si="71"/>
        <v>0</v>
      </c>
      <c r="I81" s="64"/>
      <c r="J81" s="64"/>
      <c r="K81" s="64">
        <f t="shared" si="72"/>
        <v>0</v>
      </c>
      <c r="L81" s="64"/>
      <c r="M81" s="64"/>
      <c r="N81" s="64">
        <f t="shared" si="73"/>
        <v>0</v>
      </c>
      <c r="O81" s="64"/>
      <c r="P81" s="64"/>
      <c r="Q81" s="64">
        <f t="shared" si="74"/>
        <v>0</v>
      </c>
      <c r="R81" s="64"/>
      <c r="S81" s="64"/>
      <c r="T81" s="64"/>
    </row>
    <row r="82" spans="1:20" ht="15" x14ac:dyDescent="0.2">
      <c r="A82" s="64"/>
      <c r="B82" s="64" t="s">
        <v>35</v>
      </c>
      <c r="C82" s="45"/>
      <c r="D82" s="45"/>
      <c r="E82" s="64">
        <f t="shared" si="75"/>
        <v>0</v>
      </c>
      <c r="F82" s="64"/>
      <c r="G82" s="64"/>
      <c r="H82" s="64">
        <f t="shared" si="71"/>
        <v>0</v>
      </c>
      <c r="I82" s="64"/>
      <c r="J82" s="64"/>
      <c r="K82" s="64">
        <f t="shared" si="72"/>
        <v>0</v>
      </c>
      <c r="L82" s="64"/>
      <c r="M82" s="64"/>
      <c r="N82" s="64">
        <f t="shared" si="73"/>
        <v>0</v>
      </c>
      <c r="O82" s="64"/>
      <c r="P82" s="64"/>
      <c r="Q82" s="64">
        <f t="shared" si="74"/>
        <v>0</v>
      </c>
      <c r="R82" s="64"/>
      <c r="S82" s="64"/>
      <c r="T82" s="64"/>
    </row>
    <row r="83" spans="1:20" ht="30" x14ac:dyDescent="0.2">
      <c r="A83" s="64"/>
      <c r="B83" s="64" t="s">
        <v>37</v>
      </c>
      <c r="C83" s="69"/>
      <c r="D83" s="69"/>
      <c r="E83" s="64">
        <f t="shared" si="75"/>
        <v>0</v>
      </c>
      <c r="F83" s="45"/>
      <c r="G83" s="64"/>
      <c r="H83" s="64">
        <f t="shared" si="71"/>
        <v>0</v>
      </c>
      <c r="I83" s="45"/>
      <c r="J83" s="64"/>
      <c r="K83" s="64">
        <f t="shared" si="72"/>
        <v>0</v>
      </c>
      <c r="L83" s="45"/>
      <c r="M83" s="64"/>
      <c r="N83" s="64">
        <f t="shared" si="73"/>
        <v>0</v>
      </c>
      <c r="O83" s="64"/>
      <c r="P83" s="64"/>
      <c r="Q83" s="64">
        <f t="shared" si="74"/>
        <v>0</v>
      </c>
      <c r="R83" s="64"/>
      <c r="S83" s="64"/>
      <c r="T83" s="64"/>
    </row>
    <row r="84" spans="1:20" ht="45.75" customHeight="1" x14ac:dyDescent="0.2">
      <c r="A84" s="70" t="str">
        <f>'2.2.1.План мероприятий '!A22</f>
        <v>1.6.1.</v>
      </c>
      <c r="B84" s="68" t="str">
        <f>'2.2.1.План мероприятий '!B22</f>
        <v>Проведение исследования  по анализу элементов действующей инфраструктуры российского сегмента сети Интернет на территории России, а также особенностей пропуска трафика в национальном сегменте сети Интернет с целью определения возможностей замыкания Интернет-трафика внутри российского сегмента сети Интернет и определения ресурсов, необходимых для такого замыкания</v>
      </c>
      <c r="C84" s="71"/>
      <c r="D84" s="71"/>
      <c r="E84" s="71"/>
      <c r="F84" s="71"/>
      <c r="G84" s="71"/>
      <c r="H84" s="71"/>
      <c r="I84" s="71"/>
      <c r="J84" s="71"/>
      <c r="K84" s="71"/>
      <c r="L84" s="71"/>
      <c r="M84" s="71"/>
      <c r="N84" s="71"/>
      <c r="O84" s="71"/>
      <c r="P84" s="71"/>
      <c r="Q84" s="71"/>
      <c r="R84" s="71"/>
      <c r="S84" s="71"/>
      <c r="T84" s="71"/>
    </row>
    <row r="85" spans="1:20" ht="30" x14ac:dyDescent="0.2">
      <c r="A85" s="64"/>
      <c r="B85" s="64" t="s">
        <v>33</v>
      </c>
      <c r="C85" s="69" t="s">
        <v>563</v>
      </c>
      <c r="D85" s="69"/>
      <c r="E85" s="64">
        <f>H85+K85+N85+Q85+R85+S85+T85</f>
        <v>7</v>
      </c>
      <c r="F85" s="44"/>
      <c r="G85" s="64">
        <v>0</v>
      </c>
      <c r="H85" s="64">
        <f t="shared" ref="H85:H89" si="76">F85+G85</f>
        <v>0</v>
      </c>
      <c r="I85" s="44"/>
      <c r="J85" s="64">
        <v>7</v>
      </c>
      <c r="K85" s="64">
        <f t="shared" ref="K85:K89" si="77">I85+J85</f>
        <v>7</v>
      </c>
      <c r="L85" s="45"/>
      <c r="M85" s="64"/>
      <c r="N85" s="64">
        <f t="shared" ref="N85:N89" si="78">L85+M85</f>
        <v>0</v>
      </c>
      <c r="O85" s="64"/>
      <c r="P85" s="64"/>
      <c r="Q85" s="64">
        <f t="shared" ref="Q85:Q89" si="79">O85+P85</f>
        <v>0</v>
      </c>
      <c r="R85" s="64"/>
      <c r="S85" s="64"/>
      <c r="T85" s="64"/>
    </row>
    <row r="86" spans="1:20" ht="45" x14ac:dyDescent="0.2">
      <c r="A86" s="64"/>
      <c r="B86" s="64" t="s">
        <v>38</v>
      </c>
      <c r="C86" s="69"/>
      <c r="D86" s="69"/>
      <c r="E86" s="64">
        <f t="shared" ref="E86:E89" si="80">K86+N86+Q86+R86+S86+T86</f>
        <v>0</v>
      </c>
      <c r="F86" s="44"/>
      <c r="G86" s="64"/>
      <c r="H86" s="64">
        <f t="shared" si="76"/>
        <v>0</v>
      </c>
      <c r="I86" s="44"/>
      <c r="J86" s="64"/>
      <c r="K86" s="64">
        <f t="shared" si="77"/>
        <v>0</v>
      </c>
      <c r="L86" s="45"/>
      <c r="M86" s="64"/>
      <c r="N86" s="64">
        <f t="shared" si="78"/>
        <v>0</v>
      </c>
      <c r="O86" s="64"/>
      <c r="P86" s="64"/>
      <c r="Q86" s="64">
        <f t="shared" si="79"/>
        <v>0</v>
      </c>
      <c r="R86" s="64"/>
      <c r="S86" s="64"/>
      <c r="T86" s="64"/>
    </row>
    <row r="87" spans="1:20" ht="30" x14ac:dyDescent="0.2">
      <c r="A87" s="64"/>
      <c r="B87" s="64" t="s">
        <v>34</v>
      </c>
      <c r="C87" s="45"/>
      <c r="D87" s="45"/>
      <c r="E87" s="64">
        <f t="shared" si="80"/>
        <v>0</v>
      </c>
      <c r="F87" s="64"/>
      <c r="G87" s="64"/>
      <c r="H87" s="64">
        <f t="shared" si="76"/>
        <v>0</v>
      </c>
      <c r="I87" s="64"/>
      <c r="J87" s="64"/>
      <c r="K87" s="64">
        <f t="shared" si="77"/>
        <v>0</v>
      </c>
      <c r="L87" s="64"/>
      <c r="M87" s="64"/>
      <c r="N87" s="64">
        <f t="shared" si="78"/>
        <v>0</v>
      </c>
      <c r="O87" s="64"/>
      <c r="P87" s="64"/>
      <c r="Q87" s="64">
        <f t="shared" si="79"/>
        <v>0</v>
      </c>
      <c r="R87" s="64"/>
      <c r="S87" s="64"/>
      <c r="T87" s="64"/>
    </row>
    <row r="88" spans="1:20" ht="15" x14ac:dyDescent="0.2">
      <c r="A88" s="64"/>
      <c r="B88" s="64" t="s">
        <v>35</v>
      </c>
      <c r="C88" s="45"/>
      <c r="D88" s="45"/>
      <c r="E88" s="64">
        <f t="shared" si="80"/>
        <v>0</v>
      </c>
      <c r="F88" s="64"/>
      <c r="G88" s="64"/>
      <c r="H88" s="64">
        <f t="shared" si="76"/>
        <v>0</v>
      </c>
      <c r="I88" s="64"/>
      <c r="J88" s="64"/>
      <c r="K88" s="64">
        <f t="shared" si="77"/>
        <v>0</v>
      </c>
      <c r="L88" s="64"/>
      <c r="M88" s="64"/>
      <c r="N88" s="64">
        <f t="shared" si="78"/>
        <v>0</v>
      </c>
      <c r="O88" s="64"/>
      <c r="P88" s="64"/>
      <c r="Q88" s="64">
        <f t="shared" si="79"/>
        <v>0</v>
      </c>
      <c r="R88" s="64"/>
      <c r="S88" s="64"/>
      <c r="T88" s="64"/>
    </row>
    <row r="89" spans="1:20" ht="30" x14ac:dyDescent="0.2">
      <c r="A89" s="64"/>
      <c r="B89" s="64" t="s">
        <v>37</v>
      </c>
      <c r="C89" s="69"/>
      <c r="D89" s="69"/>
      <c r="E89" s="64">
        <f t="shared" si="80"/>
        <v>0</v>
      </c>
      <c r="F89" s="45"/>
      <c r="G89" s="64"/>
      <c r="H89" s="64">
        <f t="shared" si="76"/>
        <v>0</v>
      </c>
      <c r="I89" s="45"/>
      <c r="J89" s="64"/>
      <c r="K89" s="64">
        <f t="shared" si="77"/>
        <v>0</v>
      </c>
      <c r="L89" s="45"/>
      <c r="M89" s="64"/>
      <c r="N89" s="64">
        <f t="shared" si="78"/>
        <v>0</v>
      </c>
      <c r="O89" s="64"/>
      <c r="P89" s="64"/>
      <c r="Q89" s="64">
        <f t="shared" si="79"/>
        <v>0</v>
      </c>
      <c r="R89" s="64"/>
      <c r="S89" s="64"/>
      <c r="T89" s="64"/>
    </row>
    <row r="90" spans="1:20" ht="50.25" customHeight="1" x14ac:dyDescent="0.2">
      <c r="A90" s="70" t="str">
        <f>'2.2.1.План мероприятий '!A24</f>
        <v>1.7.1.</v>
      </c>
      <c r="B90" s="68" t="str">
        <f>'2.2.1.План мероприятий '!B24</f>
        <v>Внесение изменений в Федеральный закон от 07.07.2003 №126-ФЗ "О связи" в части введения понятия  информационной системы обеспечения целостности, устойчивости и безопасности функционирования российского сегмента сети "Интернет", введения понятийного аппарата терминов и определений информационной безопасности в условиях цифровой экономики, сопровождение обсуждения и обеспечение принятия законопроекта</v>
      </c>
      <c r="C90" s="71"/>
      <c r="D90" s="71"/>
      <c r="E90" s="71"/>
      <c r="F90" s="71"/>
      <c r="G90" s="71"/>
      <c r="H90" s="71"/>
      <c r="I90" s="71"/>
      <c r="J90" s="71"/>
      <c r="K90" s="71"/>
      <c r="L90" s="71"/>
      <c r="M90" s="71"/>
      <c r="N90" s="71"/>
      <c r="O90" s="71"/>
      <c r="P90" s="71"/>
      <c r="Q90" s="71"/>
      <c r="R90" s="71"/>
      <c r="S90" s="71"/>
      <c r="T90" s="71"/>
    </row>
    <row r="91" spans="1:20" ht="30" x14ac:dyDescent="0.2">
      <c r="A91" s="64"/>
      <c r="B91" s="64" t="s">
        <v>33</v>
      </c>
      <c r="C91" s="69" t="s">
        <v>564</v>
      </c>
      <c r="D91" s="69"/>
      <c r="E91" s="64">
        <f>H91+K91+N91+Q91+R91+S91+T91</f>
        <v>0</v>
      </c>
      <c r="F91" s="44"/>
      <c r="G91" s="64"/>
      <c r="H91" s="64">
        <f t="shared" ref="H91:H95" si="81">F91+G91</f>
        <v>0</v>
      </c>
      <c r="I91" s="44"/>
      <c r="J91" s="64"/>
      <c r="K91" s="64">
        <f t="shared" ref="K91:K95" si="82">I91+J91</f>
        <v>0</v>
      </c>
      <c r="L91" s="45"/>
      <c r="M91" s="64"/>
      <c r="N91" s="64">
        <f t="shared" ref="N91:N95" si="83">L91+M91</f>
        <v>0</v>
      </c>
      <c r="O91" s="64"/>
      <c r="P91" s="64"/>
      <c r="Q91" s="64">
        <f t="shared" ref="Q91:Q95" si="84">O91+P91</f>
        <v>0</v>
      </c>
      <c r="R91" s="64"/>
      <c r="S91" s="64"/>
      <c r="T91" s="64"/>
    </row>
    <row r="92" spans="1:20" ht="45" x14ac:dyDescent="0.2">
      <c r="A92" s="64"/>
      <c r="B92" s="64" t="s">
        <v>38</v>
      </c>
      <c r="C92" s="69"/>
      <c r="D92" s="69"/>
      <c r="E92" s="64">
        <f t="shared" ref="E92:E95" si="85">K92+N92+Q92+R92+S92+T92</f>
        <v>0</v>
      </c>
      <c r="F92" s="44"/>
      <c r="G92" s="64"/>
      <c r="H92" s="64">
        <f t="shared" si="81"/>
        <v>0</v>
      </c>
      <c r="I92" s="44"/>
      <c r="J92" s="64"/>
      <c r="K92" s="64">
        <f t="shared" si="82"/>
        <v>0</v>
      </c>
      <c r="L92" s="45"/>
      <c r="M92" s="64"/>
      <c r="N92" s="64">
        <f t="shared" si="83"/>
        <v>0</v>
      </c>
      <c r="O92" s="64"/>
      <c r="P92" s="64"/>
      <c r="Q92" s="64">
        <f t="shared" si="84"/>
        <v>0</v>
      </c>
      <c r="R92" s="64"/>
      <c r="S92" s="64"/>
      <c r="T92" s="64"/>
    </row>
    <row r="93" spans="1:20" ht="30" x14ac:dyDescent="0.2">
      <c r="A93" s="64"/>
      <c r="B93" s="64" t="s">
        <v>34</v>
      </c>
      <c r="C93" s="45"/>
      <c r="D93" s="45"/>
      <c r="E93" s="64">
        <f t="shared" si="85"/>
        <v>0</v>
      </c>
      <c r="F93" s="64"/>
      <c r="G93" s="64"/>
      <c r="H93" s="64">
        <f t="shared" si="81"/>
        <v>0</v>
      </c>
      <c r="I93" s="64"/>
      <c r="J93" s="64"/>
      <c r="K93" s="64">
        <f t="shared" si="82"/>
        <v>0</v>
      </c>
      <c r="L93" s="64"/>
      <c r="M93" s="64"/>
      <c r="N93" s="64">
        <f t="shared" si="83"/>
        <v>0</v>
      </c>
      <c r="O93" s="64"/>
      <c r="P93" s="64"/>
      <c r="Q93" s="64">
        <f t="shared" si="84"/>
        <v>0</v>
      </c>
      <c r="R93" s="64"/>
      <c r="S93" s="64"/>
      <c r="T93" s="64"/>
    </row>
    <row r="94" spans="1:20" ht="15" x14ac:dyDescent="0.2">
      <c r="A94" s="64"/>
      <c r="B94" s="64" t="s">
        <v>35</v>
      </c>
      <c r="C94" s="45"/>
      <c r="D94" s="45"/>
      <c r="E94" s="64">
        <f t="shared" si="85"/>
        <v>0</v>
      </c>
      <c r="F94" s="64"/>
      <c r="G94" s="64"/>
      <c r="H94" s="64">
        <f t="shared" si="81"/>
        <v>0</v>
      </c>
      <c r="I94" s="64"/>
      <c r="J94" s="64"/>
      <c r="K94" s="64">
        <f t="shared" si="82"/>
        <v>0</v>
      </c>
      <c r="L94" s="64"/>
      <c r="M94" s="64"/>
      <c r="N94" s="64">
        <f t="shared" si="83"/>
        <v>0</v>
      </c>
      <c r="O94" s="64"/>
      <c r="P94" s="64"/>
      <c r="Q94" s="64">
        <f t="shared" si="84"/>
        <v>0</v>
      </c>
      <c r="R94" s="64"/>
      <c r="S94" s="64"/>
      <c r="T94" s="64"/>
    </row>
    <row r="95" spans="1:20" ht="30" x14ac:dyDescent="0.2">
      <c r="A95" s="64"/>
      <c r="B95" s="64" t="s">
        <v>37</v>
      </c>
      <c r="C95" s="69"/>
      <c r="D95" s="69"/>
      <c r="E95" s="64">
        <f t="shared" si="85"/>
        <v>0</v>
      </c>
      <c r="F95" s="45"/>
      <c r="G95" s="64"/>
      <c r="H95" s="64">
        <f t="shared" si="81"/>
        <v>0</v>
      </c>
      <c r="I95" s="45"/>
      <c r="J95" s="64"/>
      <c r="K95" s="64">
        <f t="shared" si="82"/>
        <v>0</v>
      </c>
      <c r="L95" s="45"/>
      <c r="M95" s="64"/>
      <c r="N95" s="64">
        <f t="shared" si="83"/>
        <v>0</v>
      </c>
      <c r="O95" s="64"/>
      <c r="P95" s="64"/>
      <c r="Q95" s="64">
        <f t="shared" si="84"/>
        <v>0</v>
      </c>
      <c r="R95" s="64"/>
      <c r="S95" s="64"/>
      <c r="T95" s="64"/>
    </row>
    <row r="96" spans="1:20" ht="125.25" customHeight="1" x14ac:dyDescent="0.2">
      <c r="A96" s="70" t="str">
        <f>'2.2.1.План мероприятий '!A26</f>
        <v>1.8.1.</v>
      </c>
      <c r="B96" s="68" t="str">
        <f>'2.2.1.План мероприятий '!B26</f>
        <v>Разработка программного обеспечения системы  "Интернет", в составе ПО для:
• подсистемы реестра маршрутно-адресной информации;
• подсистемы мониторинга маршрутной информации;
• подсистемы замещающих корневых серверов доменных имен DNS;
• подсистемы блокирования противоправного контента;
• подсистема взаимодействия с  национальным координационным центром по компьютерным инцидентам</v>
      </c>
      <c r="C96" s="71"/>
      <c r="D96" s="71"/>
      <c r="E96" s="71"/>
      <c r="F96" s="71"/>
      <c r="G96" s="71"/>
      <c r="H96" s="71"/>
      <c r="I96" s="71"/>
      <c r="J96" s="71"/>
      <c r="K96" s="71"/>
      <c r="L96" s="71"/>
      <c r="M96" s="71"/>
      <c r="N96" s="71"/>
      <c r="O96" s="71"/>
      <c r="P96" s="71"/>
      <c r="Q96" s="71"/>
      <c r="R96" s="71"/>
      <c r="S96" s="71"/>
      <c r="T96" s="71"/>
    </row>
    <row r="97" spans="1:20" ht="30" x14ac:dyDescent="0.2">
      <c r="A97" s="64"/>
      <c r="B97" s="64" t="s">
        <v>33</v>
      </c>
      <c r="C97" s="69" t="s">
        <v>563</v>
      </c>
      <c r="D97" s="69"/>
      <c r="E97" s="64">
        <f>H97+K97+N97+Q97+R97+S97+T97</f>
        <v>700</v>
      </c>
      <c r="F97" s="44"/>
      <c r="G97" s="64"/>
      <c r="H97" s="64">
        <f t="shared" ref="H97:H101" si="86">F97+G97</f>
        <v>0</v>
      </c>
      <c r="I97" s="44"/>
      <c r="J97" s="64">
        <v>300</v>
      </c>
      <c r="K97" s="64">
        <f t="shared" ref="K97:K101" si="87">I97+J97</f>
        <v>300</v>
      </c>
      <c r="L97" s="45"/>
      <c r="M97" s="64">
        <v>400</v>
      </c>
      <c r="N97" s="64">
        <f t="shared" ref="N97:N101" si="88">L97+M97</f>
        <v>400</v>
      </c>
      <c r="O97" s="64"/>
      <c r="P97" s="64"/>
      <c r="Q97" s="64">
        <f t="shared" ref="Q97:Q101" si="89">O97+P97</f>
        <v>0</v>
      </c>
      <c r="R97" s="64"/>
      <c r="S97" s="64"/>
      <c r="T97" s="64"/>
    </row>
    <row r="98" spans="1:20" ht="45" x14ac:dyDescent="0.2">
      <c r="A98" s="64"/>
      <c r="B98" s="64" t="s">
        <v>38</v>
      </c>
      <c r="C98" s="69"/>
      <c r="D98" s="69"/>
      <c r="E98" s="64">
        <f t="shared" ref="E98:E101" si="90">K98+N98+Q98+R98+S98+T98</f>
        <v>0</v>
      </c>
      <c r="F98" s="44"/>
      <c r="G98" s="64"/>
      <c r="H98" s="64">
        <f t="shared" si="86"/>
        <v>0</v>
      </c>
      <c r="I98" s="44"/>
      <c r="J98" s="64"/>
      <c r="K98" s="64">
        <f t="shared" si="87"/>
        <v>0</v>
      </c>
      <c r="L98" s="45"/>
      <c r="M98" s="64"/>
      <c r="N98" s="64">
        <f t="shared" si="88"/>
        <v>0</v>
      </c>
      <c r="O98" s="64"/>
      <c r="P98" s="64"/>
      <c r="Q98" s="64">
        <f t="shared" si="89"/>
        <v>0</v>
      </c>
      <c r="R98" s="64"/>
      <c r="S98" s="64"/>
      <c r="T98" s="64"/>
    </row>
    <row r="99" spans="1:20" ht="30" x14ac:dyDescent="0.2">
      <c r="A99" s="64"/>
      <c r="B99" s="64" t="s">
        <v>34</v>
      </c>
      <c r="C99" s="45"/>
      <c r="D99" s="45"/>
      <c r="E99" s="64">
        <f t="shared" si="90"/>
        <v>0</v>
      </c>
      <c r="F99" s="64"/>
      <c r="G99" s="64"/>
      <c r="H99" s="64">
        <f t="shared" si="86"/>
        <v>0</v>
      </c>
      <c r="I99" s="64"/>
      <c r="J99" s="64"/>
      <c r="K99" s="64">
        <f t="shared" si="87"/>
        <v>0</v>
      </c>
      <c r="L99" s="64"/>
      <c r="M99" s="64"/>
      <c r="N99" s="64">
        <f t="shared" si="88"/>
        <v>0</v>
      </c>
      <c r="O99" s="64"/>
      <c r="P99" s="64"/>
      <c r="Q99" s="64">
        <f t="shared" si="89"/>
        <v>0</v>
      </c>
      <c r="R99" s="64"/>
      <c r="S99" s="64"/>
      <c r="T99" s="64"/>
    </row>
    <row r="100" spans="1:20" ht="15" x14ac:dyDescent="0.2">
      <c r="A100" s="64"/>
      <c r="B100" s="64" t="s">
        <v>35</v>
      </c>
      <c r="C100" s="45"/>
      <c r="D100" s="45"/>
      <c r="E100" s="64">
        <f t="shared" si="90"/>
        <v>0</v>
      </c>
      <c r="F100" s="64"/>
      <c r="G100" s="64"/>
      <c r="H100" s="64">
        <f t="shared" si="86"/>
        <v>0</v>
      </c>
      <c r="I100" s="64"/>
      <c r="J100" s="64"/>
      <c r="K100" s="64">
        <f t="shared" si="87"/>
        <v>0</v>
      </c>
      <c r="L100" s="64"/>
      <c r="M100" s="64"/>
      <c r="N100" s="64">
        <f t="shared" si="88"/>
        <v>0</v>
      </c>
      <c r="O100" s="64"/>
      <c r="P100" s="64"/>
      <c r="Q100" s="64">
        <f t="shared" si="89"/>
        <v>0</v>
      </c>
      <c r="R100" s="64"/>
      <c r="S100" s="64"/>
      <c r="T100" s="64"/>
    </row>
    <row r="101" spans="1:20" ht="30" x14ac:dyDescent="0.2">
      <c r="A101" s="64"/>
      <c r="B101" s="64" t="s">
        <v>37</v>
      </c>
      <c r="C101" s="69"/>
      <c r="D101" s="69"/>
      <c r="E101" s="64">
        <f t="shared" si="90"/>
        <v>0</v>
      </c>
      <c r="F101" s="45"/>
      <c r="G101" s="64"/>
      <c r="H101" s="64">
        <f t="shared" si="86"/>
        <v>0</v>
      </c>
      <c r="I101" s="45"/>
      <c r="J101" s="64"/>
      <c r="K101" s="64">
        <f t="shared" si="87"/>
        <v>0</v>
      </c>
      <c r="L101" s="45"/>
      <c r="M101" s="64"/>
      <c r="N101" s="64">
        <f t="shared" si="88"/>
        <v>0</v>
      </c>
      <c r="O101" s="64"/>
      <c r="P101" s="64"/>
      <c r="Q101" s="64">
        <f t="shared" si="89"/>
        <v>0</v>
      </c>
      <c r="R101" s="64"/>
      <c r="S101" s="64"/>
      <c r="T101" s="64"/>
    </row>
    <row r="102" spans="1:20" ht="30.75" customHeight="1" x14ac:dyDescent="0.2">
      <c r="A102" s="70" t="s">
        <v>234</v>
      </c>
      <c r="B102" s="68" t="s">
        <v>235</v>
      </c>
      <c r="C102" s="71"/>
      <c r="D102" s="71"/>
      <c r="E102" s="71"/>
      <c r="F102" s="71"/>
      <c r="G102" s="71"/>
      <c r="H102" s="71"/>
      <c r="I102" s="71"/>
      <c r="J102" s="71"/>
      <c r="K102" s="71"/>
      <c r="L102" s="71"/>
      <c r="M102" s="71"/>
      <c r="N102" s="71"/>
      <c r="O102" s="71"/>
      <c r="P102" s="71"/>
      <c r="Q102" s="71"/>
      <c r="R102" s="71"/>
      <c r="S102" s="71"/>
      <c r="T102" s="71"/>
    </row>
    <row r="103" spans="1:20" ht="30" x14ac:dyDescent="0.2">
      <c r="A103" s="64"/>
      <c r="B103" s="64" t="s">
        <v>33</v>
      </c>
      <c r="C103" s="69" t="s">
        <v>563</v>
      </c>
      <c r="D103" s="69"/>
      <c r="E103" s="64">
        <f>H103+K103+N103+Q103+R103+S103+T103</f>
        <v>0</v>
      </c>
      <c r="F103" s="44"/>
      <c r="G103" s="64"/>
      <c r="H103" s="64">
        <f t="shared" ref="H103:H107" si="91">F103+G103</f>
        <v>0</v>
      </c>
      <c r="I103" s="44"/>
      <c r="J103" s="64"/>
      <c r="K103" s="64">
        <f t="shared" ref="K103:K107" si="92">I103+J103</f>
        <v>0</v>
      </c>
      <c r="L103" s="45"/>
      <c r="M103" s="64"/>
      <c r="N103" s="64">
        <f t="shared" ref="N103:N107" si="93">L103+M103</f>
        <v>0</v>
      </c>
      <c r="O103" s="64"/>
      <c r="P103" s="64"/>
      <c r="Q103" s="64">
        <f t="shared" ref="Q103:Q107" si="94">O103+P103</f>
        <v>0</v>
      </c>
      <c r="R103" s="64"/>
      <c r="S103" s="64"/>
      <c r="T103" s="64"/>
    </row>
    <row r="104" spans="1:20" ht="45" x14ac:dyDescent="0.2">
      <c r="A104" s="64"/>
      <c r="B104" s="64" t="s">
        <v>38</v>
      </c>
      <c r="C104" s="69"/>
      <c r="D104" s="69"/>
      <c r="E104" s="64">
        <f t="shared" ref="E104:E107" si="95">K104+N104+Q104+R104+S104+T104</f>
        <v>0</v>
      </c>
      <c r="F104" s="44"/>
      <c r="G104" s="64"/>
      <c r="H104" s="64">
        <f t="shared" si="91"/>
        <v>0</v>
      </c>
      <c r="I104" s="44"/>
      <c r="J104" s="64"/>
      <c r="K104" s="64">
        <f t="shared" si="92"/>
        <v>0</v>
      </c>
      <c r="L104" s="45"/>
      <c r="M104" s="64"/>
      <c r="N104" s="64">
        <f t="shared" si="93"/>
        <v>0</v>
      </c>
      <c r="O104" s="64"/>
      <c r="P104" s="64"/>
      <c r="Q104" s="64">
        <f t="shared" si="94"/>
        <v>0</v>
      </c>
      <c r="R104" s="64"/>
      <c r="S104" s="64"/>
      <c r="T104" s="64"/>
    </row>
    <row r="105" spans="1:20" ht="30" x14ac:dyDescent="0.2">
      <c r="A105" s="64"/>
      <c r="B105" s="64" t="s">
        <v>34</v>
      </c>
      <c r="C105" s="45"/>
      <c r="D105" s="45"/>
      <c r="E105" s="64">
        <f t="shared" si="95"/>
        <v>0</v>
      </c>
      <c r="F105" s="64"/>
      <c r="G105" s="64"/>
      <c r="H105" s="64">
        <f t="shared" si="91"/>
        <v>0</v>
      </c>
      <c r="I105" s="64"/>
      <c r="J105" s="64"/>
      <c r="K105" s="64">
        <f t="shared" si="92"/>
        <v>0</v>
      </c>
      <c r="L105" s="64"/>
      <c r="M105" s="64"/>
      <c r="N105" s="64">
        <f t="shared" si="93"/>
        <v>0</v>
      </c>
      <c r="O105" s="64"/>
      <c r="P105" s="64"/>
      <c r="Q105" s="64">
        <f t="shared" si="94"/>
        <v>0</v>
      </c>
      <c r="R105" s="64"/>
      <c r="S105" s="64"/>
      <c r="T105" s="64"/>
    </row>
    <row r="106" spans="1:20" ht="15" x14ac:dyDescent="0.2">
      <c r="A106" s="64"/>
      <c r="B106" s="64" t="s">
        <v>35</v>
      </c>
      <c r="C106" s="45"/>
      <c r="D106" s="45"/>
      <c r="E106" s="64">
        <f t="shared" si="95"/>
        <v>0</v>
      </c>
      <c r="F106" s="64"/>
      <c r="G106" s="64"/>
      <c r="H106" s="64">
        <f t="shared" si="91"/>
        <v>0</v>
      </c>
      <c r="I106" s="64"/>
      <c r="J106" s="64"/>
      <c r="K106" s="64">
        <f t="shared" si="92"/>
        <v>0</v>
      </c>
      <c r="L106" s="64"/>
      <c r="M106" s="64"/>
      <c r="N106" s="64">
        <f t="shared" si="93"/>
        <v>0</v>
      </c>
      <c r="O106" s="64"/>
      <c r="P106" s="64"/>
      <c r="Q106" s="64">
        <f t="shared" si="94"/>
        <v>0</v>
      </c>
      <c r="R106" s="64"/>
      <c r="S106" s="64"/>
      <c r="T106" s="64"/>
    </row>
    <row r="107" spans="1:20" ht="30" x14ac:dyDescent="0.2">
      <c r="A107" s="64"/>
      <c r="B107" s="64" t="s">
        <v>37</v>
      </c>
      <c r="C107" s="69"/>
      <c r="D107" s="69"/>
      <c r="E107" s="64">
        <f t="shared" si="95"/>
        <v>0</v>
      </c>
      <c r="F107" s="45"/>
      <c r="G107" s="64"/>
      <c r="H107" s="64">
        <f t="shared" si="91"/>
        <v>0</v>
      </c>
      <c r="I107" s="45"/>
      <c r="J107" s="64"/>
      <c r="K107" s="64">
        <f t="shared" si="92"/>
        <v>0</v>
      </c>
      <c r="L107" s="45"/>
      <c r="M107" s="64"/>
      <c r="N107" s="64">
        <f t="shared" si="93"/>
        <v>0</v>
      </c>
      <c r="O107" s="64"/>
      <c r="P107" s="64"/>
      <c r="Q107" s="64">
        <f t="shared" si="94"/>
        <v>0</v>
      </c>
      <c r="R107" s="64"/>
      <c r="S107" s="64"/>
      <c r="T107" s="64"/>
    </row>
    <row r="108" spans="1:20" ht="30.75" customHeight="1" x14ac:dyDescent="0.2">
      <c r="A108" s="70" t="str">
        <f>'2.2.1.План мероприятий '!A28</f>
        <v>1.8.3.</v>
      </c>
      <c r="B108" s="68" t="str">
        <f>'2.2.1.План мероприятий '!B28</f>
        <v>Создание национального удостоверяющего центра, для обеспечения устойчивости взаимодействия устройств в российском сегменте сети "Интернет"</v>
      </c>
      <c r="C108" s="71"/>
      <c r="D108" s="71"/>
      <c r="E108" s="71"/>
      <c r="F108" s="71"/>
      <c r="G108" s="71"/>
      <c r="H108" s="71"/>
      <c r="I108" s="71"/>
      <c r="J108" s="71"/>
      <c r="K108" s="71"/>
      <c r="L108" s="71"/>
      <c r="M108" s="71"/>
      <c r="N108" s="71"/>
      <c r="O108" s="71"/>
      <c r="P108" s="71"/>
      <c r="Q108" s="71"/>
      <c r="R108" s="71"/>
      <c r="S108" s="71"/>
      <c r="T108" s="71"/>
    </row>
    <row r="109" spans="1:20" ht="30" x14ac:dyDescent="0.2">
      <c r="A109" s="64"/>
      <c r="B109" s="64" t="s">
        <v>33</v>
      </c>
      <c r="C109" s="69" t="s">
        <v>563</v>
      </c>
      <c r="D109" s="69"/>
      <c r="E109" s="64">
        <f>H109+K109+N109+Q109+R109+S109+T109</f>
        <v>1250</v>
      </c>
      <c r="F109" s="44"/>
      <c r="G109" s="64">
        <v>0</v>
      </c>
      <c r="H109" s="64">
        <f t="shared" ref="H109:H115" si="96">F109+G109</f>
        <v>0</v>
      </c>
      <c r="I109" s="44"/>
      <c r="J109" s="64">
        <v>700</v>
      </c>
      <c r="K109" s="64">
        <f t="shared" ref="K109:K115" si="97">I109+J109</f>
        <v>700</v>
      </c>
      <c r="L109" s="45"/>
      <c r="M109" s="64">
        <v>350</v>
      </c>
      <c r="N109" s="64">
        <f t="shared" ref="N109:N115" si="98">L109+M109</f>
        <v>350</v>
      </c>
      <c r="O109" s="64"/>
      <c r="P109" s="64">
        <v>200</v>
      </c>
      <c r="Q109" s="64">
        <f t="shared" ref="Q109:Q115" si="99">O109+P109</f>
        <v>200</v>
      </c>
      <c r="R109" s="64"/>
      <c r="S109" s="64"/>
      <c r="T109" s="64"/>
    </row>
    <row r="110" spans="1:20" ht="45" x14ac:dyDescent="0.2">
      <c r="A110" s="64"/>
      <c r="B110" s="64" t="s">
        <v>38</v>
      </c>
      <c r="C110" s="69"/>
      <c r="D110" s="69"/>
      <c r="E110" s="64">
        <f t="shared" ref="E110:E113" si="100">K110+N110+Q110+R110+S110+T110</f>
        <v>0</v>
      </c>
      <c r="F110" s="44"/>
      <c r="G110" s="64"/>
      <c r="H110" s="64">
        <f t="shared" si="96"/>
        <v>0</v>
      </c>
      <c r="I110" s="44"/>
      <c r="J110" s="64"/>
      <c r="K110" s="64">
        <f t="shared" si="97"/>
        <v>0</v>
      </c>
      <c r="L110" s="45"/>
      <c r="M110" s="64"/>
      <c r="N110" s="64">
        <f t="shared" si="98"/>
        <v>0</v>
      </c>
      <c r="O110" s="64"/>
      <c r="P110" s="64"/>
      <c r="Q110" s="64">
        <f t="shared" si="99"/>
        <v>0</v>
      </c>
      <c r="R110" s="64"/>
      <c r="S110" s="64"/>
      <c r="T110" s="64"/>
    </row>
    <row r="111" spans="1:20" ht="30" x14ac:dyDescent="0.2">
      <c r="A111" s="64"/>
      <c r="B111" s="64" t="s">
        <v>34</v>
      </c>
      <c r="C111" s="45"/>
      <c r="D111" s="45"/>
      <c r="E111" s="64">
        <f t="shared" si="100"/>
        <v>0</v>
      </c>
      <c r="F111" s="64"/>
      <c r="G111" s="64"/>
      <c r="H111" s="64">
        <f t="shared" si="96"/>
        <v>0</v>
      </c>
      <c r="I111" s="64"/>
      <c r="J111" s="64"/>
      <c r="K111" s="64">
        <f t="shared" si="97"/>
        <v>0</v>
      </c>
      <c r="L111" s="64"/>
      <c r="M111" s="64"/>
      <c r="N111" s="64">
        <f t="shared" si="98"/>
        <v>0</v>
      </c>
      <c r="O111" s="64"/>
      <c r="P111" s="64"/>
      <c r="Q111" s="64">
        <f t="shared" si="99"/>
        <v>0</v>
      </c>
      <c r="R111" s="64"/>
      <c r="S111" s="64"/>
      <c r="T111" s="64"/>
    </row>
    <row r="112" spans="1:20" ht="15" x14ac:dyDescent="0.2">
      <c r="A112" s="64"/>
      <c r="B112" s="64" t="s">
        <v>35</v>
      </c>
      <c r="C112" s="45"/>
      <c r="D112" s="45"/>
      <c r="E112" s="64">
        <f t="shared" si="100"/>
        <v>0</v>
      </c>
      <c r="F112" s="64"/>
      <c r="G112" s="64"/>
      <c r="H112" s="64">
        <f t="shared" si="96"/>
        <v>0</v>
      </c>
      <c r="I112" s="64"/>
      <c r="J112" s="64"/>
      <c r="K112" s="64">
        <f t="shared" si="97"/>
        <v>0</v>
      </c>
      <c r="L112" s="64"/>
      <c r="M112" s="64"/>
      <c r="N112" s="64">
        <f t="shared" si="98"/>
        <v>0</v>
      </c>
      <c r="O112" s="64"/>
      <c r="P112" s="64"/>
      <c r="Q112" s="64">
        <f t="shared" si="99"/>
        <v>0</v>
      </c>
      <c r="R112" s="64"/>
      <c r="S112" s="64"/>
      <c r="T112" s="64"/>
    </row>
    <row r="113" spans="1:20" ht="30" x14ac:dyDescent="0.2">
      <c r="A113" s="64"/>
      <c r="B113" s="64" t="s">
        <v>37</v>
      </c>
      <c r="C113" s="69"/>
      <c r="D113" s="69"/>
      <c r="E113" s="64">
        <f t="shared" si="100"/>
        <v>0</v>
      </c>
      <c r="F113" s="45"/>
      <c r="G113" s="64"/>
      <c r="H113" s="64">
        <f t="shared" si="96"/>
        <v>0</v>
      </c>
      <c r="I113" s="45"/>
      <c r="J113" s="64"/>
      <c r="K113" s="64">
        <f t="shared" si="97"/>
        <v>0</v>
      </c>
      <c r="L113" s="45"/>
      <c r="M113" s="64"/>
      <c r="N113" s="64">
        <f t="shared" si="98"/>
        <v>0</v>
      </c>
      <c r="O113" s="64"/>
      <c r="P113" s="64"/>
      <c r="Q113" s="64">
        <f t="shared" si="99"/>
        <v>0</v>
      </c>
      <c r="R113" s="64"/>
      <c r="S113" s="64"/>
      <c r="T113" s="64"/>
    </row>
    <row r="114" spans="1:20" ht="49.5" customHeight="1" x14ac:dyDescent="0.2">
      <c r="A114" s="70" t="str">
        <f>'2.2.1.План мероприятий '!A29</f>
        <v>1.8.4.</v>
      </c>
      <c r="B114" s="68" t="str">
        <f>'2.2.1.План мероприятий '!B29</f>
        <v>Создание распределённой системы управления и мониторинга информационной безопасности в рамках развития российского государственного сегмента сети "Интернет"</v>
      </c>
      <c r="C114" s="71"/>
      <c r="D114" s="71"/>
      <c r="E114" s="71"/>
      <c r="F114" s="71"/>
      <c r="G114" s="71"/>
      <c r="H114" s="71"/>
      <c r="I114" s="71"/>
      <c r="J114" s="71"/>
      <c r="K114" s="71"/>
      <c r="L114" s="71"/>
      <c r="M114" s="71"/>
      <c r="N114" s="71"/>
      <c r="O114" s="71"/>
      <c r="P114" s="71"/>
      <c r="Q114" s="71"/>
      <c r="R114" s="71"/>
      <c r="S114" s="71"/>
      <c r="T114" s="71"/>
    </row>
    <row r="115" spans="1:20" ht="30" x14ac:dyDescent="0.2">
      <c r="A115" s="64"/>
      <c r="B115" s="64" t="s">
        <v>33</v>
      </c>
      <c r="C115" s="69" t="s">
        <v>563</v>
      </c>
      <c r="D115" s="69"/>
      <c r="E115" s="72">
        <f>H115+K115+N115+Q115+R115+S115+T115</f>
        <v>1616.8</v>
      </c>
      <c r="F115" s="45"/>
      <c r="G115" s="64">
        <v>0</v>
      </c>
      <c r="H115" s="64">
        <f t="shared" si="96"/>
        <v>0</v>
      </c>
      <c r="I115" s="45"/>
      <c r="J115" s="64">
        <v>413.1</v>
      </c>
      <c r="K115" s="64">
        <f t="shared" si="97"/>
        <v>413.1</v>
      </c>
      <c r="L115" s="45"/>
      <c r="M115" s="73">
        <v>285.3</v>
      </c>
      <c r="N115" s="64">
        <f t="shared" si="98"/>
        <v>285.3</v>
      </c>
      <c r="O115" s="64"/>
      <c r="P115" s="73">
        <v>263.3</v>
      </c>
      <c r="Q115" s="64">
        <f t="shared" si="99"/>
        <v>263.3</v>
      </c>
      <c r="R115" s="73">
        <v>334.8</v>
      </c>
      <c r="S115" s="73">
        <v>263.3</v>
      </c>
      <c r="T115" s="73">
        <v>57</v>
      </c>
    </row>
    <row r="116" spans="1:20" ht="45" x14ac:dyDescent="0.2">
      <c r="A116" s="64"/>
      <c r="B116" s="64" t="s">
        <v>38</v>
      </c>
      <c r="C116" s="69"/>
      <c r="D116" s="69"/>
      <c r="E116" s="64">
        <f t="shared" ref="E116:E119" si="101">K116+N116+Q116+R116+S116+T116</f>
        <v>0</v>
      </c>
      <c r="F116" s="44"/>
      <c r="G116" s="64"/>
      <c r="H116" s="64">
        <f t="shared" ref="H116:H119" si="102">F116+G116</f>
        <v>0</v>
      </c>
      <c r="I116" s="44"/>
      <c r="J116" s="64"/>
      <c r="K116" s="64">
        <f t="shared" ref="K116:K119" si="103">I116+J116</f>
        <v>0</v>
      </c>
      <c r="L116" s="45"/>
      <c r="M116" s="64"/>
      <c r="N116" s="64">
        <f t="shared" ref="N116:N119" si="104">L116+M116</f>
        <v>0</v>
      </c>
      <c r="O116" s="64"/>
      <c r="P116" s="64"/>
      <c r="Q116" s="64">
        <f t="shared" ref="Q116:Q119" si="105">O116+P116</f>
        <v>0</v>
      </c>
      <c r="R116" s="64"/>
      <c r="S116" s="64"/>
      <c r="T116" s="64"/>
    </row>
    <row r="117" spans="1:20" ht="30" x14ac:dyDescent="0.2">
      <c r="A117" s="64"/>
      <c r="B117" s="64" t="s">
        <v>34</v>
      </c>
      <c r="C117" s="45"/>
      <c r="D117" s="45"/>
      <c r="E117" s="64">
        <f t="shared" si="101"/>
        <v>0</v>
      </c>
      <c r="F117" s="64"/>
      <c r="G117" s="64"/>
      <c r="H117" s="64">
        <f t="shared" si="102"/>
        <v>0</v>
      </c>
      <c r="I117" s="64"/>
      <c r="J117" s="64"/>
      <c r="K117" s="64">
        <f t="shared" si="103"/>
        <v>0</v>
      </c>
      <c r="L117" s="64"/>
      <c r="M117" s="64"/>
      <c r="N117" s="64">
        <f t="shared" si="104"/>
        <v>0</v>
      </c>
      <c r="O117" s="64"/>
      <c r="P117" s="64"/>
      <c r="Q117" s="64">
        <f t="shared" si="105"/>
        <v>0</v>
      </c>
      <c r="R117" s="64"/>
      <c r="S117" s="64"/>
      <c r="T117" s="64"/>
    </row>
    <row r="118" spans="1:20" ht="15" x14ac:dyDescent="0.2">
      <c r="A118" s="64"/>
      <c r="B118" s="64" t="s">
        <v>35</v>
      </c>
      <c r="C118" s="45"/>
      <c r="D118" s="45"/>
      <c r="E118" s="64">
        <f t="shared" si="101"/>
        <v>0</v>
      </c>
      <c r="F118" s="64"/>
      <c r="G118" s="64"/>
      <c r="H118" s="64">
        <f t="shared" si="102"/>
        <v>0</v>
      </c>
      <c r="I118" s="64"/>
      <c r="J118" s="64"/>
      <c r="K118" s="64">
        <f t="shared" si="103"/>
        <v>0</v>
      </c>
      <c r="L118" s="64"/>
      <c r="M118" s="64"/>
      <c r="N118" s="64">
        <f t="shared" si="104"/>
        <v>0</v>
      </c>
      <c r="O118" s="64"/>
      <c r="P118" s="64"/>
      <c r="Q118" s="64">
        <f t="shared" si="105"/>
        <v>0</v>
      </c>
      <c r="R118" s="64"/>
      <c r="S118" s="64"/>
      <c r="T118" s="64"/>
    </row>
    <row r="119" spans="1:20" ht="30" x14ac:dyDescent="0.2">
      <c r="A119" s="64"/>
      <c r="B119" s="64" t="s">
        <v>37</v>
      </c>
      <c r="C119" s="69"/>
      <c r="D119" s="69"/>
      <c r="E119" s="64">
        <f t="shared" si="101"/>
        <v>0</v>
      </c>
      <c r="F119" s="45"/>
      <c r="G119" s="64"/>
      <c r="H119" s="64">
        <f t="shared" si="102"/>
        <v>0</v>
      </c>
      <c r="I119" s="45"/>
      <c r="J119" s="64"/>
      <c r="K119" s="64">
        <f t="shared" si="103"/>
        <v>0</v>
      </c>
      <c r="L119" s="45"/>
      <c r="M119" s="64"/>
      <c r="N119" s="64">
        <f t="shared" si="104"/>
        <v>0</v>
      </c>
      <c r="O119" s="64"/>
      <c r="P119" s="64"/>
      <c r="Q119" s="64">
        <f t="shared" si="105"/>
        <v>0</v>
      </c>
      <c r="R119" s="64"/>
      <c r="S119" s="64"/>
      <c r="T119" s="64"/>
    </row>
    <row r="120" spans="1:20" ht="30.75" customHeight="1" x14ac:dyDescent="0.2">
      <c r="A120" s="70" t="str">
        <f>'2.2.1.План мероприятий '!A30</f>
        <v>1.8.5.</v>
      </c>
      <c r="B120" s="68" t="str">
        <f>'2.2.1.План мероприятий '!B30</f>
        <v>Разработка целевых значений информационной безопасности функционирования российского сегмента сети "Интернет" с учетом ранее полученных результатов анализа элементов действующей инфраструктуры российского сегмента сети "Интернет" на территории России, включая существующую схему маршрутизации интернет-трафика, проходящего через сети связи иностранных государств/сети иностранных операторов связи, а также определенных на основе анализа подходов по замыканию сетевого трафика на территорию Российской Федерации.</v>
      </c>
      <c r="C120" s="71"/>
      <c r="D120" s="71"/>
      <c r="E120" s="71"/>
      <c r="F120" s="71"/>
      <c r="G120" s="71"/>
      <c r="H120" s="71"/>
      <c r="I120" s="71"/>
      <c r="J120" s="71"/>
      <c r="K120" s="71"/>
      <c r="L120" s="71"/>
      <c r="M120" s="71"/>
      <c r="N120" s="71"/>
      <c r="O120" s="71"/>
      <c r="P120" s="71"/>
      <c r="Q120" s="71"/>
      <c r="R120" s="71"/>
      <c r="S120" s="71"/>
      <c r="T120" s="71"/>
    </row>
    <row r="121" spans="1:20" ht="30" x14ac:dyDescent="0.2">
      <c r="A121" s="64"/>
      <c r="B121" s="64" t="s">
        <v>33</v>
      </c>
      <c r="C121" s="69" t="s">
        <v>563</v>
      </c>
      <c r="D121" s="69"/>
      <c r="E121" s="72">
        <f>H121+K121+N121+Q121+R121+S121+T121</f>
        <v>2</v>
      </c>
      <c r="F121" s="44"/>
      <c r="G121" s="64"/>
      <c r="H121" s="64">
        <f t="shared" ref="H121:H125" si="106">F121+G121</f>
        <v>0</v>
      </c>
      <c r="I121" s="44"/>
      <c r="J121" s="64">
        <v>2</v>
      </c>
      <c r="K121" s="64">
        <f t="shared" ref="K121:K125" si="107">I121+J121</f>
        <v>2</v>
      </c>
      <c r="L121" s="45"/>
      <c r="M121" s="64"/>
      <c r="N121" s="64">
        <f t="shared" ref="N121:N125" si="108">L121+M121</f>
        <v>0</v>
      </c>
      <c r="O121" s="64"/>
      <c r="P121" s="64"/>
      <c r="Q121" s="64">
        <f t="shared" ref="Q121:Q125" si="109">O121+P121</f>
        <v>0</v>
      </c>
      <c r="R121" s="64"/>
      <c r="S121" s="64"/>
      <c r="T121" s="64"/>
    </row>
    <row r="122" spans="1:20" ht="45" x14ac:dyDescent="0.2">
      <c r="A122" s="64"/>
      <c r="B122" s="64" t="s">
        <v>38</v>
      </c>
      <c r="C122" s="69"/>
      <c r="D122" s="69"/>
      <c r="E122" s="64">
        <f t="shared" ref="E122:E125" si="110">K122+N122+Q122+R122+S122+T122</f>
        <v>0</v>
      </c>
      <c r="F122" s="44"/>
      <c r="G122" s="64"/>
      <c r="H122" s="64">
        <f t="shared" si="106"/>
        <v>0</v>
      </c>
      <c r="I122" s="44"/>
      <c r="J122" s="64"/>
      <c r="K122" s="64">
        <f t="shared" si="107"/>
        <v>0</v>
      </c>
      <c r="L122" s="45"/>
      <c r="M122" s="64"/>
      <c r="N122" s="64">
        <f t="shared" si="108"/>
        <v>0</v>
      </c>
      <c r="O122" s="64"/>
      <c r="P122" s="64"/>
      <c r="Q122" s="64">
        <f t="shared" si="109"/>
        <v>0</v>
      </c>
      <c r="R122" s="64"/>
      <c r="S122" s="64"/>
      <c r="T122" s="64"/>
    </row>
    <row r="123" spans="1:20" ht="30" x14ac:dyDescent="0.2">
      <c r="A123" s="64"/>
      <c r="B123" s="64" t="s">
        <v>34</v>
      </c>
      <c r="C123" s="45"/>
      <c r="D123" s="45"/>
      <c r="E123" s="64">
        <f t="shared" si="110"/>
        <v>0</v>
      </c>
      <c r="F123" s="64"/>
      <c r="G123" s="64"/>
      <c r="H123" s="64">
        <f t="shared" si="106"/>
        <v>0</v>
      </c>
      <c r="I123" s="64"/>
      <c r="J123" s="64"/>
      <c r="K123" s="64">
        <f t="shared" si="107"/>
        <v>0</v>
      </c>
      <c r="L123" s="64"/>
      <c r="M123" s="64"/>
      <c r="N123" s="64">
        <f t="shared" si="108"/>
        <v>0</v>
      </c>
      <c r="O123" s="64"/>
      <c r="P123" s="64"/>
      <c r="Q123" s="64">
        <f t="shared" si="109"/>
        <v>0</v>
      </c>
      <c r="R123" s="64"/>
      <c r="S123" s="64"/>
      <c r="T123" s="64"/>
    </row>
    <row r="124" spans="1:20" ht="15" x14ac:dyDescent="0.2">
      <c r="A124" s="64"/>
      <c r="B124" s="64" t="s">
        <v>35</v>
      </c>
      <c r="C124" s="45"/>
      <c r="D124" s="45"/>
      <c r="E124" s="64">
        <f t="shared" si="110"/>
        <v>0</v>
      </c>
      <c r="F124" s="64"/>
      <c r="G124" s="64"/>
      <c r="H124" s="64">
        <f t="shared" si="106"/>
        <v>0</v>
      </c>
      <c r="I124" s="64"/>
      <c r="J124" s="64"/>
      <c r="K124" s="64">
        <f t="shared" si="107"/>
        <v>0</v>
      </c>
      <c r="L124" s="64"/>
      <c r="M124" s="64"/>
      <c r="N124" s="64">
        <f t="shared" si="108"/>
        <v>0</v>
      </c>
      <c r="O124" s="64"/>
      <c r="P124" s="64"/>
      <c r="Q124" s="64">
        <f t="shared" si="109"/>
        <v>0</v>
      </c>
      <c r="R124" s="64"/>
      <c r="S124" s="64"/>
      <c r="T124" s="64"/>
    </row>
    <row r="125" spans="1:20" ht="30" x14ac:dyDescent="0.2">
      <c r="A125" s="64"/>
      <c r="B125" s="64" t="s">
        <v>37</v>
      </c>
      <c r="C125" s="69"/>
      <c r="D125" s="69"/>
      <c r="E125" s="64">
        <f t="shared" si="110"/>
        <v>0</v>
      </c>
      <c r="F125" s="45"/>
      <c r="G125" s="64"/>
      <c r="H125" s="64">
        <f t="shared" si="106"/>
        <v>0</v>
      </c>
      <c r="I125" s="45"/>
      <c r="J125" s="64"/>
      <c r="K125" s="64">
        <f t="shared" si="107"/>
        <v>0</v>
      </c>
      <c r="L125" s="45"/>
      <c r="M125" s="64"/>
      <c r="N125" s="64">
        <f t="shared" si="108"/>
        <v>0</v>
      </c>
      <c r="O125" s="64"/>
      <c r="P125" s="64"/>
      <c r="Q125" s="64">
        <f t="shared" si="109"/>
        <v>0</v>
      </c>
      <c r="R125" s="64"/>
      <c r="S125" s="64"/>
      <c r="T125" s="64"/>
    </row>
    <row r="126" spans="1:20" ht="30.75" customHeight="1" x14ac:dyDescent="0.2">
      <c r="A126" s="64" t="s">
        <v>146</v>
      </c>
      <c r="B126" s="68" t="s">
        <v>250</v>
      </c>
      <c r="C126" s="71"/>
      <c r="D126" s="71"/>
      <c r="E126" s="71"/>
      <c r="F126" s="71"/>
      <c r="G126" s="71"/>
      <c r="H126" s="71"/>
      <c r="I126" s="71"/>
      <c r="J126" s="71"/>
      <c r="K126" s="71"/>
      <c r="L126" s="71"/>
      <c r="M126" s="71"/>
      <c r="N126" s="71"/>
      <c r="O126" s="71"/>
      <c r="P126" s="71"/>
      <c r="Q126" s="71"/>
      <c r="R126" s="71"/>
      <c r="S126" s="71"/>
      <c r="T126" s="71"/>
    </row>
    <row r="127" spans="1:20" ht="30" x14ac:dyDescent="0.2">
      <c r="A127" s="64"/>
      <c r="B127" s="64" t="s">
        <v>33</v>
      </c>
      <c r="C127" s="69" t="s">
        <v>563</v>
      </c>
      <c r="D127" s="69"/>
      <c r="E127" s="72">
        <f>H127+K127+N127+Q127+R127+S127+T127</f>
        <v>0</v>
      </c>
      <c r="F127" s="44"/>
      <c r="G127" s="64"/>
      <c r="H127" s="64">
        <f t="shared" ref="H127:H131" si="111">F127+G127</f>
        <v>0</v>
      </c>
      <c r="I127" s="44"/>
      <c r="J127" s="64"/>
      <c r="K127" s="64">
        <f t="shared" ref="K127:K131" si="112">I127+J127</f>
        <v>0</v>
      </c>
      <c r="L127" s="45"/>
      <c r="M127" s="64"/>
      <c r="N127" s="64">
        <f t="shared" ref="N127:N131" si="113">L127+M127</f>
        <v>0</v>
      </c>
      <c r="O127" s="64"/>
      <c r="P127" s="64"/>
      <c r="Q127" s="64">
        <f t="shared" ref="Q127:Q131" si="114">O127+P127</f>
        <v>0</v>
      </c>
      <c r="R127" s="64"/>
      <c r="S127" s="64"/>
      <c r="T127" s="64"/>
    </row>
    <row r="128" spans="1:20" ht="45" x14ac:dyDescent="0.2">
      <c r="A128" s="64"/>
      <c r="B128" s="64" t="s">
        <v>38</v>
      </c>
      <c r="C128" s="69"/>
      <c r="D128" s="69"/>
      <c r="E128" s="64">
        <f t="shared" ref="E128:E131" si="115">K128+N128+Q128+R128+S128+T128</f>
        <v>0</v>
      </c>
      <c r="F128" s="44"/>
      <c r="G128" s="64"/>
      <c r="H128" s="64">
        <f t="shared" si="111"/>
        <v>0</v>
      </c>
      <c r="I128" s="44"/>
      <c r="J128" s="64"/>
      <c r="K128" s="64">
        <f t="shared" si="112"/>
        <v>0</v>
      </c>
      <c r="L128" s="45"/>
      <c r="M128" s="64"/>
      <c r="N128" s="64">
        <f t="shared" si="113"/>
        <v>0</v>
      </c>
      <c r="O128" s="64"/>
      <c r="P128" s="64"/>
      <c r="Q128" s="64">
        <f t="shared" si="114"/>
        <v>0</v>
      </c>
      <c r="R128" s="64"/>
      <c r="S128" s="64"/>
      <c r="T128" s="64"/>
    </row>
    <row r="129" spans="1:20" ht="30" x14ac:dyDescent="0.2">
      <c r="A129" s="64"/>
      <c r="B129" s="64" t="s">
        <v>34</v>
      </c>
      <c r="C129" s="45"/>
      <c r="D129" s="45"/>
      <c r="E129" s="64">
        <f t="shared" si="115"/>
        <v>0</v>
      </c>
      <c r="F129" s="64"/>
      <c r="G129" s="64"/>
      <c r="H129" s="64">
        <f t="shared" si="111"/>
        <v>0</v>
      </c>
      <c r="I129" s="64"/>
      <c r="J129" s="64"/>
      <c r="K129" s="64">
        <f t="shared" si="112"/>
        <v>0</v>
      </c>
      <c r="L129" s="64"/>
      <c r="M129" s="64"/>
      <c r="N129" s="64">
        <f t="shared" si="113"/>
        <v>0</v>
      </c>
      <c r="O129" s="64"/>
      <c r="P129" s="64"/>
      <c r="Q129" s="64">
        <f t="shared" si="114"/>
        <v>0</v>
      </c>
      <c r="R129" s="64"/>
      <c r="S129" s="64"/>
      <c r="T129" s="64"/>
    </row>
    <row r="130" spans="1:20" ht="15" x14ac:dyDescent="0.2">
      <c r="A130" s="64"/>
      <c r="B130" s="64" t="s">
        <v>35</v>
      </c>
      <c r="C130" s="45"/>
      <c r="D130" s="45"/>
      <c r="E130" s="64">
        <f t="shared" si="115"/>
        <v>0</v>
      </c>
      <c r="F130" s="64"/>
      <c r="G130" s="64"/>
      <c r="H130" s="64">
        <f t="shared" si="111"/>
        <v>0</v>
      </c>
      <c r="I130" s="64"/>
      <c r="J130" s="64"/>
      <c r="K130" s="64">
        <f t="shared" si="112"/>
        <v>0</v>
      </c>
      <c r="L130" s="64"/>
      <c r="M130" s="64"/>
      <c r="N130" s="64">
        <f t="shared" si="113"/>
        <v>0</v>
      </c>
      <c r="O130" s="64"/>
      <c r="P130" s="64"/>
      <c r="Q130" s="64">
        <f t="shared" si="114"/>
        <v>0</v>
      </c>
      <c r="R130" s="64"/>
      <c r="S130" s="64"/>
      <c r="T130" s="64"/>
    </row>
    <row r="131" spans="1:20" ht="30" x14ac:dyDescent="0.2">
      <c r="A131" s="64"/>
      <c r="B131" s="64" t="s">
        <v>37</v>
      </c>
      <c r="C131" s="69"/>
      <c r="D131" s="69"/>
      <c r="E131" s="64">
        <f t="shared" si="115"/>
        <v>0</v>
      </c>
      <c r="F131" s="45"/>
      <c r="G131" s="64"/>
      <c r="H131" s="64">
        <f t="shared" si="111"/>
        <v>0</v>
      </c>
      <c r="I131" s="45"/>
      <c r="J131" s="64"/>
      <c r="K131" s="64">
        <f t="shared" si="112"/>
        <v>0</v>
      </c>
      <c r="L131" s="45"/>
      <c r="M131" s="64"/>
      <c r="N131" s="64">
        <f t="shared" si="113"/>
        <v>0</v>
      </c>
      <c r="O131" s="64"/>
      <c r="P131" s="64"/>
      <c r="Q131" s="64">
        <f t="shared" si="114"/>
        <v>0</v>
      </c>
      <c r="R131" s="64"/>
      <c r="S131" s="64"/>
      <c r="T131" s="64"/>
    </row>
    <row r="132" spans="1:20" ht="30.75" customHeight="1" x14ac:dyDescent="0.2">
      <c r="A132" s="64" t="str">
        <f>'2.2.1.План мероприятий '!A34</f>
        <v>1.10.1.</v>
      </c>
      <c r="B132" s="68" t="str">
        <f>'2.2.1.План мероприятий '!B34</f>
        <v>Разработка стандартов для обеспечения надлежащего уровня обеспечения безопасности для систем, реализующих облачные, туманные, квантовые технологии, систем дополненной реальности, а также систем, реализующих функционал искусственного интеллекта</v>
      </c>
      <c r="C132" s="71"/>
      <c r="D132" s="71"/>
      <c r="E132" s="71"/>
      <c r="F132" s="71"/>
      <c r="G132" s="71"/>
      <c r="H132" s="71"/>
      <c r="I132" s="71"/>
      <c r="J132" s="71"/>
      <c r="K132" s="71"/>
      <c r="L132" s="71"/>
      <c r="M132" s="71"/>
      <c r="N132" s="71"/>
      <c r="O132" s="71"/>
      <c r="P132" s="71"/>
      <c r="Q132" s="71"/>
      <c r="R132" s="71"/>
      <c r="S132" s="71"/>
      <c r="T132" s="71"/>
    </row>
    <row r="133" spans="1:20" ht="30" x14ac:dyDescent="0.2">
      <c r="A133" s="64"/>
      <c r="B133" s="64" t="s">
        <v>33</v>
      </c>
      <c r="C133" s="69" t="s">
        <v>563</v>
      </c>
      <c r="D133" s="69"/>
      <c r="E133" s="72">
        <f>H133+K133+N133+Q133+R133+S133+T133</f>
        <v>50</v>
      </c>
      <c r="F133" s="44"/>
      <c r="G133" s="64">
        <v>0</v>
      </c>
      <c r="H133" s="64">
        <f t="shared" ref="H133:H137" si="116">F133+G133</f>
        <v>0</v>
      </c>
      <c r="I133" s="44"/>
      <c r="J133" s="64">
        <v>50</v>
      </c>
      <c r="K133" s="64">
        <f t="shared" ref="K133:K137" si="117">I133+J133</f>
        <v>50</v>
      </c>
      <c r="L133" s="45"/>
      <c r="M133" s="64"/>
      <c r="N133" s="64">
        <f t="shared" ref="N133:N137" si="118">L133+M133</f>
        <v>0</v>
      </c>
      <c r="O133" s="64"/>
      <c r="P133" s="64"/>
      <c r="Q133" s="64">
        <f t="shared" ref="Q133:Q137" si="119">O133+P133</f>
        <v>0</v>
      </c>
      <c r="R133" s="64"/>
      <c r="S133" s="64"/>
      <c r="T133" s="64"/>
    </row>
    <row r="134" spans="1:20" ht="45" x14ac:dyDescent="0.2">
      <c r="A134" s="64"/>
      <c r="B134" s="64" t="s">
        <v>38</v>
      </c>
      <c r="C134" s="69"/>
      <c r="D134" s="69"/>
      <c r="E134" s="64">
        <f t="shared" ref="E134:E137" si="120">K134+N134+Q134+R134+S134+T134</f>
        <v>0</v>
      </c>
      <c r="F134" s="44"/>
      <c r="G134" s="64"/>
      <c r="H134" s="64">
        <f t="shared" si="116"/>
        <v>0</v>
      </c>
      <c r="I134" s="44"/>
      <c r="J134" s="64"/>
      <c r="K134" s="64">
        <f t="shared" si="117"/>
        <v>0</v>
      </c>
      <c r="L134" s="45"/>
      <c r="M134" s="64"/>
      <c r="N134" s="64">
        <f t="shared" si="118"/>
        <v>0</v>
      </c>
      <c r="O134" s="64"/>
      <c r="P134" s="64"/>
      <c r="Q134" s="64">
        <f t="shared" si="119"/>
        <v>0</v>
      </c>
      <c r="R134" s="64"/>
      <c r="S134" s="64"/>
      <c r="T134" s="64"/>
    </row>
    <row r="135" spans="1:20" ht="30" x14ac:dyDescent="0.2">
      <c r="A135" s="64"/>
      <c r="B135" s="64" t="s">
        <v>34</v>
      </c>
      <c r="C135" s="45"/>
      <c r="D135" s="45"/>
      <c r="E135" s="64">
        <f t="shared" si="120"/>
        <v>0</v>
      </c>
      <c r="F135" s="64"/>
      <c r="G135" s="64"/>
      <c r="H135" s="64">
        <f t="shared" si="116"/>
        <v>0</v>
      </c>
      <c r="I135" s="64"/>
      <c r="J135" s="64"/>
      <c r="K135" s="64">
        <f t="shared" si="117"/>
        <v>0</v>
      </c>
      <c r="L135" s="64"/>
      <c r="M135" s="64"/>
      <c r="N135" s="64">
        <f t="shared" si="118"/>
        <v>0</v>
      </c>
      <c r="O135" s="64"/>
      <c r="P135" s="64"/>
      <c r="Q135" s="64">
        <f t="shared" si="119"/>
        <v>0</v>
      </c>
      <c r="R135" s="64"/>
      <c r="S135" s="64"/>
      <c r="T135" s="64"/>
    </row>
    <row r="136" spans="1:20" ht="15" x14ac:dyDescent="0.2">
      <c r="A136" s="64"/>
      <c r="B136" s="64" t="s">
        <v>35</v>
      </c>
      <c r="C136" s="45"/>
      <c r="D136" s="45"/>
      <c r="E136" s="64">
        <f t="shared" si="120"/>
        <v>0</v>
      </c>
      <c r="F136" s="64"/>
      <c r="G136" s="64"/>
      <c r="H136" s="64">
        <f t="shared" si="116"/>
        <v>0</v>
      </c>
      <c r="I136" s="64"/>
      <c r="J136" s="64"/>
      <c r="K136" s="64">
        <f t="shared" si="117"/>
        <v>0</v>
      </c>
      <c r="L136" s="64"/>
      <c r="M136" s="64"/>
      <c r="N136" s="64">
        <f t="shared" si="118"/>
        <v>0</v>
      </c>
      <c r="O136" s="64"/>
      <c r="P136" s="64"/>
      <c r="Q136" s="64">
        <f t="shared" si="119"/>
        <v>0</v>
      </c>
      <c r="R136" s="64"/>
      <c r="S136" s="64"/>
      <c r="T136" s="64"/>
    </row>
    <row r="137" spans="1:20" ht="30" x14ac:dyDescent="0.2">
      <c r="A137" s="64"/>
      <c r="B137" s="64" t="s">
        <v>37</v>
      </c>
      <c r="C137" s="69"/>
      <c r="D137" s="69"/>
      <c r="E137" s="64">
        <f t="shared" si="120"/>
        <v>0</v>
      </c>
      <c r="F137" s="45"/>
      <c r="G137" s="64"/>
      <c r="H137" s="64">
        <f t="shared" si="116"/>
        <v>0</v>
      </c>
      <c r="I137" s="45"/>
      <c r="J137" s="64"/>
      <c r="K137" s="64">
        <f t="shared" si="117"/>
        <v>0</v>
      </c>
      <c r="L137" s="45"/>
      <c r="M137" s="64"/>
      <c r="N137" s="64">
        <f t="shared" si="118"/>
        <v>0</v>
      </c>
      <c r="O137" s="64"/>
      <c r="P137" s="64"/>
      <c r="Q137" s="64">
        <f t="shared" si="119"/>
        <v>0</v>
      </c>
      <c r="R137" s="64"/>
      <c r="S137" s="64"/>
      <c r="T137" s="64"/>
    </row>
    <row r="138" spans="1:20" ht="30.75" customHeight="1" x14ac:dyDescent="0.2">
      <c r="A138" s="64" t="str">
        <f>'2.2.1.План мероприятий '!A35</f>
        <v>1.10.2.</v>
      </c>
      <c r="B138" s="68" t="str">
        <f>'2.2.1.План мероприятий '!B35</f>
        <v>Разработка недостающих/ гармонизация существующих стандартов, определяющих целевое гармонизированное регулирование процессов жизненного цикла разработки программного обеспечения, в которых формируется его качество</v>
      </c>
      <c r="C138" s="71"/>
      <c r="D138" s="71"/>
      <c r="E138" s="71"/>
      <c r="F138" s="71"/>
      <c r="G138" s="71"/>
      <c r="H138" s="71"/>
      <c r="I138" s="71"/>
      <c r="J138" s="71"/>
      <c r="K138" s="71"/>
      <c r="L138" s="71"/>
      <c r="M138" s="71"/>
      <c r="N138" s="71"/>
      <c r="O138" s="71"/>
      <c r="P138" s="71"/>
      <c r="Q138" s="71"/>
      <c r="R138" s="71"/>
      <c r="S138" s="71"/>
      <c r="T138" s="71"/>
    </row>
    <row r="139" spans="1:20" ht="30" x14ac:dyDescent="0.2">
      <c r="A139" s="64"/>
      <c r="B139" s="64" t="s">
        <v>33</v>
      </c>
      <c r="C139" s="69" t="s">
        <v>563</v>
      </c>
      <c r="D139" s="69"/>
      <c r="E139" s="72">
        <f>H139+K139+N139+Q139+R139+S139+T139</f>
        <v>10</v>
      </c>
      <c r="F139" s="44"/>
      <c r="G139" s="64">
        <v>0</v>
      </c>
      <c r="H139" s="64">
        <f t="shared" ref="H139:H143" si="121">F139+G139</f>
        <v>0</v>
      </c>
      <c r="I139" s="44"/>
      <c r="J139" s="64">
        <v>5</v>
      </c>
      <c r="K139" s="64">
        <f t="shared" ref="K139:K143" si="122">I139+J139</f>
        <v>5</v>
      </c>
      <c r="L139" s="45"/>
      <c r="M139" s="64">
        <v>5</v>
      </c>
      <c r="N139" s="64">
        <f t="shared" ref="N139:N143" si="123">L139+M139</f>
        <v>5</v>
      </c>
      <c r="O139" s="64"/>
      <c r="P139" s="64"/>
      <c r="Q139" s="64">
        <f t="shared" ref="Q139:Q143" si="124">O139+P139</f>
        <v>0</v>
      </c>
      <c r="R139" s="64"/>
      <c r="S139" s="64"/>
      <c r="T139" s="64"/>
    </row>
    <row r="140" spans="1:20" ht="45" x14ac:dyDescent="0.2">
      <c r="A140" s="64"/>
      <c r="B140" s="64" t="s">
        <v>38</v>
      </c>
      <c r="C140" s="69"/>
      <c r="D140" s="69"/>
      <c r="E140" s="64">
        <f t="shared" ref="E140:E143" si="125">K140+N140+Q140+R140+S140+T140</f>
        <v>0</v>
      </c>
      <c r="F140" s="44"/>
      <c r="G140" s="64"/>
      <c r="H140" s="64">
        <f t="shared" si="121"/>
        <v>0</v>
      </c>
      <c r="I140" s="44"/>
      <c r="J140" s="64"/>
      <c r="K140" s="64">
        <f t="shared" si="122"/>
        <v>0</v>
      </c>
      <c r="L140" s="45"/>
      <c r="M140" s="64"/>
      <c r="N140" s="64">
        <f t="shared" si="123"/>
        <v>0</v>
      </c>
      <c r="O140" s="64"/>
      <c r="P140" s="64"/>
      <c r="Q140" s="64">
        <f t="shared" si="124"/>
        <v>0</v>
      </c>
      <c r="R140" s="64"/>
      <c r="S140" s="64"/>
      <c r="T140" s="64"/>
    </row>
    <row r="141" spans="1:20" ht="30" x14ac:dyDescent="0.2">
      <c r="A141" s="64"/>
      <c r="B141" s="64" t="s">
        <v>34</v>
      </c>
      <c r="C141" s="45"/>
      <c r="D141" s="45"/>
      <c r="E141" s="64">
        <f t="shared" si="125"/>
        <v>0</v>
      </c>
      <c r="F141" s="64"/>
      <c r="G141" s="64"/>
      <c r="H141" s="64">
        <f t="shared" si="121"/>
        <v>0</v>
      </c>
      <c r="I141" s="64"/>
      <c r="J141" s="64"/>
      <c r="K141" s="64">
        <f t="shared" si="122"/>
        <v>0</v>
      </c>
      <c r="L141" s="64"/>
      <c r="M141" s="64"/>
      <c r="N141" s="64">
        <f t="shared" si="123"/>
        <v>0</v>
      </c>
      <c r="O141" s="64"/>
      <c r="P141" s="64"/>
      <c r="Q141" s="64">
        <f t="shared" si="124"/>
        <v>0</v>
      </c>
      <c r="R141" s="64"/>
      <c r="S141" s="64"/>
      <c r="T141" s="64"/>
    </row>
    <row r="142" spans="1:20" ht="15" x14ac:dyDescent="0.2">
      <c r="A142" s="64"/>
      <c r="B142" s="64" t="s">
        <v>35</v>
      </c>
      <c r="C142" s="45"/>
      <c r="D142" s="45"/>
      <c r="E142" s="64">
        <f t="shared" si="125"/>
        <v>0</v>
      </c>
      <c r="F142" s="64"/>
      <c r="G142" s="64"/>
      <c r="H142" s="64">
        <f t="shared" si="121"/>
        <v>0</v>
      </c>
      <c r="I142" s="64"/>
      <c r="J142" s="64"/>
      <c r="K142" s="64">
        <f t="shared" si="122"/>
        <v>0</v>
      </c>
      <c r="L142" s="64"/>
      <c r="M142" s="64"/>
      <c r="N142" s="64">
        <f t="shared" si="123"/>
        <v>0</v>
      </c>
      <c r="O142" s="64"/>
      <c r="P142" s="64"/>
      <c r="Q142" s="64">
        <f t="shared" si="124"/>
        <v>0</v>
      </c>
      <c r="R142" s="64"/>
      <c r="S142" s="64"/>
      <c r="T142" s="64"/>
    </row>
    <row r="143" spans="1:20" ht="30" x14ac:dyDescent="0.2">
      <c r="A143" s="64"/>
      <c r="B143" s="64" t="s">
        <v>37</v>
      </c>
      <c r="C143" s="69"/>
      <c r="D143" s="69"/>
      <c r="E143" s="64">
        <f t="shared" si="125"/>
        <v>0</v>
      </c>
      <c r="F143" s="45"/>
      <c r="G143" s="64"/>
      <c r="H143" s="64">
        <f t="shared" si="121"/>
        <v>0</v>
      </c>
      <c r="I143" s="45"/>
      <c r="J143" s="64"/>
      <c r="K143" s="64">
        <f t="shared" si="122"/>
        <v>0</v>
      </c>
      <c r="L143" s="45"/>
      <c r="M143" s="64"/>
      <c r="N143" s="64">
        <f t="shared" si="123"/>
        <v>0</v>
      </c>
      <c r="O143" s="64"/>
      <c r="P143" s="64"/>
      <c r="Q143" s="64">
        <f t="shared" si="124"/>
        <v>0</v>
      </c>
      <c r="R143" s="64"/>
      <c r="S143" s="64"/>
      <c r="T143" s="64"/>
    </row>
    <row r="144" spans="1:20" ht="30.75" customHeight="1" x14ac:dyDescent="0.2">
      <c r="A144" s="70" t="s">
        <v>149</v>
      </c>
      <c r="B144" s="68" t="s">
        <v>258</v>
      </c>
      <c r="C144" s="71"/>
      <c r="D144" s="71"/>
      <c r="E144" s="71"/>
      <c r="F144" s="71"/>
      <c r="G144" s="71"/>
      <c r="H144" s="71"/>
      <c r="I144" s="71"/>
      <c r="J144" s="71"/>
      <c r="K144" s="71"/>
      <c r="L144" s="71"/>
      <c r="M144" s="71"/>
      <c r="N144" s="71"/>
      <c r="O144" s="71"/>
      <c r="P144" s="71"/>
      <c r="Q144" s="71"/>
      <c r="R144" s="71"/>
      <c r="S144" s="71"/>
      <c r="T144" s="71"/>
    </row>
    <row r="145" spans="1:20" ht="30" x14ac:dyDescent="0.2">
      <c r="A145" s="64"/>
      <c r="B145" s="64" t="s">
        <v>33</v>
      </c>
      <c r="C145" s="69" t="s">
        <v>563</v>
      </c>
      <c r="D145" s="69"/>
      <c r="E145" s="72">
        <f>H145+K145+N145+Q145+R145+S145+T145</f>
        <v>0</v>
      </c>
      <c r="F145" s="44"/>
      <c r="G145" s="64"/>
      <c r="H145" s="64">
        <f t="shared" ref="H145:H149" si="126">F145+G145</f>
        <v>0</v>
      </c>
      <c r="I145" s="44"/>
      <c r="J145" s="64"/>
      <c r="K145" s="64">
        <f t="shared" ref="K145:K149" si="127">I145+J145</f>
        <v>0</v>
      </c>
      <c r="L145" s="45"/>
      <c r="M145" s="64"/>
      <c r="N145" s="64">
        <f t="shared" ref="N145:N149" si="128">L145+M145</f>
        <v>0</v>
      </c>
      <c r="O145" s="64"/>
      <c r="P145" s="64"/>
      <c r="Q145" s="64">
        <f t="shared" ref="Q145:Q149" si="129">O145+P145</f>
        <v>0</v>
      </c>
      <c r="R145" s="64"/>
      <c r="S145" s="64"/>
      <c r="T145" s="64"/>
    </row>
    <row r="146" spans="1:20" ht="45" x14ac:dyDescent="0.2">
      <c r="A146" s="64"/>
      <c r="B146" s="64" t="s">
        <v>38</v>
      </c>
      <c r="C146" s="69"/>
      <c r="D146" s="69"/>
      <c r="E146" s="64">
        <f t="shared" ref="E146:E149" si="130">K146+N146+Q146+R146+S146+T146</f>
        <v>0</v>
      </c>
      <c r="F146" s="44"/>
      <c r="G146" s="64"/>
      <c r="H146" s="64">
        <f t="shared" si="126"/>
        <v>0</v>
      </c>
      <c r="I146" s="44"/>
      <c r="J146" s="64"/>
      <c r="K146" s="64">
        <f t="shared" si="127"/>
        <v>0</v>
      </c>
      <c r="L146" s="45"/>
      <c r="M146" s="64"/>
      <c r="N146" s="64">
        <f t="shared" si="128"/>
        <v>0</v>
      </c>
      <c r="O146" s="64"/>
      <c r="P146" s="64"/>
      <c r="Q146" s="64">
        <f t="shared" si="129"/>
        <v>0</v>
      </c>
      <c r="R146" s="64"/>
      <c r="S146" s="64"/>
      <c r="T146" s="64"/>
    </row>
    <row r="147" spans="1:20" ht="30" x14ac:dyDescent="0.2">
      <c r="A147" s="64"/>
      <c r="B147" s="64" t="s">
        <v>34</v>
      </c>
      <c r="C147" s="45"/>
      <c r="D147" s="45"/>
      <c r="E147" s="64">
        <f t="shared" si="130"/>
        <v>0</v>
      </c>
      <c r="F147" s="64"/>
      <c r="G147" s="64"/>
      <c r="H147" s="64">
        <f t="shared" si="126"/>
        <v>0</v>
      </c>
      <c r="I147" s="64"/>
      <c r="J147" s="64"/>
      <c r="K147" s="64">
        <f t="shared" si="127"/>
        <v>0</v>
      </c>
      <c r="L147" s="64"/>
      <c r="M147" s="64"/>
      <c r="N147" s="64">
        <f t="shared" si="128"/>
        <v>0</v>
      </c>
      <c r="O147" s="64"/>
      <c r="P147" s="64"/>
      <c r="Q147" s="64">
        <f t="shared" si="129"/>
        <v>0</v>
      </c>
      <c r="R147" s="64"/>
      <c r="S147" s="64"/>
      <c r="T147" s="64"/>
    </row>
    <row r="148" spans="1:20" ht="15" x14ac:dyDescent="0.2">
      <c r="A148" s="64"/>
      <c r="B148" s="64" t="s">
        <v>35</v>
      </c>
      <c r="C148" s="45"/>
      <c r="D148" s="45"/>
      <c r="E148" s="64">
        <f t="shared" si="130"/>
        <v>0</v>
      </c>
      <c r="F148" s="64"/>
      <c r="G148" s="64"/>
      <c r="H148" s="64">
        <f t="shared" si="126"/>
        <v>0</v>
      </c>
      <c r="I148" s="64"/>
      <c r="J148" s="64"/>
      <c r="K148" s="64">
        <f t="shared" si="127"/>
        <v>0</v>
      </c>
      <c r="L148" s="64"/>
      <c r="M148" s="64"/>
      <c r="N148" s="64">
        <f t="shared" si="128"/>
        <v>0</v>
      </c>
      <c r="O148" s="64"/>
      <c r="P148" s="64"/>
      <c r="Q148" s="64">
        <f t="shared" si="129"/>
        <v>0</v>
      </c>
      <c r="R148" s="64"/>
      <c r="S148" s="64"/>
      <c r="T148" s="64"/>
    </row>
    <row r="149" spans="1:20" ht="30" x14ac:dyDescent="0.2">
      <c r="A149" s="64"/>
      <c r="B149" s="64" t="s">
        <v>37</v>
      </c>
      <c r="C149" s="69"/>
      <c r="D149" s="69"/>
      <c r="E149" s="64">
        <f t="shared" si="130"/>
        <v>0</v>
      </c>
      <c r="F149" s="45"/>
      <c r="G149" s="64"/>
      <c r="H149" s="64">
        <f t="shared" si="126"/>
        <v>0</v>
      </c>
      <c r="I149" s="45"/>
      <c r="J149" s="64"/>
      <c r="K149" s="64">
        <f t="shared" si="127"/>
        <v>0</v>
      </c>
      <c r="L149" s="45"/>
      <c r="M149" s="64"/>
      <c r="N149" s="64">
        <f t="shared" si="128"/>
        <v>0</v>
      </c>
      <c r="O149" s="64"/>
      <c r="P149" s="64"/>
      <c r="Q149" s="64">
        <f t="shared" si="129"/>
        <v>0</v>
      </c>
      <c r="R149" s="64"/>
      <c r="S149" s="64"/>
      <c r="T149" s="64"/>
    </row>
    <row r="150" spans="1:20" ht="30.75" customHeight="1" x14ac:dyDescent="0.2">
      <c r="A150" s="70" t="s">
        <v>150</v>
      </c>
      <c r="B150" s="68" t="s">
        <v>560</v>
      </c>
      <c r="C150" s="71"/>
      <c r="D150" s="71"/>
      <c r="E150" s="71"/>
      <c r="F150" s="71"/>
      <c r="G150" s="71"/>
      <c r="H150" s="71"/>
      <c r="I150" s="71"/>
      <c r="J150" s="71"/>
      <c r="K150" s="71"/>
      <c r="L150" s="71"/>
      <c r="M150" s="71"/>
      <c r="N150" s="71"/>
      <c r="O150" s="71"/>
      <c r="P150" s="71"/>
      <c r="Q150" s="71"/>
      <c r="R150" s="71"/>
      <c r="S150" s="71"/>
      <c r="T150" s="71"/>
    </row>
    <row r="151" spans="1:20" ht="30" x14ac:dyDescent="0.2">
      <c r="A151" s="64"/>
      <c r="B151" s="64" t="s">
        <v>33</v>
      </c>
      <c r="C151" s="69" t="s">
        <v>563</v>
      </c>
      <c r="D151" s="69"/>
      <c r="E151" s="72">
        <f>H151+K151+N151+Q151+R151+S151+T151</f>
        <v>0</v>
      </c>
      <c r="F151" s="44"/>
      <c r="G151" s="64"/>
      <c r="H151" s="64">
        <f t="shared" ref="H151:H155" si="131">F151+G151</f>
        <v>0</v>
      </c>
      <c r="I151" s="44"/>
      <c r="J151" s="64"/>
      <c r="K151" s="64">
        <f t="shared" ref="K151:K155" si="132">I151+J151</f>
        <v>0</v>
      </c>
      <c r="L151" s="45"/>
      <c r="M151" s="64"/>
      <c r="N151" s="64">
        <f t="shared" ref="N151:N155" si="133">L151+M151</f>
        <v>0</v>
      </c>
      <c r="O151" s="64"/>
      <c r="P151" s="64"/>
      <c r="Q151" s="64">
        <f t="shared" ref="Q151:Q155" si="134">O151+P151</f>
        <v>0</v>
      </c>
      <c r="R151" s="64"/>
      <c r="S151" s="64"/>
      <c r="T151" s="64"/>
    </row>
    <row r="152" spans="1:20" ht="45" x14ac:dyDescent="0.2">
      <c r="A152" s="64"/>
      <c r="B152" s="64" t="s">
        <v>38</v>
      </c>
      <c r="C152" s="69"/>
      <c r="D152" s="69"/>
      <c r="E152" s="64">
        <f t="shared" ref="E152:E155" si="135">K152+N152+Q152+R152+S152+T152</f>
        <v>0</v>
      </c>
      <c r="F152" s="44"/>
      <c r="G152" s="64"/>
      <c r="H152" s="64">
        <f t="shared" si="131"/>
        <v>0</v>
      </c>
      <c r="I152" s="44"/>
      <c r="J152" s="64"/>
      <c r="K152" s="64">
        <f t="shared" si="132"/>
        <v>0</v>
      </c>
      <c r="L152" s="45"/>
      <c r="M152" s="64"/>
      <c r="N152" s="64">
        <f t="shared" si="133"/>
        <v>0</v>
      </c>
      <c r="O152" s="64"/>
      <c r="P152" s="64"/>
      <c r="Q152" s="64">
        <f t="shared" si="134"/>
        <v>0</v>
      </c>
      <c r="R152" s="64"/>
      <c r="S152" s="64"/>
      <c r="T152" s="64"/>
    </row>
    <row r="153" spans="1:20" ht="30" x14ac:dyDescent="0.2">
      <c r="A153" s="64"/>
      <c r="B153" s="64" t="s">
        <v>34</v>
      </c>
      <c r="C153" s="45"/>
      <c r="D153" s="45"/>
      <c r="E153" s="64">
        <f t="shared" si="135"/>
        <v>0</v>
      </c>
      <c r="F153" s="64"/>
      <c r="G153" s="64"/>
      <c r="H153" s="64">
        <f t="shared" si="131"/>
        <v>0</v>
      </c>
      <c r="I153" s="64"/>
      <c r="J153" s="64"/>
      <c r="K153" s="64">
        <f t="shared" si="132"/>
        <v>0</v>
      </c>
      <c r="L153" s="64"/>
      <c r="M153" s="64"/>
      <c r="N153" s="64">
        <f t="shared" si="133"/>
        <v>0</v>
      </c>
      <c r="O153" s="64"/>
      <c r="P153" s="64"/>
      <c r="Q153" s="64">
        <f t="shared" si="134"/>
        <v>0</v>
      </c>
      <c r="R153" s="64"/>
      <c r="S153" s="64"/>
      <c r="T153" s="64"/>
    </row>
    <row r="154" spans="1:20" ht="15" x14ac:dyDescent="0.2">
      <c r="A154" s="64"/>
      <c r="B154" s="64" t="s">
        <v>35</v>
      </c>
      <c r="C154" s="45"/>
      <c r="D154" s="45"/>
      <c r="E154" s="64">
        <f t="shared" si="135"/>
        <v>0</v>
      </c>
      <c r="F154" s="64"/>
      <c r="G154" s="64"/>
      <c r="H154" s="64">
        <f t="shared" si="131"/>
        <v>0</v>
      </c>
      <c r="I154" s="64"/>
      <c r="J154" s="64"/>
      <c r="K154" s="64">
        <f t="shared" si="132"/>
        <v>0</v>
      </c>
      <c r="L154" s="64"/>
      <c r="M154" s="64"/>
      <c r="N154" s="64">
        <f t="shared" si="133"/>
        <v>0</v>
      </c>
      <c r="O154" s="64"/>
      <c r="P154" s="64"/>
      <c r="Q154" s="64">
        <f t="shared" si="134"/>
        <v>0</v>
      </c>
      <c r="R154" s="64"/>
      <c r="S154" s="64"/>
      <c r="T154" s="64"/>
    </row>
    <row r="155" spans="1:20" ht="30" x14ac:dyDescent="0.2">
      <c r="A155" s="64"/>
      <c r="B155" s="64" t="s">
        <v>37</v>
      </c>
      <c r="C155" s="69"/>
      <c r="D155" s="69"/>
      <c r="E155" s="64">
        <f t="shared" si="135"/>
        <v>0</v>
      </c>
      <c r="F155" s="45"/>
      <c r="G155" s="64"/>
      <c r="H155" s="64">
        <f t="shared" si="131"/>
        <v>0</v>
      </c>
      <c r="I155" s="45"/>
      <c r="J155" s="64"/>
      <c r="K155" s="64">
        <f t="shared" si="132"/>
        <v>0</v>
      </c>
      <c r="L155" s="45"/>
      <c r="M155" s="64"/>
      <c r="N155" s="64">
        <f t="shared" si="133"/>
        <v>0</v>
      </c>
      <c r="O155" s="64"/>
      <c r="P155" s="64"/>
      <c r="Q155" s="64">
        <f t="shared" si="134"/>
        <v>0</v>
      </c>
      <c r="R155" s="64"/>
      <c r="S155" s="64"/>
      <c r="T155" s="64"/>
    </row>
    <row r="156" spans="1:20" ht="30.75" customHeight="1" x14ac:dyDescent="0.2">
      <c r="A156" s="70" t="str">
        <f>'2.2.1.План мероприятий '!A39</f>
        <v>1.11.3.</v>
      </c>
      <c r="B156" s="74" t="str">
        <f>'2.2.1.План мероприятий '!B39</f>
        <v>Разработка отечественного ресурса информирования и проверки угроз уровня web-приложений, согласованный с головным подразделением ГосСОПКА и Банка данных угроз ФСТЭК России</v>
      </c>
      <c r="C156" s="75"/>
      <c r="D156" s="75"/>
      <c r="E156" s="75"/>
      <c r="F156" s="75"/>
      <c r="G156" s="75"/>
      <c r="H156" s="75"/>
      <c r="I156" s="75"/>
      <c r="J156" s="75"/>
      <c r="K156" s="75"/>
      <c r="L156" s="75"/>
      <c r="M156" s="75"/>
      <c r="N156" s="75"/>
      <c r="O156" s="75"/>
      <c r="P156" s="75"/>
      <c r="Q156" s="75"/>
      <c r="R156" s="75"/>
      <c r="S156" s="75"/>
      <c r="T156" s="76"/>
    </row>
    <row r="157" spans="1:20" ht="30" x14ac:dyDescent="0.2">
      <c r="A157" s="64"/>
      <c r="B157" s="64" t="s">
        <v>33</v>
      </c>
      <c r="C157" s="69" t="s">
        <v>563</v>
      </c>
      <c r="D157" s="69"/>
      <c r="E157" s="72">
        <f>H157+K157+N157+Q157+R157+S157+T157</f>
        <v>300</v>
      </c>
      <c r="F157" s="44"/>
      <c r="G157" s="64">
        <v>0</v>
      </c>
      <c r="H157" s="64">
        <f t="shared" ref="H157:H161" si="136">F157+G157</f>
        <v>0</v>
      </c>
      <c r="I157" s="44"/>
      <c r="J157" s="64">
        <v>0</v>
      </c>
      <c r="K157" s="64">
        <f t="shared" ref="K157:K161" si="137">I157+J157</f>
        <v>0</v>
      </c>
      <c r="L157" s="45"/>
      <c r="M157" s="64">
        <v>300</v>
      </c>
      <c r="N157" s="64">
        <f t="shared" ref="N157:N161" si="138">L157+M157</f>
        <v>300</v>
      </c>
      <c r="O157" s="64"/>
      <c r="P157" s="64"/>
      <c r="Q157" s="64">
        <f t="shared" ref="Q157:Q161" si="139">O157+P157</f>
        <v>0</v>
      </c>
      <c r="R157" s="64"/>
      <c r="S157" s="64"/>
      <c r="T157" s="64"/>
    </row>
    <row r="158" spans="1:20" ht="45" x14ac:dyDescent="0.2">
      <c r="A158" s="64"/>
      <c r="B158" s="64" t="s">
        <v>38</v>
      </c>
      <c r="C158" s="69"/>
      <c r="D158" s="69"/>
      <c r="E158" s="64">
        <f t="shared" ref="E158:E161" si="140">K158+N158+Q158+R158+S158+T158</f>
        <v>0</v>
      </c>
      <c r="F158" s="44"/>
      <c r="G158" s="64"/>
      <c r="H158" s="64">
        <f t="shared" si="136"/>
        <v>0</v>
      </c>
      <c r="I158" s="44"/>
      <c r="J158" s="64"/>
      <c r="K158" s="64">
        <f t="shared" si="137"/>
        <v>0</v>
      </c>
      <c r="L158" s="45"/>
      <c r="M158" s="64"/>
      <c r="N158" s="64">
        <f t="shared" si="138"/>
        <v>0</v>
      </c>
      <c r="O158" s="64"/>
      <c r="P158" s="64"/>
      <c r="Q158" s="64">
        <f t="shared" si="139"/>
        <v>0</v>
      </c>
      <c r="R158" s="64"/>
      <c r="S158" s="64"/>
      <c r="T158" s="64"/>
    </row>
    <row r="159" spans="1:20" ht="30" x14ac:dyDescent="0.2">
      <c r="A159" s="64"/>
      <c r="B159" s="64" t="s">
        <v>34</v>
      </c>
      <c r="C159" s="45"/>
      <c r="D159" s="45"/>
      <c r="E159" s="64">
        <f t="shared" si="140"/>
        <v>0</v>
      </c>
      <c r="F159" s="64"/>
      <c r="G159" s="64"/>
      <c r="H159" s="64">
        <f t="shared" si="136"/>
        <v>0</v>
      </c>
      <c r="I159" s="64"/>
      <c r="J159" s="64"/>
      <c r="K159" s="64">
        <f t="shared" si="137"/>
        <v>0</v>
      </c>
      <c r="L159" s="64"/>
      <c r="M159" s="64"/>
      <c r="N159" s="64">
        <f t="shared" si="138"/>
        <v>0</v>
      </c>
      <c r="O159" s="64"/>
      <c r="P159" s="64"/>
      <c r="Q159" s="64">
        <f t="shared" si="139"/>
        <v>0</v>
      </c>
      <c r="R159" s="64"/>
      <c r="S159" s="64"/>
      <c r="T159" s="64"/>
    </row>
    <row r="160" spans="1:20" ht="15" x14ac:dyDescent="0.2">
      <c r="A160" s="64"/>
      <c r="B160" s="64" t="s">
        <v>35</v>
      </c>
      <c r="C160" s="45"/>
      <c r="D160" s="45"/>
      <c r="E160" s="64">
        <f t="shared" si="140"/>
        <v>0</v>
      </c>
      <c r="F160" s="64"/>
      <c r="G160" s="64"/>
      <c r="H160" s="64">
        <f t="shared" si="136"/>
        <v>0</v>
      </c>
      <c r="I160" s="64"/>
      <c r="J160" s="64"/>
      <c r="K160" s="64">
        <f t="shared" si="137"/>
        <v>0</v>
      </c>
      <c r="L160" s="64"/>
      <c r="M160" s="64"/>
      <c r="N160" s="64">
        <f t="shared" si="138"/>
        <v>0</v>
      </c>
      <c r="O160" s="64"/>
      <c r="P160" s="64"/>
      <c r="Q160" s="64">
        <f t="shared" si="139"/>
        <v>0</v>
      </c>
      <c r="R160" s="64"/>
      <c r="S160" s="64"/>
      <c r="T160" s="64"/>
    </row>
    <row r="161" spans="1:20" ht="30" x14ac:dyDescent="0.2">
      <c r="A161" s="64"/>
      <c r="B161" s="64" t="s">
        <v>37</v>
      </c>
      <c r="C161" s="69"/>
      <c r="D161" s="69"/>
      <c r="E161" s="64">
        <f t="shared" si="140"/>
        <v>0</v>
      </c>
      <c r="F161" s="45"/>
      <c r="G161" s="64"/>
      <c r="H161" s="64">
        <f t="shared" si="136"/>
        <v>0</v>
      </c>
      <c r="I161" s="45"/>
      <c r="J161" s="64"/>
      <c r="K161" s="64">
        <f t="shared" si="137"/>
        <v>0</v>
      </c>
      <c r="L161" s="45"/>
      <c r="M161" s="64"/>
      <c r="N161" s="64">
        <f t="shared" si="138"/>
        <v>0</v>
      </c>
      <c r="O161" s="64"/>
      <c r="P161" s="64"/>
      <c r="Q161" s="64">
        <f t="shared" si="139"/>
        <v>0</v>
      </c>
      <c r="R161" s="64"/>
      <c r="S161" s="64"/>
      <c r="T161" s="64"/>
    </row>
    <row r="162" spans="1:20" ht="69" customHeight="1" x14ac:dyDescent="0.2">
      <c r="A162" s="70" t="str">
        <f>'2.2.1.План мероприятий '!A40</f>
        <v>1.11.4.</v>
      </c>
      <c r="B162" s="68" t="str">
        <f>'2.2.1.План мероприятий '!B40</f>
        <v xml:space="preserve">Создан центр компетенций по безопасной разработке и исследованию программного обеспечения и программно-аппаратных средств. </v>
      </c>
      <c r="C162" s="71"/>
      <c r="D162" s="71"/>
      <c r="E162" s="71"/>
      <c r="F162" s="71"/>
      <c r="G162" s="71"/>
      <c r="H162" s="71"/>
      <c r="I162" s="71"/>
      <c r="J162" s="71"/>
      <c r="K162" s="71"/>
      <c r="L162" s="71"/>
      <c r="M162" s="71"/>
      <c r="N162" s="71"/>
      <c r="O162" s="71"/>
      <c r="P162" s="71"/>
      <c r="Q162" s="71"/>
      <c r="R162" s="71"/>
      <c r="S162" s="71"/>
      <c r="T162" s="71"/>
    </row>
    <row r="163" spans="1:20" ht="30" x14ac:dyDescent="0.2">
      <c r="A163" s="64"/>
      <c r="B163" s="64" t="s">
        <v>33</v>
      </c>
      <c r="C163" s="69" t="s">
        <v>745</v>
      </c>
      <c r="D163" s="69"/>
      <c r="E163" s="72">
        <f>H163+K163+N163+Q163+R163+S163+T163</f>
        <v>300</v>
      </c>
      <c r="F163" s="44"/>
      <c r="G163" s="64"/>
      <c r="H163" s="64">
        <f t="shared" ref="H163:H166" si="141">F163+G163</f>
        <v>0</v>
      </c>
      <c r="I163" s="44"/>
      <c r="J163" s="64">
        <v>100</v>
      </c>
      <c r="K163" s="64">
        <f t="shared" ref="K163:K166" si="142">I163+J163</f>
        <v>100</v>
      </c>
      <c r="L163" s="45"/>
      <c r="M163" s="64">
        <v>100</v>
      </c>
      <c r="N163" s="64">
        <f t="shared" ref="N163:N166" si="143">L163+M163</f>
        <v>100</v>
      </c>
      <c r="O163" s="64"/>
      <c r="P163" s="64">
        <v>100</v>
      </c>
      <c r="Q163" s="64">
        <f t="shared" ref="Q163:Q166" si="144">O163+P163</f>
        <v>100</v>
      </c>
      <c r="R163" s="64"/>
      <c r="S163" s="64"/>
      <c r="T163" s="64"/>
    </row>
    <row r="164" spans="1:20" ht="45" x14ac:dyDescent="0.2">
      <c r="A164" s="64"/>
      <c r="B164" s="64" t="s">
        <v>38</v>
      </c>
      <c r="C164" s="69"/>
      <c r="D164" s="69"/>
      <c r="E164" s="64">
        <f t="shared" ref="E164:E165" si="145">K164+N164+Q164+R164+S164+T164</f>
        <v>0</v>
      </c>
      <c r="F164" s="44"/>
      <c r="G164" s="64"/>
      <c r="H164" s="64">
        <f t="shared" si="141"/>
        <v>0</v>
      </c>
      <c r="I164" s="44"/>
      <c r="J164" s="64"/>
      <c r="K164" s="64">
        <f t="shared" si="142"/>
        <v>0</v>
      </c>
      <c r="L164" s="45"/>
      <c r="M164" s="64"/>
      <c r="N164" s="64">
        <f t="shared" si="143"/>
        <v>0</v>
      </c>
      <c r="O164" s="64"/>
      <c r="P164" s="64"/>
      <c r="Q164" s="64">
        <f t="shared" si="144"/>
        <v>0</v>
      </c>
      <c r="R164" s="64"/>
      <c r="S164" s="64"/>
      <c r="T164" s="64"/>
    </row>
    <row r="165" spans="1:20" ht="30" x14ac:dyDescent="0.2">
      <c r="A165" s="64"/>
      <c r="B165" s="64" t="s">
        <v>34</v>
      </c>
      <c r="C165" s="45"/>
      <c r="D165" s="45"/>
      <c r="E165" s="64">
        <f t="shared" si="145"/>
        <v>0</v>
      </c>
      <c r="F165" s="64"/>
      <c r="G165" s="64"/>
      <c r="H165" s="64">
        <f t="shared" si="141"/>
        <v>0</v>
      </c>
      <c r="I165" s="64"/>
      <c r="J165" s="64"/>
      <c r="K165" s="64">
        <f t="shared" si="142"/>
        <v>0</v>
      </c>
      <c r="L165" s="64"/>
      <c r="M165" s="64"/>
      <c r="N165" s="64">
        <f t="shared" si="143"/>
        <v>0</v>
      </c>
      <c r="O165" s="64"/>
      <c r="P165" s="64"/>
      <c r="Q165" s="64">
        <f t="shared" si="144"/>
        <v>0</v>
      </c>
      <c r="R165" s="64"/>
      <c r="S165" s="64"/>
      <c r="T165" s="64"/>
    </row>
    <row r="166" spans="1:20" ht="15" x14ac:dyDescent="0.2">
      <c r="A166" s="64"/>
      <c r="B166" s="64" t="s">
        <v>35</v>
      </c>
      <c r="C166" s="45"/>
      <c r="D166" s="45"/>
      <c r="E166" s="64">
        <f>H166+K166+N166+Q166+R166+S166+T166</f>
        <v>0</v>
      </c>
      <c r="F166" s="64"/>
      <c r="G166" s="64"/>
      <c r="H166" s="64">
        <f t="shared" si="141"/>
        <v>0</v>
      </c>
      <c r="I166" s="64"/>
      <c r="J166" s="64"/>
      <c r="K166" s="64">
        <f t="shared" si="142"/>
        <v>0</v>
      </c>
      <c r="L166" s="64"/>
      <c r="M166" s="64"/>
      <c r="N166" s="64">
        <f t="shared" si="143"/>
        <v>0</v>
      </c>
      <c r="O166" s="64"/>
      <c r="P166" s="64"/>
      <c r="Q166" s="64">
        <f t="shared" si="144"/>
        <v>0</v>
      </c>
      <c r="R166" s="64"/>
      <c r="S166" s="64"/>
      <c r="T166" s="64"/>
    </row>
    <row r="167" spans="1:20" ht="30" x14ac:dyDescent="0.2">
      <c r="A167" s="64"/>
      <c r="B167" s="64" t="s">
        <v>37</v>
      </c>
      <c r="C167" s="69"/>
      <c r="D167" s="69"/>
      <c r="E167" s="64">
        <f>SUM(E163:E166)</f>
        <v>300</v>
      </c>
      <c r="F167" s="45"/>
      <c r="G167" s="64"/>
      <c r="H167" s="64">
        <f>SUM(H163:H166)</f>
        <v>0</v>
      </c>
      <c r="I167" s="45"/>
      <c r="J167" s="64"/>
      <c r="K167" s="64">
        <f>SUM(K163:K166)</f>
        <v>100</v>
      </c>
      <c r="L167" s="45"/>
      <c r="M167" s="64"/>
      <c r="N167" s="64">
        <f>SUM(N163:N166)</f>
        <v>100</v>
      </c>
      <c r="O167" s="64"/>
      <c r="P167" s="64"/>
      <c r="Q167" s="64">
        <f>SUM(Q163:Q166)</f>
        <v>100</v>
      </c>
      <c r="R167" s="64"/>
      <c r="S167" s="64"/>
      <c r="T167" s="64"/>
    </row>
    <row r="168" spans="1:20" ht="30.75" customHeight="1" x14ac:dyDescent="0.2">
      <c r="A168" s="70" t="str">
        <f>'2.2.1.План мероприятий '!A43</f>
        <v>1.12.2.</v>
      </c>
      <c r="B168" s="68" t="str">
        <f>'2.2.1.План мероприятий '!B43</f>
        <v>Разработка проектов стандартов безопасности обработки массивов больших данных</v>
      </c>
      <c r="C168" s="71"/>
      <c r="D168" s="71"/>
      <c r="E168" s="71"/>
      <c r="F168" s="71"/>
      <c r="G168" s="71"/>
      <c r="H168" s="71"/>
      <c r="I168" s="71"/>
      <c r="J168" s="71"/>
      <c r="K168" s="71"/>
      <c r="L168" s="71"/>
      <c r="M168" s="71"/>
      <c r="N168" s="71"/>
      <c r="O168" s="71"/>
      <c r="P168" s="71"/>
      <c r="Q168" s="71"/>
      <c r="R168" s="71"/>
      <c r="S168" s="71"/>
      <c r="T168" s="71"/>
    </row>
    <row r="169" spans="1:20" ht="30" x14ac:dyDescent="0.2">
      <c r="A169" s="64"/>
      <c r="B169" s="64" t="s">
        <v>33</v>
      </c>
      <c r="C169" s="69" t="s">
        <v>563</v>
      </c>
      <c r="D169" s="69"/>
      <c r="E169" s="72">
        <f>H169+K169+N169+Q169+R169+S169+T169</f>
        <v>10</v>
      </c>
      <c r="F169" s="44"/>
      <c r="G169" s="64">
        <v>0</v>
      </c>
      <c r="H169" s="64">
        <f t="shared" ref="H169:H173" si="146">F169+G169</f>
        <v>0</v>
      </c>
      <c r="I169" s="44"/>
      <c r="J169" s="64">
        <v>10</v>
      </c>
      <c r="K169" s="64">
        <f t="shared" ref="K169:K173" si="147">I169+J169</f>
        <v>10</v>
      </c>
      <c r="L169" s="45"/>
      <c r="M169" s="64"/>
      <c r="N169" s="64">
        <f t="shared" ref="N169:N173" si="148">L169+M169</f>
        <v>0</v>
      </c>
      <c r="O169" s="64"/>
      <c r="P169" s="64"/>
      <c r="Q169" s="64">
        <f t="shared" ref="Q169:Q173" si="149">O169+P169</f>
        <v>0</v>
      </c>
      <c r="R169" s="64"/>
      <c r="S169" s="64"/>
      <c r="T169" s="64"/>
    </row>
    <row r="170" spans="1:20" ht="45" x14ac:dyDescent="0.2">
      <c r="A170" s="64"/>
      <c r="B170" s="64" t="s">
        <v>38</v>
      </c>
      <c r="C170" s="69"/>
      <c r="D170" s="69"/>
      <c r="E170" s="64">
        <f t="shared" ref="E170:E173" si="150">K170+N170+Q170+R170+S170+T170</f>
        <v>0</v>
      </c>
      <c r="F170" s="44"/>
      <c r="G170" s="64"/>
      <c r="H170" s="64">
        <f t="shared" si="146"/>
        <v>0</v>
      </c>
      <c r="I170" s="44"/>
      <c r="J170" s="64"/>
      <c r="K170" s="64">
        <f t="shared" si="147"/>
        <v>0</v>
      </c>
      <c r="L170" s="45"/>
      <c r="M170" s="64"/>
      <c r="N170" s="64">
        <f t="shared" si="148"/>
        <v>0</v>
      </c>
      <c r="O170" s="64"/>
      <c r="P170" s="64"/>
      <c r="Q170" s="64">
        <f t="shared" si="149"/>
        <v>0</v>
      </c>
      <c r="R170" s="64"/>
      <c r="S170" s="64"/>
      <c r="T170" s="64"/>
    </row>
    <row r="171" spans="1:20" ht="30" x14ac:dyDescent="0.2">
      <c r="A171" s="64"/>
      <c r="B171" s="64" t="s">
        <v>34</v>
      </c>
      <c r="C171" s="45"/>
      <c r="D171" s="45"/>
      <c r="E171" s="64">
        <f t="shared" si="150"/>
        <v>0</v>
      </c>
      <c r="F171" s="64"/>
      <c r="G171" s="64"/>
      <c r="H171" s="64">
        <f t="shared" si="146"/>
        <v>0</v>
      </c>
      <c r="I171" s="64"/>
      <c r="J171" s="64"/>
      <c r="K171" s="64">
        <f t="shared" si="147"/>
        <v>0</v>
      </c>
      <c r="L171" s="64"/>
      <c r="M171" s="64"/>
      <c r="N171" s="64">
        <f t="shared" si="148"/>
        <v>0</v>
      </c>
      <c r="O171" s="64"/>
      <c r="P171" s="64"/>
      <c r="Q171" s="64">
        <f t="shared" si="149"/>
        <v>0</v>
      </c>
      <c r="R171" s="64"/>
      <c r="S171" s="64"/>
      <c r="T171" s="64"/>
    </row>
    <row r="172" spans="1:20" ht="15" x14ac:dyDescent="0.2">
      <c r="A172" s="64"/>
      <c r="B172" s="64" t="s">
        <v>35</v>
      </c>
      <c r="C172" s="45"/>
      <c r="D172" s="45"/>
      <c r="E172" s="64">
        <f t="shared" si="150"/>
        <v>0</v>
      </c>
      <c r="F172" s="64"/>
      <c r="G172" s="64"/>
      <c r="H172" s="64">
        <f t="shared" si="146"/>
        <v>0</v>
      </c>
      <c r="I172" s="64"/>
      <c r="J172" s="64"/>
      <c r="K172" s="64">
        <f t="shared" si="147"/>
        <v>0</v>
      </c>
      <c r="L172" s="64"/>
      <c r="M172" s="64"/>
      <c r="N172" s="64">
        <f t="shared" si="148"/>
        <v>0</v>
      </c>
      <c r="O172" s="64"/>
      <c r="P172" s="64"/>
      <c r="Q172" s="64">
        <f t="shared" si="149"/>
        <v>0</v>
      </c>
      <c r="R172" s="64"/>
      <c r="S172" s="64"/>
      <c r="T172" s="64"/>
    </row>
    <row r="173" spans="1:20" ht="30" x14ac:dyDescent="0.2">
      <c r="A173" s="64"/>
      <c r="B173" s="64" t="s">
        <v>37</v>
      </c>
      <c r="C173" s="69"/>
      <c r="D173" s="69"/>
      <c r="E173" s="64">
        <f t="shared" si="150"/>
        <v>0</v>
      </c>
      <c r="F173" s="45"/>
      <c r="G173" s="64"/>
      <c r="H173" s="64">
        <f t="shared" si="146"/>
        <v>0</v>
      </c>
      <c r="I173" s="45"/>
      <c r="J173" s="64"/>
      <c r="K173" s="64">
        <f t="shared" si="147"/>
        <v>0</v>
      </c>
      <c r="L173" s="45"/>
      <c r="M173" s="64"/>
      <c r="N173" s="64">
        <f t="shared" si="148"/>
        <v>0</v>
      </c>
      <c r="O173" s="64"/>
      <c r="P173" s="64"/>
      <c r="Q173" s="64">
        <f t="shared" si="149"/>
        <v>0</v>
      </c>
      <c r="R173" s="64"/>
      <c r="S173" s="64"/>
      <c r="T173" s="64"/>
    </row>
    <row r="174" spans="1:20" ht="30.75" customHeight="1" x14ac:dyDescent="0.2">
      <c r="A174" s="70" t="str">
        <f>'2.2.1.План мероприятий '!A45</f>
        <v>1.13.1.</v>
      </c>
      <c r="B174" s="68" t="str">
        <f>'2.2.1.План мероприятий '!B45</f>
        <v>Проведение анализа потребностей рынка в регулировании деятельности операторов связи промышленного Интернета. По результатам анализа разработать требования к операторам промышленного Интернета</v>
      </c>
      <c r="C174" s="71"/>
      <c r="D174" s="71"/>
      <c r="E174" s="71"/>
      <c r="F174" s="71"/>
      <c r="G174" s="71"/>
      <c r="H174" s="71"/>
      <c r="I174" s="71"/>
      <c r="J174" s="71"/>
      <c r="K174" s="71"/>
      <c r="L174" s="71"/>
      <c r="M174" s="71"/>
      <c r="N174" s="71"/>
      <c r="O174" s="71"/>
      <c r="P174" s="71"/>
      <c r="Q174" s="71"/>
      <c r="R174" s="71"/>
      <c r="S174" s="71"/>
      <c r="T174" s="71"/>
    </row>
    <row r="175" spans="1:20" ht="30" x14ac:dyDescent="0.2">
      <c r="A175" s="64"/>
      <c r="B175" s="64" t="s">
        <v>33</v>
      </c>
      <c r="C175" s="69" t="s">
        <v>563</v>
      </c>
      <c r="D175" s="69"/>
      <c r="E175" s="72">
        <f>H175+K175+N175+Q175+R175+S175+T175</f>
        <v>30</v>
      </c>
      <c r="F175" s="44"/>
      <c r="G175" s="64">
        <v>0</v>
      </c>
      <c r="H175" s="64">
        <f t="shared" ref="H175:H179" si="151">F175+G175</f>
        <v>0</v>
      </c>
      <c r="I175" s="44"/>
      <c r="J175" s="64">
        <v>30</v>
      </c>
      <c r="K175" s="64">
        <f t="shared" ref="K175:K179" si="152">I175+J175</f>
        <v>30</v>
      </c>
      <c r="L175" s="45"/>
      <c r="M175" s="64"/>
      <c r="N175" s="64">
        <f t="shared" ref="N175:N179" si="153">L175+M175</f>
        <v>0</v>
      </c>
      <c r="O175" s="64"/>
      <c r="P175" s="64"/>
      <c r="Q175" s="64">
        <f t="shared" ref="Q175:Q179" si="154">O175+P175</f>
        <v>0</v>
      </c>
      <c r="R175" s="64"/>
      <c r="S175" s="64"/>
      <c r="T175" s="64"/>
    </row>
    <row r="176" spans="1:20" ht="45" x14ac:dyDescent="0.2">
      <c r="A176" s="64"/>
      <c r="B176" s="64" t="s">
        <v>38</v>
      </c>
      <c r="C176" s="69"/>
      <c r="D176" s="69"/>
      <c r="E176" s="64">
        <f t="shared" ref="E176:E179" si="155">K176+N176+Q176+R176+S176+T176</f>
        <v>0</v>
      </c>
      <c r="F176" s="44"/>
      <c r="G176" s="64"/>
      <c r="H176" s="64">
        <f t="shared" si="151"/>
        <v>0</v>
      </c>
      <c r="I176" s="44"/>
      <c r="J176" s="64"/>
      <c r="K176" s="64">
        <f t="shared" si="152"/>
        <v>0</v>
      </c>
      <c r="L176" s="45"/>
      <c r="M176" s="64"/>
      <c r="N176" s="64">
        <f t="shared" si="153"/>
        <v>0</v>
      </c>
      <c r="O176" s="64"/>
      <c r="P176" s="64"/>
      <c r="Q176" s="64">
        <f t="shared" si="154"/>
        <v>0</v>
      </c>
      <c r="R176" s="64"/>
      <c r="S176" s="64"/>
      <c r="T176" s="64"/>
    </row>
    <row r="177" spans="1:20" ht="30" x14ac:dyDescent="0.2">
      <c r="A177" s="64"/>
      <c r="B177" s="64" t="s">
        <v>34</v>
      </c>
      <c r="C177" s="45"/>
      <c r="D177" s="45"/>
      <c r="E177" s="64">
        <f t="shared" si="155"/>
        <v>0</v>
      </c>
      <c r="F177" s="64"/>
      <c r="G177" s="64"/>
      <c r="H177" s="64">
        <f t="shared" si="151"/>
        <v>0</v>
      </c>
      <c r="I177" s="64"/>
      <c r="J177" s="64"/>
      <c r="K177" s="64">
        <f t="shared" si="152"/>
        <v>0</v>
      </c>
      <c r="L177" s="64"/>
      <c r="M177" s="64"/>
      <c r="N177" s="64">
        <f t="shared" si="153"/>
        <v>0</v>
      </c>
      <c r="O177" s="64"/>
      <c r="P177" s="64"/>
      <c r="Q177" s="64">
        <f t="shared" si="154"/>
        <v>0</v>
      </c>
      <c r="R177" s="64"/>
      <c r="S177" s="64"/>
      <c r="T177" s="64"/>
    </row>
    <row r="178" spans="1:20" ht="15" x14ac:dyDescent="0.2">
      <c r="A178" s="64"/>
      <c r="B178" s="64" t="s">
        <v>35</v>
      </c>
      <c r="C178" s="45"/>
      <c r="D178" s="45"/>
      <c r="E178" s="64">
        <f t="shared" si="155"/>
        <v>0</v>
      </c>
      <c r="F178" s="64"/>
      <c r="G178" s="64"/>
      <c r="H178" s="64">
        <f t="shared" si="151"/>
        <v>0</v>
      </c>
      <c r="I178" s="64"/>
      <c r="J178" s="64"/>
      <c r="K178" s="64">
        <f t="shared" si="152"/>
        <v>0</v>
      </c>
      <c r="L178" s="64"/>
      <c r="M178" s="64"/>
      <c r="N178" s="64">
        <f t="shared" si="153"/>
        <v>0</v>
      </c>
      <c r="O178" s="64"/>
      <c r="P178" s="64"/>
      <c r="Q178" s="64">
        <f t="shared" si="154"/>
        <v>0</v>
      </c>
      <c r="R178" s="64"/>
      <c r="S178" s="64"/>
      <c r="T178" s="64"/>
    </row>
    <row r="179" spans="1:20" ht="30" x14ac:dyDescent="0.2">
      <c r="A179" s="64"/>
      <c r="B179" s="64" t="s">
        <v>37</v>
      </c>
      <c r="C179" s="69"/>
      <c r="D179" s="69"/>
      <c r="E179" s="64">
        <f t="shared" si="155"/>
        <v>0</v>
      </c>
      <c r="F179" s="45"/>
      <c r="G179" s="64"/>
      <c r="H179" s="64">
        <f t="shared" si="151"/>
        <v>0</v>
      </c>
      <c r="I179" s="45"/>
      <c r="J179" s="64"/>
      <c r="K179" s="64">
        <f t="shared" si="152"/>
        <v>0</v>
      </c>
      <c r="L179" s="45"/>
      <c r="M179" s="64"/>
      <c r="N179" s="64">
        <f t="shared" si="153"/>
        <v>0</v>
      </c>
      <c r="O179" s="64"/>
      <c r="P179" s="64"/>
      <c r="Q179" s="64">
        <f t="shared" si="154"/>
        <v>0</v>
      </c>
      <c r="R179" s="64"/>
      <c r="S179" s="64"/>
      <c r="T179" s="64"/>
    </row>
    <row r="180" spans="1:20" ht="30.75" customHeight="1" x14ac:dyDescent="0.2">
      <c r="A180" s="70" t="str">
        <f>'2.2.1.План мероприятий '!A46</f>
        <v>1.13.2.</v>
      </c>
      <c r="B180" s="68" t="str">
        <f>'2.2.1.План мероприятий '!B46</f>
        <v>Проведены анализ и оценка адекватности рискам и угрозам информационной безопасности существующих стандартов киберфизических систем, включая интернет вещей</v>
      </c>
      <c r="C180" s="71"/>
      <c r="D180" s="71"/>
      <c r="E180" s="71"/>
      <c r="F180" s="71"/>
      <c r="G180" s="71"/>
      <c r="H180" s="71"/>
      <c r="I180" s="71"/>
      <c r="J180" s="71"/>
      <c r="K180" s="71"/>
      <c r="L180" s="71"/>
      <c r="M180" s="71"/>
      <c r="N180" s="71"/>
      <c r="O180" s="71"/>
      <c r="P180" s="71"/>
      <c r="Q180" s="71"/>
      <c r="R180" s="71"/>
      <c r="S180" s="71"/>
      <c r="T180" s="71"/>
    </row>
    <row r="181" spans="1:20" ht="30" x14ac:dyDescent="0.2">
      <c r="A181" s="64"/>
      <c r="B181" s="64" t="s">
        <v>33</v>
      </c>
      <c r="C181" s="69" t="s">
        <v>563</v>
      </c>
      <c r="D181" s="69"/>
      <c r="E181" s="72">
        <f>H181+K181+N181+Q181+R181+S181+T181</f>
        <v>5</v>
      </c>
      <c r="F181" s="44"/>
      <c r="G181" s="64">
        <v>0</v>
      </c>
      <c r="H181" s="64">
        <f t="shared" ref="H181:H185" si="156">F181+G181</f>
        <v>0</v>
      </c>
      <c r="I181" s="44"/>
      <c r="J181" s="64">
        <v>5</v>
      </c>
      <c r="K181" s="64">
        <f t="shared" ref="K181:K185" si="157">I181+J181</f>
        <v>5</v>
      </c>
      <c r="L181" s="45"/>
      <c r="M181" s="64"/>
      <c r="N181" s="64">
        <f t="shared" ref="N181:N185" si="158">L181+M181</f>
        <v>0</v>
      </c>
      <c r="O181" s="64"/>
      <c r="P181" s="64"/>
      <c r="Q181" s="64">
        <f t="shared" ref="Q181:Q185" si="159">O181+P181</f>
        <v>0</v>
      </c>
      <c r="R181" s="64"/>
      <c r="S181" s="64"/>
      <c r="T181" s="64"/>
    </row>
    <row r="182" spans="1:20" ht="45" x14ac:dyDescent="0.2">
      <c r="A182" s="64"/>
      <c r="B182" s="64" t="s">
        <v>38</v>
      </c>
      <c r="C182" s="69"/>
      <c r="D182" s="69"/>
      <c r="E182" s="64">
        <f t="shared" ref="E182:E185" si="160">K182+N182+Q182+R182+S182+T182</f>
        <v>0</v>
      </c>
      <c r="F182" s="44"/>
      <c r="G182" s="64"/>
      <c r="H182" s="64">
        <f t="shared" si="156"/>
        <v>0</v>
      </c>
      <c r="I182" s="44"/>
      <c r="J182" s="64"/>
      <c r="K182" s="64">
        <f t="shared" si="157"/>
        <v>0</v>
      </c>
      <c r="L182" s="45"/>
      <c r="M182" s="64"/>
      <c r="N182" s="64">
        <f t="shared" si="158"/>
        <v>0</v>
      </c>
      <c r="O182" s="64"/>
      <c r="P182" s="64"/>
      <c r="Q182" s="64">
        <f t="shared" si="159"/>
        <v>0</v>
      </c>
      <c r="R182" s="64"/>
      <c r="S182" s="64"/>
      <c r="T182" s="64"/>
    </row>
    <row r="183" spans="1:20" ht="30" x14ac:dyDescent="0.2">
      <c r="A183" s="64"/>
      <c r="B183" s="64" t="s">
        <v>34</v>
      </c>
      <c r="C183" s="45"/>
      <c r="D183" s="45"/>
      <c r="E183" s="64">
        <f t="shared" si="160"/>
        <v>0</v>
      </c>
      <c r="F183" s="64"/>
      <c r="G183" s="64"/>
      <c r="H183" s="64">
        <f t="shared" si="156"/>
        <v>0</v>
      </c>
      <c r="I183" s="64"/>
      <c r="J183" s="64"/>
      <c r="K183" s="64">
        <f t="shared" si="157"/>
        <v>0</v>
      </c>
      <c r="L183" s="64"/>
      <c r="M183" s="64"/>
      <c r="N183" s="64">
        <f t="shared" si="158"/>
        <v>0</v>
      </c>
      <c r="O183" s="64"/>
      <c r="P183" s="64"/>
      <c r="Q183" s="64">
        <f t="shared" si="159"/>
        <v>0</v>
      </c>
      <c r="R183" s="64"/>
      <c r="S183" s="64"/>
      <c r="T183" s="64"/>
    </row>
    <row r="184" spans="1:20" ht="15" x14ac:dyDescent="0.2">
      <c r="A184" s="64"/>
      <c r="B184" s="64" t="s">
        <v>35</v>
      </c>
      <c r="C184" s="45"/>
      <c r="D184" s="45"/>
      <c r="E184" s="64">
        <f t="shared" si="160"/>
        <v>0</v>
      </c>
      <c r="F184" s="64"/>
      <c r="G184" s="64"/>
      <c r="H184" s="64">
        <f t="shared" si="156"/>
        <v>0</v>
      </c>
      <c r="I184" s="64"/>
      <c r="J184" s="64"/>
      <c r="K184" s="64">
        <f t="shared" si="157"/>
        <v>0</v>
      </c>
      <c r="L184" s="64"/>
      <c r="M184" s="64"/>
      <c r="N184" s="64">
        <f t="shared" si="158"/>
        <v>0</v>
      </c>
      <c r="O184" s="64"/>
      <c r="P184" s="64"/>
      <c r="Q184" s="64">
        <f t="shared" si="159"/>
        <v>0</v>
      </c>
      <c r="R184" s="64"/>
      <c r="S184" s="64"/>
      <c r="T184" s="64"/>
    </row>
    <row r="185" spans="1:20" ht="30" x14ac:dyDescent="0.2">
      <c r="A185" s="64"/>
      <c r="B185" s="64" t="s">
        <v>37</v>
      </c>
      <c r="C185" s="69"/>
      <c r="D185" s="69"/>
      <c r="E185" s="64">
        <f t="shared" si="160"/>
        <v>0</v>
      </c>
      <c r="F185" s="45"/>
      <c r="G185" s="64"/>
      <c r="H185" s="64">
        <f t="shared" si="156"/>
        <v>0</v>
      </c>
      <c r="I185" s="45"/>
      <c r="J185" s="64"/>
      <c r="K185" s="64">
        <f t="shared" si="157"/>
        <v>0</v>
      </c>
      <c r="L185" s="45"/>
      <c r="M185" s="64"/>
      <c r="N185" s="64">
        <f t="shared" si="158"/>
        <v>0</v>
      </c>
      <c r="O185" s="64"/>
      <c r="P185" s="64"/>
      <c r="Q185" s="64">
        <f t="shared" si="159"/>
        <v>0</v>
      </c>
      <c r="R185" s="64"/>
      <c r="S185" s="64"/>
      <c r="T185" s="64"/>
    </row>
    <row r="186" spans="1:20" ht="24" customHeight="1" x14ac:dyDescent="0.2">
      <c r="A186" s="70" t="str">
        <f>'2.2.1.План мероприятий '!A48</f>
        <v>1.14.1.</v>
      </c>
      <c r="B186" s="68" t="str">
        <f>'2.2.1.План мероприятий '!B48</f>
        <v xml:space="preserve">Исследование по формированию базовых требований к отечественным или доверенным операционным системам для киберфизических систем, включая "Интернет вещей" 
</v>
      </c>
      <c r="C186" s="71"/>
      <c r="D186" s="71"/>
      <c r="E186" s="71"/>
      <c r="F186" s="71"/>
      <c r="G186" s="71"/>
      <c r="H186" s="71"/>
      <c r="I186" s="71"/>
      <c r="J186" s="71"/>
      <c r="K186" s="71"/>
      <c r="L186" s="71"/>
      <c r="M186" s="71"/>
      <c r="N186" s="71"/>
      <c r="O186" s="71"/>
      <c r="P186" s="71"/>
      <c r="Q186" s="71"/>
      <c r="R186" s="71"/>
      <c r="S186" s="71"/>
      <c r="T186" s="71"/>
    </row>
    <row r="187" spans="1:20" ht="30" x14ac:dyDescent="0.2">
      <c r="A187" s="64"/>
      <c r="B187" s="64" t="s">
        <v>33</v>
      </c>
      <c r="C187" s="69" t="s">
        <v>563</v>
      </c>
      <c r="D187" s="69"/>
      <c r="E187" s="72">
        <f>H187+K187+N187+Q187+R187+S187+T187</f>
        <v>5</v>
      </c>
      <c r="F187" s="44"/>
      <c r="G187" s="64">
        <v>0</v>
      </c>
      <c r="H187" s="64">
        <f t="shared" ref="H187:H191" si="161">F187+G187</f>
        <v>0</v>
      </c>
      <c r="I187" s="44"/>
      <c r="J187" s="64">
        <v>5</v>
      </c>
      <c r="K187" s="64">
        <f t="shared" ref="K187:K191" si="162">I187+J187</f>
        <v>5</v>
      </c>
      <c r="L187" s="45"/>
      <c r="M187" s="64"/>
      <c r="N187" s="64">
        <f t="shared" ref="N187:N191" si="163">L187+M187</f>
        <v>0</v>
      </c>
      <c r="O187" s="64"/>
      <c r="P187" s="64"/>
      <c r="Q187" s="64">
        <f t="shared" ref="Q187:Q191" si="164">O187+P187</f>
        <v>0</v>
      </c>
      <c r="R187" s="64"/>
      <c r="S187" s="64"/>
      <c r="T187" s="64"/>
    </row>
    <row r="188" spans="1:20" ht="45" x14ac:dyDescent="0.2">
      <c r="A188" s="64"/>
      <c r="B188" s="64" t="s">
        <v>38</v>
      </c>
      <c r="C188" s="69"/>
      <c r="D188" s="69"/>
      <c r="E188" s="64">
        <f t="shared" ref="E188:E191" si="165">K188+N188+Q188+R188+S188+T188</f>
        <v>0</v>
      </c>
      <c r="F188" s="44"/>
      <c r="G188" s="64"/>
      <c r="H188" s="64">
        <f t="shared" si="161"/>
        <v>0</v>
      </c>
      <c r="I188" s="44"/>
      <c r="J188" s="64"/>
      <c r="K188" s="64">
        <f t="shared" si="162"/>
        <v>0</v>
      </c>
      <c r="L188" s="45"/>
      <c r="M188" s="64"/>
      <c r="N188" s="64">
        <f t="shared" si="163"/>
        <v>0</v>
      </c>
      <c r="O188" s="64"/>
      <c r="P188" s="64"/>
      <c r="Q188" s="64">
        <f t="shared" si="164"/>
        <v>0</v>
      </c>
      <c r="R188" s="64"/>
      <c r="S188" s="64"/>
      <c r="T188" s="64"/>
    </row>
    <row r="189" spans="1:20" ht="30" x14ac:dyDescent="0.2">
      <c r="A189" s="64"/>
      <c r="B189" s="64" t="s">
        <v>34</v>
      </c>
      <c r="C189" s="45"/>
      <c r="D189" s="45"/>
      <c r="E189" s="64">
        <f t="shared" si="165"/>
        <v>0</v>
      </c>
      <c r="F189" s="64"/>
      <c r="G189" s="64"/>
      <c r="H189" s="64">
        <f t="shared" si="161"/>
        <v>0</v>
      </c>
      <c r="I189" s="64"/>
      <c r="J189" s="64"/>
      <c r="K189" s="64">
        <f t="shared" si="162"/>
        <v>0</v>
      </c>
      <c r="L189" s="64"/>
      <c r="M189" s="64"/>
      <c r="N189" s="64">
        <f t="shared" si="163"/>
        <v>0</v>
      </c>
      <c r="O189" s="64"/>
      <c r="P189" s="64"/>
      <c r="Q189" s="64">
        <f t="shared" si="164"/>
        <v>0</v>
      </c>
      <c r="R189" s="64"/>
      <c r="S189" s="64"/>
      <c r="T189" s="64"/>
    </row>
    <row r="190" spans="1:20" ht="15" x14ac:dyDescent="0.2">
      <c r="A190" s="64"/>
      <c r="B190" s="64" t="s">
        <v>35</v>
      </c>
      <c r="C190" s="45"/>
      <c r="D190" s="45"/>
      <c r="E190" s="64">
        <f t="shared" si="165"/>
        <v>0</v>
      </c>
      <c r="F190" s="64"/>
      <c r="G190" s="64"/>
      <c r="H190" s="64">
        <f t="shared" si="161"/>
        <v>0</v>
      </c>
      <c r="I190" s="64"/>
      <c r="J190" s="64"/>
      <c r="K190" s="64">
        <f t="shared" si="162"/>
        <v>0</v>
      </c>
      <c r="L190" s="64"/>
      <c r="M190" s="64"/>
      <c r="N190" s="64">
        <f t="shared" si="163"/>
        <v>0</v>
      </c>
      <c r="O190" s="64"/>
      <c r="P190" s="64"/>
      <c r="Q190" s="64">
        <f t="shared" si="164"/>
        <v>0</v>
      </c>
      <c r="R190" s="64"/>
      <c r="S190" s="64"/>
      <c r="T190" s="64"/>
    </row>
    <row r="191" spans="1:20" ht="30" x14ac:dyDescent="0.2">
      <c r="A191" s="64"/>
      <c r="B191" s="64" t="s">
        <v>37</v>
      </c>
      <c r="C191" s="69"/>
      <c r="D191" s="69"/>
      <c r="E191" s="64">
        <f t="shared" si="165"/>
        <v>0</v>
      </c>
      <c r="F191" s="45"/>
      <c r="G191" s="64"/>
      <c r="H191" s="64">
        <f t="shared" si="161"/>
        <v>0</v>
      </c>
      <c r="I191" s="45"/>
      <c r="J191" s="64"/>
      <c r="K191" s="64">
        <f t="shared" si="162"/>
        <v>0</v>
      </c>
      <c r="L191" s="45"/>
      <c r="M191" s="64"/>
      <c r="N191" s="64">
        <f t="shared" si="163"/>
        <v>0</v>
      </c>
      <c r="O191" s="64"/>
      <c r="P191" s="64"/>
      <c r="Q191" s="64">
        <f t="shared" si="164"/>
        <v>0</v>
      </c>
      <c r="R191" s="64"/>
      <c r="S191" s="64"/>
      <c r="T191" s="64"/>
    </row>
    <row r="192" spans="1:20" ht="30.75" customHeight="1" x14ac:dyDescent="0.2">
      <c r="A192" s="70" t="str">
        <f>'2.2.1.План мероприятий '!A49</f>
        <v>1.14.2.</v>
      </c>
      <c r="B192" s="68" t="str">
        <f>'2.2.1.План мероприятий '!B49</f>
        <v xml:space="preserve">Разработка нормативных правовых актов по регулированию вопросов использования отечественных или доверенных операционных систем для киберфизических систем и "Интернета вещей"  </v>
      </c>
      <c r="C192" s="71"/>
      <c r="D192" s="71"/>
      <c r="E192" s="71"/>
      <c r="F192" s="71"/>
      <c r="G192" s="71"/>
      <c r="H192" s="71"/>
      <c r="I192" s="71"/>
      <c r="J192" s="71"/>
      <c r="K192" s="71"/>
      <c r="L192" s="71"/>
      <c r="M192" s="71"/>
      <c r="N192" s="71"/>
      <c r="O192" s="71"/>
      <c r="P192" s="71"/>
      <c r="Q192" s="71"/>
      <c r="R192" s="71"/>
      <c r="S192" s="71"/>
      <c r="T192" s="71"/>
    </row>
    <row r="193" spans="1:20" ht="30" x14ac:dyDescent="0.2">
      <c r="A193" s="64"/>
      <c r="B193" s="64" t="s">
        <v>33</v>
      </c>
      <c r="C193" s="69" t="s">
        <v>563</v>
      </c>
      <c r="D193" s="69"/>
      <c r="E193" s="72">
        <f>H193+K193+N193+Q193+R193+S193+T193</f>
        <v>5</v>
      </c>
      <c r="F193" s="44"/>
      <c r="G193" s="64">
        <v>0</v>
      </c>
      <c r="H193" s="64">
        <f t="shared" ref="H193:H197" si="166">F193+G193</f>
        <v>0</v>
      </c>
      <c r="I193" s="44"/>
      <c r="J193" s="64">
        <v>5</v>
      </c>
      <c r="K193" s="64">
        <f t="shared" ref="K193:K197" si="167">I193+J193</f>
        <v>5</v>
      </c>
      <c r="L193" s="45"/>
      <c r="M193" s="64"/>
      <c r="N193" s="64">
        <f t="shared" ref="N193:N197" si="168">L193+M193</f>
        <v>0</v>
      </c>
      <c r="O193" s="64"/>
      <c r="P193" s="64"/>
      <c r="Q193" s="64">
        <f t="shared" ref="Q193:Q197" si="169">O193+P193</f>
        <v>0</v>
      </c>
      <c r="R193" s="64"/>
      <c r="S193" s="64"/>
      <c r="T193" s="64"/>
    </row>
    <row r="194" spans="1:20" ht="45" x14ac:dyDescent="0.2">
      <c r="A194" s="64"/>
      <c r="B194" s="64" t="s">
        <v>38</v>
      </c>
      <c r="C194" s="69"/>
      <c r="D194" s="69"/>
      <c r="E194" s="64">
        <f t="shared" ref="E194:E197" si="170">K194+N194+Q194+R194+S194+T194</f>
        <v>0</v>
      </c>
      <c r="F194" s="44"/>
      <c r="G194" s="64"/>
      <c r="H194" s="64">
        <f t="shared" si="166"/>
        <v>0</v>
      </c>
      <c r="I194" s="44"/>
      <c r="J194" s="64"/>
      <c r="K194" s="64">
        <f t="shared" si="167"/>
        <v>0</v>
      </c>
      <c r="L194" s="45"/>
      <c r="M194" s="64"/>
      <c r="N194" s="64">
        <f t="shared" si="168"/>
        <v>0</v>
      </c>
      <c r="O194" s="64"/>
      <c r="P194" s="64"/>
      <c r="Q194" s="64">
        <f t="shared" si="169"/>
        <v>0</v>
      </c>
      <c r="R194" s="64"/>
      <c r="S194" s="64"/>
      <c r="T194" s="64"/>
    </row>
    <row r="195" spans="1:20" ht="30" x14ac:dyDescent="0.2">
      <c r="A195" s="64"/>
      <c r="B195" s="64" t="s">
        <v>34</v>
      </c>
      <c r="C195" s="45"/>
      <c r="D195" s="45"/>
      <c r="E195" s="64">
        <f t="shared" si="170"/>
        <v>0</v>
      </c>
      <c r="F195" s="64"/>
      <c r="G195" s="64"/>
      <c r="H195" s="64">
        <f t="shared" si="166"/>
        <v>0</v>
      </c>
      <c r="I195" s="64"/>
      <c r="J195" s="64"/>
      <c r="K195" s="64">
        <f t="shared" si="167"/>
        <v>0</v>
      </c>
      <c r="L195" s="64"/>
      <c r="M195" s="64"/>
      <c r="N195" s="64">
        <f t="shared" si="168"/>
        <v>0</v>
      </c>
      <c r="O195" s="64"/>
      <c r="P195" s="64"/>
      <c r="Q195" s="64">
        <f t="shared" si="169"/>
        <v>0</v>
      </c>
      <c r="R195" s="64"/>
      <c r="S195" s="64"/>
      <c r="T195" s="64"/>
    </row>
    <row r="196" spans="1:20" ht="15" x14ac:dyDescent="0.2">
      <c r="A196" s="64"/>
      <c r="B196" s="64" t="s">
        <v>35</v>
      </c>
      <c r="C196" s="45"/>
      <c r="D196" s="45"/>
      <c r="E196" s="64">
        <f t="shared" si="170"/>
        <v>0</v>
      </c>
      <c r="F196" s="64"/>
      <c r="G196" s="64"/>
      <c r="H196" s="64">
        <f t="shared" si="166"/>
        <v>0</v>
      </c>
      <c r="I196" s="64"/>
      <c r="J196" s="64"/>
      <c r="K196" s="64">
        <f t="shared" si="167"/>
        <v>0</v>
      </c>
      <c r="L196" s="64"/>
      <c r="M196" s="64"/>
      <c r="N196" s="64">
        <f t="shared" si="168"/>
        <v>0</v>
      </c>
      <c r="O196" s="64"/>
      <c r="P196" s="64"/>
      <c r="Q196" s="64">
        <f t="shared" si="169"/>
        <v>0</v>
      </c>
      <c r="R196" s="64"/>
      <c r="S196" s="64"/>
      <c r="T196" s="64"/>
    </row>
    <row r="197" spans="1:20" ht="30" x14ac:dyDescent="0.2">
      <c r="A197" s="64"/>
      <c r="B197" s="64" t="s">
        <v>37</v>
      </c>
      <c r="C197" s="69"/>
      <c r="D197" s="69"/>
      <c r="E197" s="64">
        <f t="shared" si="170"/>
        <v>0</v>
      </c>
      <c r="F197" s="45"/>
      <c r="G197" s="64"/>
      <c r="H197" s="64">
        <f t="shared" si="166"/>
        <v>0</v>
      </c>
      <c r="I197" s="45"/>
      <c r="J197" s="64"/>
      <c r="K197" s="64">
        <f t="shared" si="167"/>
        <v>0</v>
      </c>
      <c r="L197" s="45"/>
      <c r="M197" s="64"/>
      <c r="N197" s="64">
        <f t="shared" si="168"/>
        <v>0</v>
      </c>
      <c r="O197" s="64"/>
      <c r="P197" s="64"/>
      <c r="Q197" s="64">
        <f t="shared" si="169"/>
        <v>0</v>
      </c>
      <c r="R197" s="64"/>
      <c r="S197" s="64"/>
      <c r="T197" s="64"/>
    </row>
    <row r="198" spans="1:20" ht="30.75" customHeight="1" x14ac:dyDescent="0.2">
      <c r="A198" s="70" t="str">
        <f>'2.2.1.План мероприятий '!A51</f>
        <v>1.15.1.</v>
      </c>
      <c r="B198" s="68" t="str">
        <f>'2.2.1.План мероприятий '!B51</f>
        <v>Регламентирован и организован обмен сведениями о компьютерных инцидентах и угрозах безопасности информации между операторами больших массивов данных и Национальным координационным центром по компьютерным инцидентам</v>
      </c>
      <c r="C198" s="71"/>
      <c r="D198" s="71"/>
      <c r="E198" s="71"/>
      <c r="F198" s="71"/>
      <c r="G198" s="71"/>
      <c r="H198" s="71"/>
      <c r="I198" s="71"/>
      <c r="J198" s="71"/>
      <c r="K198" s="71"/>
      <c r="L198" s="71"/>
      <c r="M198" s="71"/>
      <c r="N198" s="71"/>
      <c r="O198" s="71"/>
      <c r="P198" s="71"/>
      <c r="Q198" s="71"/>
      <c r="R198" s="71"/>
      <c r="S198" s="71"/>
      <c r="T198" s="71"/>
    </row>
    <row r="199" spans="1:20" ht="30" x14ac:dyDescent="0.2">
      <c r="A199" s="64"/>
      <c r="B199" s="64" t="s">
        <v>33</v>
      </c>
      <c r="C199" s="69" t="s">
        <v>566</v>
      </c>
      <c r="D199" s="69"/>
      <c r="E199" s="72">
        <f>H199+K199+N199+Q199+R199+S199+T199</f>
        <v>50</v>
      </c>
      <c r="F199" s="44"/>
      <c r="G199" s="64">
        <v>0</v>
      </c>
      <c r="H199" s="64">
        <f t="shared" ref="H199:H203" si="171">F199+G199</f>
        <v>0</v>
      </c>
      <c r="I199" s="44"/>
      <c r="J199" s="64">
        <v>50</v>
      </c>
      <c r="K199" s="64">
        <f t="shared" ref="K199:K203" si="172">I199+J199</f>
        <v>50</v>
      </c>
      <c r="L199" s="45"/>
      <c r="M199" s="64"/>
      <c r="N199" s="64">
        <f t="shared" ref="N199:N203" si="173">L199+M199</f>
        <v>0</v>
      </c>
      <c r="O199" s="64"/>
      <c r="P199" s="64"/>
      <c r="Q199" s="64">
        <f t="shared" ref="Q199:Q203" si="174">O199+P199</f>
        <v>0</v>
      </c>
      <c r="R199" s="64"/>
      <c r="S199" s="64"/>
      <c r="T199" s="64"/>
    </row>
    <row r="200" spans="1:20" ht="45" x14ac:dyDescent="0.2">
      <c r="A200" s="64"/>
      <c r="B200" s="64" t="s">
        <v>38</v>
      </c>
      <c r="C200" s="69"/>
      <c r="D200" s="69"/>
      <c r="E200" s="64">
        <f t="shared" ref="E200:E203" si="175">K200+N200+Q200+R200+S200+T200</f>
        <v>0</v>
      </c>
      <c r="F200" s="44"/>
      <c r="G200" s="64"/>
      <c r="H200" s="64">
        <f t="shared" si="171"/>
        <v>0</v>
      </c>
      <c r="I200" s="44"/>
      <c r="J200" s="64"/>
      <c r="K200" s="64">
        <f t="shared" si="172"/>
        <v>0</v>
      </c>
      <c r="L200" s="45"/>
      <c r="M200" s="64"/>
      <c r="N200" s="64">
        <f t="shared" si="173"/>
        <v>0</v>
      </c>
      <c r="O200" s="64"/>
      <c r="P200" s="64"/>
      <c r="Q200" s="64">
        <f t="shared" si="174"/>
        <v>0</v>
      </c>
      <c r="R200" s="64"/>
      <c r="S200" s="64"/>
      <c r="T200" s="64"/>
    </row>
    <row r="201" spans="1:20" ht="30" x14ac:dyDescent="0.2">
      <c r="A201" s="64"/>
      <c r="B201" s="64" t="s">
        <v>34</v>
      </c>
      <c r="C201" s="45"/>
      <c r="D201" s="45"/>
      <c r="E201" s="64">
        <f t="shared" si="175"/>
        <v>0</v>
      </c>
      <c r="F201" s="64"/>
      <c r="G201" s="64"/>
      <c r="H201" s="64">
        <f t="shared" si="171"/>
        <v>0</v>
      </c>
      <c r="I201" s="64"/>
      <c r="J201" s="64"/>
      <c r="K201" s="64">
        <f t="shared" si="172"/>
        <v>0</v>
      </c>
      <c r="L201" s="64"/>
      <c r="M201" s="64"/>
      <c r="N201" s="64">
        <f t="shared" si="173"/>
        <v>0</v>
      </c>
      <c r="O201" s="64"/>
      <c r="P201" s="64"/>
      <c r="Q201" s="64">
        <f t="shared" si="174"/>
        <v>0</v>
      </c>
      <c r="R201" s="64"/>
      <c r="S201" s="64"/>
      <c r="T201" s="64"/>
    </row>
    <row r="202" spans="1:20" ht="15" x14ac:dyDescent="0.2">
      <c r="A202" s="64"/>
      <c r="B202" s="64" t="s">
        <v>35</v>
      </c>
      <c r="C202" s="45"/>
      <c r="D202" s="45"/>
      <c r="E202" s="64">
        <f t="shared" si="175"/>
        <v>0</v>
      </c>
      <c r="F202" s="64"/>
      <c r="G202" s="64"/>
      <c r="H202" s="64">
        <f t="shared" si="171"/>
        <v>0</v>
      </c>
      <c r="I202" s="64"/>
      <c r="J202" s="64"/>
      <c r="K202" s="64">
        <f t="shared" si="172"/>
        <v>0</v>
      </c>
      <c r="L202" s="64"/>
      <c r="M202" s="64"/>
      <c r="N202" s="64">
        <f t="shared" si="173"/>
        <v>0</v>
      </c>
      <c r="O202" s="64"/>
      <c r="P202" s="64"/>
      <c r="Q202" s="64">
        <f t="shared" si="174"/>
        <v>0</v>
      </c>
      <c r="R202" s="64"/>
      <c r="S202" s="64"/>
      <c r="T202" s="64"/>
    </row>
    <row r="203" spans="1:20" ht="30" x14ac:dyDescent="0.2">
      <c r="A203" s="64"/>
      <c r="B203" s="64" t="s">
        <v>37</v>
      </c>
      <c r="C203" s="69"/>
      <c r="D203" s="69"/>
      <c r="E203" s="64">
        <f t="shared" si="175"/>
        <v>0</v>
      </c>
      <c r="F203" s="45"/>
      <c r="G203" s="64"/>
      <c r="H203" s="64">
        <f t="shared" si="171"/>
        <v>0</v>
      </c>
      <c r="I203" s="45"/>
      <c r="J203" s="64"/>
      <c r="K203" s="64">
        <f t="shared" si="172"/>
        <v>0</v>
      </c>
      <c r="L203" s="45"/>
      <c r="M203" s="64"/>
      <c r="N203" s="64">
        <f t="shared" si="173"/>
        <v>0</v>
      </c>
      <c r="O203" s="64"/>
      <c r="P203" s="64"/>
      <c r="Q203" s="64">
        <f t="shared" si="174"/>
        <v>0</v>
      </c>
      <c r="R203" s="64"/>
      <c r="S203" s="64"/>
      <c r="T203" s="64"/>
    </row>
    <row r="204" spans="1:20" ht="30.75" customHeight="1" x14ac:dyDescent="0.2">
      <c r="A204" s="70" t="str">
        <f>'2.2.1.План мероприятий '!A53</f>
        <v>1.16.1.</v>
      </c>
      <c r="B204" s="68" t="str">
        <f>'2.2.1.План мероприятий '!B53</f>
        <v>Анализ перспектив развития информационных систем, выявление потребностей в недостающих средствах защиты</v>
      </c>
      <c r="C204" s="71"/>
      <c r="D204" s="71"/>
      <c r="E204" s="71"/>
      <c r="F204" s="71"/>
      <c r="G204" s="71"/>
      <c r="H204" s="71"/>
      <c r="I204" s="71"/>
      <c r="J204" s="71"/>
      <c r="K204" s="71"/>
      <c r="L204" s="71"/>
      <c r="M204" s="71"/>
      <c r="N204" s="71"/>
      <c r="O204" s="71"/>
      <c r="P204" s="71"/>
      <c r="Q204" s="71"/>
      <c r="R204" s="71"/>
      <c r="S204" s="71"/>
      <c r="T204" s="71"/>
    </row>
    <row r="205" spans="1:20" ht="30" x14ac:dyDescent="0.2">
      <c r="A205" s="64"/>
      <c r="B205" s="64" t="s">
        <v>33</v>
      </c>
      <c r="C205" s="69" t="s">
        <v>563</v>
      </c>
      <c r="D205" s="69"/>
      <c r="E205" s="72">
        <f>H205+K205+N205+Q205+R205+S205+T205</f>
        <v>10</v>
      </c>
      <c r="F205" s="44"/>
      <c r="G205" s="64">
        <v>0</v>
      </c>
      <c r="H205" s="64">
        <f t="shared" ref="H205:H209" si="176">F205+G205</f>
        <v>0</v>
      </c>
      <c r="I205" s="44"/>
      <c r="J205" s="64">
        <v>10</v>
      </c>
      <c r="K205" s="64">
        <f t="shared" ref="K205:K209" si="177">I205+J205</f>
        <v>10</v>
      </c>
      <c r="L205" s="45"/>
      <c r="M205" s="64"/>
      <c r="N205" s="64">
        <f t="shared" ref="N205:N209" si="178">L205+M205</f>
        <v>0</v>
      </c>
      <c r="O205" s="64"/>
      <c r="P205" s="64"/>
      <c r="Q205" s="64">
        <f t="shared" ref="Q205:Q209" si="179">O205+P205</f>
        <v>0</v>
      </c>
      <c r="R205" s="64"/>
      <c r="S205" s="64"/>
      <c r="T205" s="64"/>
    </row>
    <row r="206" spans="1:20" ht="45" x14ac:dyDescent="0.2">
      <c r="A206" s="64"/>
      <c r="B206" s="64" t="s">
        <v>38</v>
      </c>
      <c r="C206" s="69"/>
      <c r="D206" s="69"/>
      <c r="E206" s="64">
        <f t="shared" ref="E206:E209" si="180">K206+N206+Q206+R206+S206+T206</f>
        <v>0</v>
      </c>
      <c r="F206" s="44"/>
      <c r="G206" s="64"/>
      <c r="H206" s="64">
        <f t="shared" si="176"/>
        <v>0</v>
      </c>
      <c r="I206" s="44"/>
      <c r="J206" s="64"/>
      <c r="K206" s="64">
        <f t="shared" si="177"/>
        <v>0</v>
      </c>
      <c r="L206" s="45"/>
      <c r="M206" s="64"/>
      <c r="N206" s="64">
        <f t="shared" si="178"/>
        <v>0</v>
      </c>
      <c r="O206" s="64"/>
      <c r="P206" s="64"/>
      <c r="Q206" s="64">
        <f t="shared" si="179"/>
        <v>0</v>
      </c>
      <c r="R206" s="64"/>
      <c r="S206" s="64"/>
      <c r="T206" s="64"/>
    </row>
    <row r="207" spans="1:20" ht="30" x14ac:dyDescent="0.2">
      <c r="A207" s="64"/>
      <c r="B207" s="64" t="s">
        <v>34</v>
      </c>
      <c r="C207" s="45"/>
      <c r="D207" s="45"/>
      <c r="E207" s="64">
        <f t="shared" si="180"/>
        <v>0</v>
      </c>
      <c r="F207" s="64"/>
      <c r="G207" s="64"/>
      <c r="H207" s="64">
        <f t="shared" si="176"/>
        <v>0</v>
      </c>
      <c r="I207" s="64"/>
      <c r="J207" s="64"/>
      <c r="K207" s="64">
        <f t="shared" si="177"/>
        <v>0</v>
      </c>
      <c r="L207" s="64"/>
      <c r="M207" s="64"/>
      <c r="N207" s="64">
        <f t="shared" si="178"/>
        <v>0</v>
      </c>
      <c r="O207" s="64"/>
      <c r="P207" s="64"/>
      <c r="Q207" s="64">
        <f t="shared" si="179"/>
        <v>0</v>
      </c>
      <c r="R207" s="64"/>
      <c r="S207" s="64"/>
      <c r="T207" s="64"/>
    </row>
    <row r="208" spans="1:20" ht="15" x14ac:dyDescent="0.2">
      <c r="A208" s="64"/>
      <c r="B208" s="64" t="s">
        <v>35</v>
      </c>
      <c r="C208" s="45"/>
      <c r="D208" s="45"/>
      <c r="E208" s="64">
        <f t="shared" si="180"/>
        <v>0</v>
      </c>
      <c r="F208" s="64"/>
      <c r="G208" s="64"/>
      <c r="H208" s="64">
        <f t="shared" si="176"/>
        <v>0</v>
      </c>
      <c r="I208" s="64"/>
      <c r="J208" s="64"/>
      <c r="K208" s="64">
        <f t="shared" si="177"/>
        <v>0</v>
      </c>
      <c r="L208" s="64"/>
      <c r="M208" s="64"/>
      <c r="N208" s="64">
        <f t="shared" si="178"/>
        <v>0</v>
      </c>
      <c r="O208" s="64"/>
      <c r="P208" s="64"/>
      <c r="Q208" s="64">
        <f t="shared" si="179"/>
        <v>0</v>
      </c>
      <c r="R208" s="64"/>
      <c r="S208" s="64"/>
      <c r="T208" s="64"/>
    </row>
    <row r="209" spans="1:20" ht="30" x14ac:dyDescent="0.2">
      <c r="A209" s="64"/>
      <c r="B209" s="64" t="s">
        <v>37</v>
      </c>
      <c r="C209" s="69"/>
      <c r="D209" s="69"/>
      <c r="E209" s="64">
        <f t="shared" si="180"/>
        <v>0</v>
      </c>
      <c r="F209" s="45"/>
      <c r="G209" s="64"/>
      <c r="H209" s="64">
        <f t="shared" si="176"/>
        <v>0</v>
      </c>
      <c r="I209" s="45"/>
      <c r="J209" s="64"/>
      <c r="K209" s="64">
        <f t="shared" si="177"/>
        <v>0</v>
      </c>
      <c r="L209" s="45"/>
      <c r="M209" s="64"/>
      <c r="N209" s="64">
        <f t="shared" si="178"/>
        <v>0</v>
      </c>
      <c r="O209" s="64"/>
      <c r="P209" s="64"/>
      <c r="Q209" s="64">
        <f t="shared" si="179"/>
        <v>0</v>
      </c>
      <c r="R209" s="64"/>
      <c r="S209" s="64"/>
      <c r="T209" s="64"/>
    </row>
    <row r="210" spans="1:20" ht="30.75" customHeight="1" x14ac:dyDescent="0.2">
      <c r="A210" s="70" t="str">
        <f>'2.2.1.План мероприятий '!A56</f>
        <v>2.1.1.</v>
      </c>
      <c r="B210" s="68" t="str">
        <f>'2.2.1.План мероприятий '!B56</f>
        <v>Созданы высокоскоростные шифраторы, интегрированные с системами квантового распределения ключей и предназначенных для защиты волоконно-оптических каналов передачи информации</v>
      </c>
      <c r="C210" s="71"/>
      <c r="D210" s="71"/>
      <c r="E210" s="71"/>
      <c r="F210" s="71"/>
      <c r="G210" s="71"/>
      <c r="H210" s="71"/>
      <c r="I210" s="71"/>
      <c r="J210" s="71"/>
      <c r="K210" s="71"/>
      <c r="L210" s="71"/>
      <c r="M210" s="71"/>
      <c r="N210" s="71"/>
      <c r="O210" s="71"/>
      <c r="P210" s="71"/>
      <c r="Q210" s="71"/>
      <c r="R210" s="71"/>
      <c r="S210" s="71"/>
      <c r="T210" s="71"/>
    </row>
    <row r="211" spans="1:20" ht="30" x14ac:dyDescent="0.2">
      <c r="A211" s="64"/>
      <c r="B211" s="64" t="s">
        <v>33</v>
      </c>
      <c r="C211" s="69" t="s">
        <v>568</v>
      </c>
      <c r="D211" s="69"/>
      <c r="E211" s="72">
        <f>H211+K211+N211+Q211+R211+S211+T211</f>
        <v>950</v>
      </c>
      <c r="F211" s="44"/>
      <c r="G211" s="64">
        <v>0</v>
      </c>
      <c r="H211" s="64">
        <f t="shared" ref="H211:H215" si="181">F211+G211</f>
        <v>0</v>
      </c>
      <c r="I211" s="44"/>
      <c r="J211" s="64">
        <v>475</v>
      </c>
      <c r="K211" s="64">
        <f t="shared" ref="K211:K215" si="182">I211+J211</f>
        <v>475</v>
      </c>
      <c r="L211" s="45"/>
      <c r="M211" s="64">
        <v>475</v>
      </c>
      <c r="N211" s="64">
        <f t="shared" ref="N211:N215" si="183">L211+M211</f>
        <v>475</v>
      </c>
      <c r="O211" s="64"/>
      <c r="P211" s="64"/>
      <c r="Q211" s="64">
        <f t="shared" ref="Q211:Q215" si="184">O211+P211</f>
        <v>0</v>
      </c>
      <c r="R211" s="64"/>
      <c r="S211" s="64"/>
      <c r="T211" s="64"/>
    </row>
    <row r="212" spans="1:20" ht="45" x14ac:dyDescent="0.2">
      <c r="A212" s="64"/>
      <c r="B212" s="64" t="s">
        <v>38</v>
      </c>
      <c r="C212" s="69"/>
      <c r="D212" s="69"/>
      <c r="E212" s="64">
        <f t="shared" ref="E212:E215" si="185">K212+N212+Q212+R212+S212+T212</f>
        <v>0</v>
      </c>
      <c r="F212" s="44"/>
      <c r="G212" s="64"/>
      <c r="H212" s="64">
        <f t="shared" si="181"/>
        <v>0</v>
      </c>
      <c r="I212" s="44"/>
      <c r="J212" s="64"/>
      <c r="K212" s="64">
        <f t="shared" si="182"/>
        <v>0</v>
      </c>
      <c r="L212" s="45"/>
      <c r="M212" s="64"/>
      <c r="N212" s="64">
        <f t="shared" si="183"/>
        <v>0</v>
      </c>
      <c r="O212" s="64"/>
      <c r="P212" s="64"/>
      <c r="Q212" s="64">
        <f t="shared" si="184"/>
        <v>0</v>
      </c>
      <c r="R212" s="64"/>
      <c r="S212" s="64"/>
      <c r="T212" s="64"/>
    </row>
    <row r="213" spans="1:20" ht="30" x14ac:dyDescent="0.2">
      <c r="A213" s="64"/>
      <c r="B213" s="64" t="s">
        <v>34</v>
      </c>
      <c r="C213" s="45"/>
      <c r="D213" s="45"/>
      <c r="E213" s="64">
        <f t="shared" si="185"/>
        <v>0</v>
      </c>
      <c r="F213" s="64"/>
      <c r="G213" s="64"/>
      <c r="H213" s="64">
        <f t="shared" si="181"/>
        <v>0</v>
      </c>
      <c r="I213" s="64"/>
      <c r="J213" s="64"/>
      <c r="K213" s="64">
        <f t="shared" si="182"/>
        <v>0</v>
      </c>
      <c r="L213" s="64"/>
      <c r="M213" s="64"/>
      <c r="N213" s="64">
        <f t="shared" si="183"/>
        <v>0</v>
      </c>
      <c r="O213" s="64"/>
      <c r="P213" s="64"/>
      <c r="Q213" s="64">
        <f t="shared" si="184"/>
        <v>0</v>
      </c>
      <c r="R213" s="64"/>
      <c r="S213" s="64"/>
      <c r="T213" s="64"/>
    </row>
    <row r="214" spans="1:20" ht="15" x14ac:dyDescent="0.2">
      <c r="A214" s="64"/>
      <c r="B214" s="64" t="s">
        <v>35</v>
      </c>
      <c r="C214" s="45"/>
      <c r="D214" s="45"/>
      <c r="E214" s="64">
        <f t="shared" si="185"/>
        <v>0</v>
      </c>
      <c r="F214" s="64"/>
      <c r="G214" s="64"/>
      <c r="H214" s="64">
        <f t="shared" si="181"/>
        <v>0</v>
      </c>
      <c r="I214" s="64"/>
      <c r="J214" s="64"/>
      <c r="K214" s="64">
        <f t="shared" si="182"/>
        <v>0</v>
      </c>
      <c r="L214" s="64"/>
      <c r="M214" s="64"/>
      <c r="N214" s="64">
        <f t="shared" si="183"/>
        <v>0</v>
      </c>
      <c r="O214" s="64"/>
      <c r="P214" s="64"/>
      <c r="Q214" s="64">
        <f t="shared" si="184"/>
        <v>0</v>
      </c>
      <c r="R214" s="64"/>
      <c r="S214" s="64"/>
      <c r="T214" s="64"/>
    </row>
    <row r="215" spans="1:20" ht="30" x14ac:dyDescent="0.2">
      <c r="A215" s="64"/>
      <c r="B215" s="64" t="s">
        <v>37</v>
      </c>
      <c r="C215" s="69"/>
      <c r="D215" s="69"/>
      <c r="E215" s="64">
        <f t="shared" si="185"/>
        <v>0</v>
      </c>
      <c r="F215" s="45"/>
      <c r="G215" s="64"/>
      <c r="H215" s="64">
        <f t="shared" si="181"/>
        <v>0</v>
      </c>
      <c r="I215" s="45"/>
      <c r="J215" s="64"/>
      <c r="K215" s="64">
        <f t="shared" si="182"/>
        <v>0</v>
      </c>
      <c r="L215" s="45"/>
      <c r="M215" s="64"/>
      <c r="N215" s="64">
        <f t="shared" si="183"/>
        <v>0</v>
      </c>
      <c r="O215" s="64"/>
      <c r="P215" s="64"/>
      <c r="Q215" s="64">
        <f t="shared" si="184"/>
        <v>0</v>
      </c>
      <c r="R215" s="64"/>
      <c r="S215" s="64"/>
      <c r="T215" s="64"/>
    </row>
    <row r="216" spans="1:20" ht="30.75" customHeight="1" x14ac:dyDescent="0.2">
      <c r="A216" s="77" t="str">
        <f>'2.2.1.План мероприятий '!A58</f>
        <v>2.2.1.</v>
      </c>
      <c r="B216" s="68" t="str">
        <f>'2.2.1.План мероприятий '!B58</f>
        <v>Созданы системы квантового распределения ключей между наземным стационарным и движущимся терминалами</v>
      </c>
      <c r="C216" s="71"/>
      <c r="D216" s="71"/>
      <c r="E216" s="71"/>
      <c r="F216" s="71"/>
      <c r="G216" s="71"/>
      <c r="H216" s="71"/>
      <c r="I216" s="71"/>
      <c r="J216" s="71"/>
      <c r="K216" s="71"/>
      <c r="L216" s="71"/>
      <c r="M216" s="71"/>
      <c r="N216" s="71"/>
      <c r="O216" s="71"/>
      <c r="P216" s="71"/>
      <c r="Q216" s="71"/>
      <c r="R216" s="71"/>
      <c r="S216" s="71"/>
      <c r="T216" s="71"/>
    </row>
    <row r="217" spans="1:20" ht="30" x14ac:dyDescent="0.2">
      <c r="A217" s="64"/>
      <c r="B217" s="64" t="s">
        <v>33</v>
      </c>
      <c r="C217" s="69" t="s">
        <v>568</v>
      </c>
      <c r="D217" s="69"/>
      <c r="E217" s="72">
        <f>H217+K217+N217+Q217+R217+S217+T217</f>
        <v>1060</v>
      </c>
      <c r="F217" s="44"/>
      <c r="G217" s="64">
        <v>0</v>
      </c>
      <c r="H217" s="64">
        <f t="shared" ref="H217:H221" si="186">F217+G217</f>
        <v>0</v>
      </c>
      <c r="I217" s="44"/>
      <c r="J217" s="64">
        <v>530</v>
      </c>
      <c r="K217" s="64">
        <f t="shared" ref="K217:K221" si="187">I217+J217</f>
        <v>530</v>
      </c>
      <c r="L217" s="45"/>
      <c r="M217" s="64">
        <v>530</v>
      </c>
      <c r="N217" s="64">
        <f t="shared" ref="N217:N221" si="188">L217+M217</f>
        <v>530</v>
      </c>
      <c r="O217" s="64"/>
      <c r="P217" s="64"/>
      <c r="Q217" s="64">
        <f t="shared" ref="Q217:Q221" si="189">O217+P217</f>
        <v>0</v>
      </c>
      <c r="R217" s="64"/>
      <c r="S217" s="64"/>
      <c r="T217" s="64"/>
    </row>
    <row r="218" spans="1:20" ht="45" x14ac:dyDescent="0.2">
      <c r="A218" s="64"/>
      <c r="B218" s="64" t="s">
        <v>38</v>
      </c>
      <c r="C218" s="69"/>
      <c r="D218" s="69"/>
      <c r="E218" s="64">
        <f t="shared" ref="E218:E221" si="190">K218+N218+Q218+R218+S218+T218</f>
        <v>0</v>
      </c>
      <c r="F218" s="44"/>
      <c r="G218" s="64"/>
      <c r="H218" s="64">
        <f t="shared" si="186"/>
        <v>0</v>
      </c>
      <c r="I218" s="44"/>
      <c r="J218" s="64"/>
      <c r="K218" s="64">
        <f t="shared" si="187"/>
        <v>0</v>
      </c>
      <c r="L218" s="45"/>
      <c r="M218" s="64"/>
      <c r="N218" s="64">
        <f t="shared" si="188"/>
        <v>0</v>
      </c>
      <c r="O218" s="64"/>
      <c r="P218" s="64"/>
      <c r="Q218" s="64">
        <f t="shared" si="189"/>
        <v>0</v>
      </c>
      <c r="R218" s="64"/>
      <c r="S218" s="64"/>
      <c r="T218" s="64"/>
    </row>
    <row r="219" spans="1:20" ht="30" x14ac:dyDescent="0.2">
      <c r="A219" s="64"/>
      <c r="B219" s="64" t="s">
        <v>34</v>
      </c>
      <c r="C219" s="45"/>
      <c r="D219" s="45"/>
      <c r="E219" s="64">
        <f t="shared" si="190"/>
        <v>0</v>
      </c>
      <c r="F219" s="64"/>
      <c r="G219" s="64"/>
      <c r="H219" s="64">
        <f t="shared" si="186"/>
        <v>0</v>
      </c>
      <c r="I219" s="64"/>
      <c r="J219" s="64"/>
      <c r="K219" s="64">
        <f t="shared" si="187"/>
        <v>0</v>
      </c>
      <c r="L219" s="64"/>
      <c r="M219" s="64"/>
      <c r="N219" s="64">
        <f t="shared" si="188"/>
        <v>0</v>
      </c>
      <c r="O219" s="64"/>
      <c r="P219" s="64"/>
      <c r="Q219" s="64">
        <f t="shared" si="189"/>
        <v>0</v>
      </c>
      <c r="R219" s="64"/>
      <c r="S219" s="64"/>
      <c r="T219" s="64"/>
    </row>
    <row r="220" spans="1:20" ht="15" x14ac:dyDescent="0.2">
      <c r="A220" s="64"/>
      <c r="B220" s="64" t="s">
        <v>35</v>
      </c>
      <c r="C220" s="45"/>
      <c r="D220" s="45"/>
      <c r="E220" s="64">
        <f t="shared" si="190"/>
        <v>0</v>
      </c>
      <c r="F220" s="64"/>
      <c r="G220" s="64"/>
      <c r="H220" s="64">
        <f t="shared" si="186"/>
        <v>0</v>
      </c>
      <c r="I220" s="64"/>
      <c r="J220" s="64"/>
      <c r="K220" s="64">
        <f t="shared" si="187"/>
        <v>0</v>
      </c>
      <c r="L220" s="64"/>
      <c r="M220" s="64"/>
      <c r="N220" s="64">
        <f t="shared" si="188"/>
        <v>0</v>
      </c>
      <c r="O220" s="64"/>
      <c r="P220" s="64"/>
      <c r="Q220" s="64">
        <f t="shared" si="189"/>
        <v>0</v>
      </c>
      <c r="R220" s="64"/>
      <c r="S220" s="64"/>
      <c r="T220" s="64"/>
    </row>
    <row r="221" spans="1:20" ht="30" x14ac:dyDescent="0.2">
      <c r="A221" s="64"/>
      <c r="B221" s="64" t="s">
        <v>37</v>
      </c>
      <c r="C221" s="69"/>
      <c r="D221" s="69"/>
      <c r="E221" s="64">
        <f t="shared" si="190"/>
        <v>0</v>
      </c>
      <c r="F221" s="45"/>
      <c r="G221" s="64"/>
      <c r="H221" s="64">
        <f t="shared" si="186"/>
        <v>0</v>
      </c>
      <c r="I221" s="45"/>
      <c r="J221" s="64"/>
      <c r="K221" s="64">
        <f t="shared" si="187"/>
        <v>0</v>
      </c>
      <c r="L221" s="45"/>
      <c r="M221" s="64"/>
      <c r="N221" s="64">
        <f t="shared" si="188"/>
        <v>0</v>
      </c>
      <c r="O221" s="64"/>
      <c r="P221" s="64"/>
      <c r="Q221" s="64">
        <f t="shared" si="189"/>
        <v>0</v>
      </c>
      <c r="R221" s="64"/>
      <c r="S221" s="64"/>
      <c r="T221" s="64"/>
    </row>
    <row r="222" spans="1:20" ht="30.75" customHeight="1" x14ac:dyDescent="0.2">
      <c r="A222" s="70" t="str">
        <f>'2.2.1.План мероприятий '!A60</f>
        <v>2.3.1.</v>
      </c>
      <c r="B222" s="68" t="str">
        <f>'2.2.1.План мероприятий '!B60</f>
        <v>Определение показателей развития информационно-телекоммуникационных технологий, включая их целевые значения, и разработка методики их оценки</v>
      </c>
      <c r="C222" s="71"/>
      <c r="D222" s="71"/>
      <c r="E222" s="71"/>
      <c r="F222" s="71"/>
      <c r="G222" s="71"/>
      <c r="H222" s="71"/>
      <c r="I222" s="71"/>
      <c r="J222" s="71"/>
      <c r="K222" s="71"/>
      <c r="L222" s="71"/>
      <c r="M222" s="71"/>
      <c r="N222" s="71"/>
      <c r="O222" s="71"/>
      <c r="P222" s="71"/>
      <c r="Q222" s="71"/>
      <c r="R222" s="71"/>
      <c r="S222" s="71"/>
      <c r="T222" s="71"/>
    </row>
    <row r="223" spans="1:20" ht="30" x14ac:dyDescent="0.2">
      <c r="A223" s="64"/>
      <c r="B223" s="64" t="s">
        <v>33</v>
      </c>
      <c r="C223" s="69" t="s">
        <v>570</v>
      </c>
      <c r="D223" s="69"/>
      <c r="E223" s="72">
        <f>H223+K223+N223+Q223+R223+S223+T223</f>
        <v>0</v>
      </c>
      <c r="F223" s="44"/>
      <c r="G223" s="64"/>
      <c r="H223" s="64">
        <f t="shared" ref="H223:H227" si="191">F223+G223</f>
        <v>0</v>
      </c>
      <c r="I223" s="44"/>
      <c r="J223" s="64"/>
      <c r="K223" s="64">
        <f t="shared" ref="K223:K227" si="192">I223+J223</f>
        <v>0</v>
      </c>
      <c r="L223" s="45"/>
      <c r="M223" s="64"/>
      <c r="N223" s="64">
        <f t="shared" ref="N223:N227" si="193">L223+M223</f>
        <v>0</v>
      </c>
      <c r="O223" s="64"/>
      <c r="P223" s="64"/>
      <c r="Q223" s="64">
        <f t="shared" ref="Q223:Q227" si="194">O223+P223</f>
        <v>0</v>
      </c>
      <c r="R223" s="64"/>
      <c r="S223" s="64"/>
      <c r="T223" s="64"/>
    </row>
    <row r="224" spans="1:20" ht="45" x14ac:dyDescent="0.2">
      <c r="A224" s="64"/>
      <c r="B224" s="64" t="s">
        <v>38</v>
      </c>
      <c r="C224" s="69"/>
      <c r="D224" s="69"/>
      <c r="E224" s="64">
        <f t="shared" ref="E224:E227" si="195">K224+N224+Q224+R224+S224+T224</f>
        <v>0</v>
      </c>
      <c r="F224" s="44"/>
      <c r="G224" s="64"/>
      <c r="H224" s="64">
        <f t="shared" si="191"/>
        <v>0</v>
      </c>
      <c r="I224" s="44"/>
      <c r="J224" s="64"/>
      <c r="K224" s="64">
        <f t="shared" si="192"/>
        <v>0</v>
      </c>
      <c r="L224" s="45"/>
      <c r="M224" s="64"/>
      <c r="N224" s="64">
        <f t="shared" si="193"/>
        <v>0</v>
      </c>
      <c r="O224" s="64"/>
      <c r="P224" s="64"/>
      <c r="Q224" s="64">
        <f t="shared" si="194"/>
        <v>0</v>
      </c>
      <c r="R224" s="64"/>
      <c r="S224" s="64"/>
      <c r="T224" s="64"/>
    </row>
    <row r="225" spans="1:20" ht="30" x14ac:dyDescent="0.2">
      <c r="A225" s="64"/>
      <c r="B225" s="64" t="s">
        <v>34</v>
      </c>
      <c r="C225" s="45"/>
      <c r="D225" s="45"/>
      <c r="E225" s="64">
        <f t="shared" si="195"/>
        <v>0</v>
      </c>
      <c r="F225" s="64"/>
      <c r="G225" s="64"/>
      <c r="H225" s="64">
        <f t="shared" si="191"/>
        <v>0</v>
      </c>
      <c r="I225" s="64"/>
      <c r="J225" s="64"/>
      <c r="K225" s="64">
        <f t="shared" si="192"/>
        <v>0</v>
      </c>
      <c r="L225" s="64"/>
      <c r="M225" s="64"/>
      <c r="N225" s="64">
        <f t="shared" si="193"/>
        <v>0</v>
      </c>
      <c r="O225" s="64"/>
      <c r="P225" s="64"/>
      <c r="Q225" s="64">
        <f t="shared" si="194"/>
        <v>0</v>
      </c>
      <c r="R225" s="64"/>
      <c r="S225" s="64"/>
      <c r="T225" s="64"/>
    </row>
    <row r="226" spans="1:20" ht="15" x14ac:dyDescent="0.2">
      <c r="A226" s="64"/>
      <c r="B226" s="64" t="s">
        <v>35</v>
      </c>
      <c r="C226" s="45"/>
      <c r="D226" s="45"/>
      <c r="E226" s="64">
        <f t="shared" si="195"/>
        <v>0</v>
      </c>
      <c r="F226" s="64"/>
      <c r="G226" s="64"/>
      <c r="H226" s="64">
        <f t="shared" si="191"/>
        <v>0</v>
      </c>
      <c r="I226" s="64"/>
      <c r="J226" s="64"/>
      <c r="K226" s="64">
        <f t="shared" si="192"/>
        <v>0</v>
      </c>
      <c r="L226" s="64"/>
      <c r="M226" s="64"/>
      <c r="N226" s="64">
        <f t="shared" si="193"/>
        <v>0</v>
      </c>
      <c r="O226" s="64"/>
      <c r="P226" s="64"/>
      <c r="Q226" s="64">
        <f t="shared" si="194"/>
        <v>0</v>
      </c>
      <c r="R226" s="64"/>
      <c r="S226" s="64"/>
      <c r="T226" s="64"/>
    </row>
    <row r="227" spans="1:20" ht="30" x14ac:dyDescent="0.2">
      <c r="A227" s="64"/>
      <c r="B227" s="64" t="s">
        <v>37</v>
      </c>
      <c r="C227" s="69"/>
      <c r="D227" s="69"/>
      <c r="E227" s="64">
        <f t="shared" si="195"/>
        <v>0</v>
      </c>
      <c r="F227" s="45"/>
      <c r="G227" s="64"/>
      <c r="H227" s="64">
        <f t="shared" si="191"/>
        <v>0</v>
      </c>
      <c r="I227" s="45"/>
      <c r="J227" s="64"/>
      <c r="K227" s="64">
        <f t="shared" si="192"/>
        <v>0</v>
      </c>
      <c r="L227" s="45"/>
      <c r="M227" s="64"/>
      <c r="N227" s="64">
        <f t="shared" si="193"/>
        <v>0</v>
      </c>
      <c r="O227" s="64"/>
      <c r="P227" s="64"/>
      <c r="Q227" s="64">
        <f t="shared" si="194"/>
        <v>0</v>
      </c>
      <c r="R227" s="64"/>
      <c r="S227" s="64"/>
      <c r="T227" s="64"/>
    </row>
    <row r="228" spans="1:20" ht="30.75" customHeight="1" x14ac:dyDescent="0.2">
      <c r="A228" s="70" t="str">
        <f>'2.2.1.План мероприятий '!A61</f>
        <v>2.3.2.</v>
      </c>
      <c r="B228" s="68" t="str">
        <f>'2.2.1.План мероприятий '!B61</f>
        <v>Расчет текущих показателей развития информационно-телекоммуникационных технологий и радиоэлектронной отрасли</v>
      </c>
      <c r="C228" s="71"/>
      <c r="D228" s="71"/>
      <c r="E228" s="71"/>
      <c r="F228" s="71"/>
      <c r="G228" s="71"/>
      <c r="H228" s="71"/>
      <c r="I228" s="71"/>
      <c r="J228" s="71"/>
      <c r="K228" s="71"/>
      <c r="L228" s="71"/>
      <c r="M228" s="71"/>
      <c r="N228" s="71"/>
      <c r="O228" s="71"/>
      <c r="P228" s="71"/>
      <c r="Q228" s="71"/>
      <c r="R228" s="71"/>
      <c r="S228" s="71"/>
      <c r="T228" s="71"/>
    </row>
    <row r="229" spans="1:20" ht="30" x14ac:dyDescent="0.2">
      <c r="A229" s="64"/>
      <c r="B229" s="64" t="s">
        <v>33</v>
      </c>
      <c r="C229" s="69" t="s">
        <v>570</v>
      </c>
      <c r="D229" s="69"/>
      <c r="E229" s="72">
        <f>H229+K229+N229+Q229+R229+S229+T229</f>
        <v>0</v>
      </c>
      <c r="F229" s="44"/>
      <c r="G229" s="64"/>
      <c r="H229" s="64">
        <f t="shared" ref="H229:H233" si="196">F229+G229</f>
        <v>0</v>
      </c>
      <c r="I229" s="44"/>
      <c r="J229" s="64"/>
      <c r="K229" s="64">
        <f t="shared" ref="K229:K233" si="197">I229+J229</f>
        <v>0</v>
      </c>
      <c r="L229" s="45"/>
      <c r="M229" s="64"/>
      <c r="N229" s="64">
        <f t="shared" ref="N229:N233" si="198">L229+M229</f>
        <v>0</v>
      </c>
      <c r="O229" s="64"/>
      <c r="P229" s="64"/>
      <c r="Q229" s="64">
        <f t="shared" ref="Q229:Q233" si="199">O229+P229</f>
        <v>0</v>
      </c>
      <c r="R229" s="64"/>
      <c r="S229" s="64"/>
      <c r="T229" s="64"/>
    </row>
    <row r="230" spans="1:20" ht="45" x14ac:dyDescent="0.2">
      <c r="A230" s="64"/>
      <c r="B230" s="64" t="s">
        <v>38</v>
      </c>
      <c r="C230" s="69"/>
      <c r="D230" s="69"/>
      <c r="E230" s="64">
        <f t="shared" ref="E230:E233" si="200">K230+N230+Q230+R230+S230+T230</f>
        <v>0</v>
      </c>
      <c r="F230" s="44"/>
      <c r="G230" s="64"/>
      <c r="H230" s="64">
        <f t="shared" si="196"/>
        <v>0</v>
      </c>
      <c r="I230" s="44"/>
      <c r="J230" s="64"/>
      <c r="K230" s="64">
        <f t="shared" si="197"/>
        <v>0</v>
      </c>
      <c r="L230" s="45"/>
      <c r="M230" s="64"/>
      <c r="N230" s="64">
        <f t="shared" si="198"/>
        <v>0</v>
      </c>
      <c r="O230" s="64"/>
      <c r="P230" s="64"/>
      <c r="Q230" s="64">
        <f t="shared" si="199"/>
        <v>0</v>
      </c>
      <c r="R230" s="64"/>
      <c r="S230" s="64"/>
      <c r="T230" s="64"/>
    </row>
    <row r="231" spans="1:20" ht="30" x14ac:dyDescent="0.2">
      <c r="A231" s="64"/>
      <c r="B231" s="64" t="s">
        <v>34</v>
      </c>
      <c r="C231" s="45"/>
      <c r="D231" s="45"/>
      <c r="E231" s="64">
        <f t="shared" si="200"/>
        <v>0</v>
      </c>
      <c r="F231" s="64"/>
      <c r="G231" s="64"/>
      <c r="H231" s="64">
        <f t="shared" si="196"/>
        <v>0</v>
      </c>
      <c r="I231" s="64"/>
      <c r="J231" s="64"/>
      <c r="K231" s="64">
        <f t="shared" si="197"/>
        <v>0</v>
      </c>
      <c r="L231" s="64"/>
      <c r="M231" s="64"/>
      <c r="N231" s="64">
        <f t="shared" si="198"/>
        <v>0</v>
      </c>
      <c r="O231" s="64"/>
      <c r="P231" s="64"/>
      <c r="Q231" s="64">
        <f t="shared" si="199"/>
        <v>0</v>
      </c>
      <c r="R231" s="64"/>
      <c r="S231" s="64"/>
      <c r="T231" s="64"/>
    </row>
    <row r="232" spans="1:20" ht="15" x14ac:dyDescent="0.2">
      <c r="A232" s="64"/>
      <c r="B232" s="64" t="s">
        <v>35</v>
      </c>
      <c r="C232" s="45"/>
      <c r="D232" s="45"/>
      <c r="E232" s="64">
        <f t="shared" si="200"/>
        <v>0</v>
      </c>
      <c r="F232" s="64"/>
      <c r="G232" s="64"/>
      <c r="H232" s="64">
        <f t="shared" si="196"/>
        <v>0</v>
      </c>
      <c r="I232" s="64"/>
      <c r="J232" s="64"/>
      <c r="K232" s="64">
        <f t="shared" si="197"/>
        <v>0</v>
      </c>
      <c r="L232" s="64"/>
      <c r="M232" s="64"/>
      <c r="N232" s="64">
        <f t="shared" si="198"/>
        <v>0</v>
      </c>
      <c r="O232" s="64"/>
      <c r="P232" s="64"/>
      <c r="Q232" s="64">
        <f t="shared" si="199"/>
        <v>0</v>
      </c>
      <c r="R232" s="64"/>
      <c r="S232" s="64"/>
      <c r="T232" s="64"/>
    </row>
    <row r="233" spans="1:20" ht="30" x14ac:dyDescent="0.2">
      <c r="A233" s="64"/>
      <c r="B233" s="64" t="s">
        <v>37</v>
      </c>
      <c r="C233" s="69"/>
      <c r="D233" s="69"/>
      <c r="E233" s="64">
        <f t="shared" si="200"/>
        <v>0</v>
      </c>
      <c r="F233" s="45"/>
      <c r="G233" s="64"/>
      <c r="H233" s="64">
        <f t="shared" si="196"/>
        <v>0</v>
      </c>
      <c r="I233" s="45"/>
      <c r="J233" s="64"/>
      <c r="K233" s="64">
        <f t="shared" si="197"/>
        <v>0</v>
      </c>
      <c r="L233" s="45"/>
      <c r="M233" s="64"/>
      <c r="N233" s="64">
        <f t="shared" si="198"/>
        <v>0</v>
      </c>
      <c r="O233" s="64"/>
      <c r="P233" s="64"/>
      <c r="Q233" s="64">
        <f t="shared" si="199"/>
        <v>0</v>
      </c>
      <c r="R233" s="64"/>
      <c r="S233" s="64"/>
      <c r="T233" s="64"/>
    </row>
    <row r="234" spans="1:20" ht="30.75" customHeight="1" x14ac:dyDescent="0.2">
      <c r="A234" s="70" t="str">
        <f>'2.2.1.План мероприятий '!A65</f>
        <v>2.5.1.</v>
      </c>
      <c r="B234" s="68" t="str">
        <f>'2.2.1.План мероприятий '!B65</f>
        <v>Актуализация классификатора ОКПД2, ТН ВЭД</v>
      </c>
      <c r="C234" s="71"/>
      <c r="D234" s="71"/>
      <c r="E234" s="71"/>
      <c r="F234" s="71"/>
      <c r="G234" s="71"/>
      <c r="H234" s="71"/>
      <c r="I234" s="71"/>
      <c r="J234" s="71"/>
      <c r="K234" s="71"/>
      <c r="L234" s="71"/>
      <c r="M234" s="71"/>
      <c r="N234" s="71"/>
      <c r="O234" s="71"/>
      <c r="P234" s="71"/>
      <c r="Q234" s="71"/>
      <c r="R234" s="71"/>
      <c r="S234" s="71"/>
      <c r="T234" s="71"/>
    </row>
    <row r="235" spans="1:20" ht="30" x14ac:dyDescent="0.2">
      <c r="A235" s="64"/>
      <c r="B235" s="64" t="s">
        <v>33</v>
      </c>
      <c r="C235" s="69" t="s">
        <v>572</v>
      </c>
      <c r="D235" s="69"/>
      <c r="E235" s="72">
        <f>H235+K235+N235+Q235+R235+S235+T235</f>
        <v>2</v>
      </c>
      <c r="F235" s="44"/>
      <c r="G235" s="64">
        <v>0</v>
      </c>
      <c r="H235" s="64">
        <f t="shared" ref="H235:H239" si="201">F235+G235</f>
        <v>0</v>
      </c>
      <c r="I235" s="44"/>
      <c r="J235" s="64">
        <v>2</v>
      </c>
      <c r="K235" s="64">
        <f t="shared" ref="K235:K239" si="202">I235+J235</f>
        <v>2</v>
      </c>
      <c r="L235" s="45"/>
      <c r="M235" s="64"/>
      <c r="N235" s="64">
        <f t="shared" ref="N235:N239" si="203">L235+M235</f>
        <v>0</v>
      </c>
      <c r="O235" s="64"/>
      <c r="P235" s="64"/>
      <c r="Q235" s="64">
        <f t="shared" ref="Q235:Q239" si="204">O235+P235</f>
        <v>0</v>
      </c>
      <c r="R235" s="64"/>
      <c r="S235" s="64"/>
      <c r="T235" s="64"/>
    </row>
    <row r="236" spans="1:20" ht="45" x14ac:dyDescent="0.2">
      <c r="A236" s="64"/>
      <c r="B236" s="64" t="s">
        <v>38</v>
      </c>
      <c r="C236" s="69"/>
      <c r="D236" s="69"/>
      <c r="E236" s="64">
        <f t="shared" ref="E236:E239" si="205">K236+N236+Q236+R236+S236+T236</f>
        <v>0</v>
      </c>
      <c r="F236" s="44"/>
      <c r="G236" s="64"/>
      <c r="H236" s="64">
        <f t="shared" si="201"/>
        <v>0</v>
      </c>
      <c r="I236" s="44"/>
      <c r="J236" s="64"/>
      <c r="K236" s="64">
        <f t="shared" si="202"/>
        <v>0</v>
      </c>
      <c r="L236" s="45"/>
      <c r="M236" s="64"/>
      <c r="N236" s="64">
        <f t="shared" si="203"/>
        <v>0</v>
      </c>
      <c r="O236" s="64"/>
      <c r="P236" s="64"/>
      <c r="Q236" s="64">
        <f t="shared" si="204"/>
        <v>0</v>
      </c>
      <c r="R236" s="64"/>
      <c r="S236" s="64"/>
      <c r="T236" s="64"/>
    </row>
    <row r="237" spans="1:20" ht="30" x14ac:dyDescent="0.2">
      <c r="A237" s="64"/>
      <c r="B237" s="64" t="s">
        <v>34</v>
      </c>
      <c r="C237" s="45"/>
      <c r="D237" s="45"/>
      <c r="E237" s="64">
        <f t="shared" si="205"/>
        <v>0</v>
      </c>
      <c r="F237" s="64"/>
      <c r="G237" s="64"/>
      <c r="H237" s="64">
        <f t="shared" si="201"/>
        <v>0</v>
      </c>
      <c r="I237" s="64"/>
      <c r="J237" s="64"/>
      <c r="K237" s="64">
        <f t="shared" si="202"/>
        <v>0</v>
      </c>
      <c r="L237" s="64"/>
      <c r="M237" s="64"/>
      <c r="N237" s="64">
        <f t="shared" si="203"/>
        <v>0</v>
      </c>
      <c r="O237" s="64"/>
      <c r="P237" s="64"/>
      <c r="Q237" s="64">
        <f t="shared" si="204"/>
        <v>0</v>
      </c>
      <c r="R237" s="64"/>
      <c r="S237" s="64"/>
      <c r="T237" s="64"/>
    </row>
    <row r="238" spans="1:20" ht="15" x14ac:dyDescent="0.2">
      <c r="A238" s="64"/>
      <c r="B238" s="64" t="s">
        <v>35</v>
      </c>
      <c r="C238" s="45"/>
      <c r="D238" s="45"/>
      <c r="E238" s="64">
        <f t="shared" si="205"/>
        <v>0</v>
      </c>
      <c r="F238" s="64"/>
      <c r="G238" s="64"/>
      <c r="H238" s="64">
        <f t="shared" si="201"/>
        <v>0</v>
      </c>
      <c r="I238" s="64"/>
      <c r="J238" s="64"/>
      <c r="K238" s="64">
        <f t="shared" si="202"/>
        <v>0</v>
      </c>
      <c r="L238" s="64"/>
      <c r="M238" s="64"/>
      <c r="N238" s="64">
        <f t="shared" si="203"/>
        <v>0</v>
      </c>
      <c r="O238" s="64"/>
      <c r="P238" s="64"/>
      <c r="Q238" s="64">
        <f t="shared" si="204"/>
        <v>0</v>
      </c>
      <c r="R238" s="64"/>
      <c r="S238" s="64"/>
      <c r="T238" s="64"/>
    </row>
    <row r="239" spans="1:20" ht="30" x14ac:dyDescent="0.2">
      <c r="A239" s="64"/>
      <c r="B239" s="64" t="s">
        <v>37</v>
      </c>
      <c r="C239" s="69"/>
      <c r="D239" s="69"/>
      <c r="E239" s="64">
        <f t="shared" si="205"/>
        <v>0</v>
      </c>
      <c r="F239" s="45"/>
      <c r="G239" s="64"/>
      <c r="H239" s="64">
        <f t="shared" si="201"/>
        <v>0</v>
      </c>
      <c r="I239" s="45"/>
      <c r="J239" s="64"/>
      <c r="K239" s="64">
        <f t="shared" si="202"/>
        <v>0</v>
      </c>
      <c r="L239" s="45"/>
      <c r="M239" s="64"/>
      <c r="N239" s="64">
        <f t="shared" si="203"/>
        <v>0</v>
      </c>
      <c r="O239" s="64"/>
      <c r="P239" s="64"/>
      <c r="Q239" s="64">
        <f t="shared" si="204"/>
        <v>0</v>
      </c>
      <c r="R239" s="64"/>
      <c r="S239" s="64"/>
      <c r="T239" s="64"/>
    </row>
    <row r="240" spans="1:20" ht="30.75" customHeight="1" x14ac:dyDescent="0.2">
      <c r="A240" s="70" t="str">
        <f>'2.2.1.План мероприятий '!A66</f>
        <v>2.5.2.</v>
      </c>
      <c r="B240" s="68" t="str">
        <f>'2.2.1.План мероприятий '!B66</f>
        <v>Определить базовые требования (описание объектов закупок) по отдельным видам продукции для ТКО и радиоэлектронной продукции</v>
      </c>
      <c r="C240" s="71"/>
      <c r="D240" s="71"/>
      <c r="E240" s="71"/>
      <c r="F240" s="71"/>
      <c r="G240" s="71"/>
      <c r="H240" s="71"/>
      <c r="I240" s="71"/>
      <c r="J240" s="71"/>
      <c r="K240" s="71"/>
      <c r="L240" s="71"/>
      <c r="M240" s="71"/>
      <c r="N240" s="71"/>
      <c r="O240" s="71"/>
      <c r="P240" s="71"/>
      <c r="Q240" s="71"/>
      <c r="R240" s="71"/>
      <c r="S240" s="71"/>
      <c r="T240" s="71"/>
    </row>
    <row r="241" spans="1:20" ht="30" x14ac:dyDescent="0.2">
      <c r="A241" s="64"/>
      <c r="B241" s="64" t="s">
        <v>33</v>
      </c>
      <c r="C241" s="69" t="s">
        <v>572</v>
      </c>
      <c r="D241" s="69"/>
      <c r="E241" s="72">
        <f>H241+K241+N241+Q241+R241+S241+T241</f>
        <v>2</v>
      </c>
      <c r="F241" s="44"/>
      <c r="G241" s="64">
        <v>0</v>
      </c>
      <c r="H241" s="64">
        <f t="shared" ref="H241:H245" si="206">F241+G241</f>
        <v>0</v>
      </c>
      <c r="I241" s="44"/>
      <c r="J241" s="64">
        <v>2</v>
      </c>
      <c r="K241" s="64">
        <f t="shared" ref="K241:K245" si="207">I241+J241</f>
        <v>2</v>
      </c>
      <c r="L241" s="45"/>
      <c r="M241" s="64"/>
      <c r="N241" s="64">
        <f t="shared" ref="N241:N245" si="208">L241+M241</f>
        <v>0</v>
      </c>
      <c r="O241" s="64"/>
      <c r="P241" s="64"/>
      <c r="Q241" s="64">
        <f t="shared" ref="Q241:Q245" si="209">O241+P241</f>
        <v>0</v>
      </c>
      <c r="R241" s="64"/>
      <c r="S241" s="64"/>
      <c r="T241" s="64"/>
    </row>
    <row r="242" spans="1:20" ht="45" x14ac:dyDescent="0.2">
      <c r="A242" s="64"/>
      <c r="B242" s="64" t="s">
        <v>38</v>
      </c>
      <c r="C242" s="69"/>
      <c r="D242" s="69"/>
      <c r="E242" s="64">
        <f t="shared" ref="E242:E245" si="210">K242+N242+Q242+R242+S242+T242</f>
        <v>0</v>
      </c>
      <c r="F242" s="44"/>
      <c r="G242" s="64"/>
      <c r="H242" s="64">
        <f t="shared" si="206"/>
        <v>0</v>
      </c>
      <c r="I242" s="44"/>
      <c r="J242" s="64"/>
      <c r="K242" s="64">
        <f t="shared" si="207"/>
        <v>0</v>
      </c>
      <c r="L242" s="45"/>
      <c r="M242" s="64"/>
      <c r="N242" s="64">
        <f t="shared" si="208"/>
        <v>0</v>
      </c>
      <c r="O242" s="64"/>
      <c r="P242" s="64"/>
      <c r="Q242" s="64">
        <f t="shared" si="209"/>
        <v>0</v>
      </c>
      <c r="R242" s="64"/>
      <c r="S242" s="64"/>
      <c r="T242" s="64"/>
    </row>
    <row r="243" spans="1:20" ht="30" x14ac:dyDescent="0.2">
      <c r="A243" s="64"/>
      <c r="B243" s="64" t="s">
        <v>34</v>
      </c>
      <c r="C243" s="45"/>
      <c r="D243" s="45"/>
      <c r="E243" s="64">
        <f t="shared" si="210"/>
        <v>0</v>
      </c>
      <c r="F243" s="64"/>
      <c r="G243" s="64"/>
      <c r="H243" s="64">
        <f t="shared" si="206"/>
        <v>0</v>
      </c>
      <c r="I243" s="64"/>
      <c r="J243" s="64"/>
      <c r="K243" s="64">
        <f t="shared" si="207"/>
        <v>0</v>
      </c>
      <c r="L243" s="64"/>
      <c r="M243" s="64"/>
      <c r="N243" s="64">
        <f t="shared" si="208"/>
        <v>0</v>
      </c>
      <c r="O243" s="64"/>
      <c r="P243" s="64"/>
      <c r="Q243" s="64">
        <f t="shared" si="209"/>
        <v>0</v>
      </c>
      <c r="R243" s="64"/>
      <c r="S243" s="64"/>
      <c r="T243" s="64"/>
    </row>
    <row r="244" spans="1:20" ht="15" x14ac:dyDescent="0.2">
      <c r="A244" s="64"/>
      <c r="B244" s="64" t="s">
        <v>35</v>
      </c>
      <c r="C244" s="45"/>
      <c r="D244" s="45"/>
      <c r="E244" s="64">
        <f t="shared" si="210"/>
        <v>0</v>
      </c>
      <c r="F244" s="64"/>
      <c r="G244" s="64"/>
      <c r="H244" s="64">
        <f t="shared" si="206"/>
        <v>0</v>
      </c>
      <c r="I244" s="64"/>
      <c r="J244" s="64"/>
      <c r="K244" s="64">
        <f t="shared" si="207"/>
        <v>0</v>
      </c>
      <c r="L244" s="64"/>
      <c r="M244" s="64"/>
      <c r="N244" s="64">
        <f t="shared" si="208"/>
        <v>0</v>
      </c>
      <c r="O244" s="64"/>
      <c r="P244" s="64"/>
      <c r="Q244" s="64">
        <f t="shared" si="209"/>
        <v>0</v>
      </c>
      <c r="R244" s="64"/>
      <c r="S244" s="64"/>
      <c r="T244" s="64"/>
    </row>
    <row r="245" spans="1:20" ht="30" x14ac:dyDescent="0.2">
      <c r="A245" s="64"/>
      <c r="B245" s="64" t="s">
        <v>37</v>
      </c>
      <c r="C245" s="69"/>
      <c r="D245" s="69"/>
      <c r="E245" s="64">
        <f t="shared" si="210"/>
        <v>0</v>
      </c>
      <c r="F245" s="45"/>
      <c r="G245" s="64"/>
      <c r="H245" s="64">
        <f t="shared" si="206"/>
        <v>0</v>
      </c>
      <c r="I245" s="45"/>
      <c r="J245" s="64"/>
      <c r="K245" s="64">
        <f t="shared" si="207"/>
        <v>0</v>
      </c>
      <c r="L245" s="45"/>
      <c r="M245" s="64"/>
      <c r="N245" s="64">
        <f t="shared" si="208"/>
        <v>0</v>
      </c>
      <c r="O245" s="64"/>
      <c r="P245" s="64"/>
      <c r="Q245" s="64">
        <f t="shared" si="209"/>
        <v>0</v>
      </c>
      <c r="R245" s="64"/>
      <c r="S245" s="64"/>
      <c r="T245" s="64"/>
    </row>
    <row r="246" spans="1:20" ht="30.75" customHeight="1" x14ac:dyDescent="0.2">
      <c r="A246" s="70" t="str">
        <f>'2.2.1.План мероприятий '!A68</f>
        <v>2.6.1.</v>
      </c>
      <c r="B246" s="68" t="str">
        <f>'2.2.1.План мероприятий '!B68</f>
        <v>Разработка требований по использованию преимущественно отечественного компьютерного, серверного и телекоммуникационного оборудования на объектах инфраструктуры обработки данных</v>
      </c>
      <c r="C246" s="71"/>
      <c r="D246" s="71"/>
      <c r="E246" s="71"/>
      <c r="F246" s="71"/>
      <c r="G246" s="71"/>
      <c r="H246" s="71"/>
      <c r="I246" s="71"/>
      <c r="J246" s="71"/>
      <c r="K246" s="71"/>
      <c r="L246" s="71"/>
      <c r="M246" s="71"/>
      <c r="N246" s="71"/>
      <c r="O246" s="71"/>
      <c r="P246" s="71"/>
      <c r="Q246" s="71"/>
      <c r="R246" s="71"/>
      <c r="S246" s="71"/>
      <c r="T246" s="71"/>
    </row>
    <row r="247" spans="1:20" ht="30" x14ac:dyDescent="0.2">
      <c r="A247" s="64"/>
      <c r="B247" s="64" t="s">
        <v>33</v>
      </c>
      <c r="C247" s="69" t="s">
        <v>572</v>
      </c>
      <c r="D247" s="69"/>
      <c r="E247" s="72">
        <f>H247+K247+N247+Q247+R247+S247+T247</f>
        <v>0</v>
      </c>
      <c r="F247" s="44"/>
      <c r="G247" s="64"/>
      <c r="H247" s="64">
        <f t="shared" ref="H247:H251" si="211">F247+G247</f>
        <v>0</v>
      </c>
      <c r="I247" s="44"/>
      <c r="J247" s="64"/>
      <c r="K247" s="64">
        <f t="shared" ref="K247:K251" si="212">I247+J247</f>
        <v>0</v>
      </c>
      <c r="L247" s="45"/>
      <c r="M247" s="64"/>
      <c r="N247" s="64">
        <f t="shared" ref="N247:N251" si="213">L247+M247</f>
        <v>0</v>
      </c>
      <c r="O247" s="64"/>
      <c r="P247" s="64"/>
      <c r="Q247" s="64">
        <f t="shared" ref="Q247:Q251" si="214">O247+P247</f>
        <v>0</v>
      </c>
      <c r="R247" s="64"/>
      <c r="S247" s="64"/>
      <c r="T247" s="64"/>
    </row>
    <row r="248" spans="1:20" ht="45" x14ac:dyDescent="0.2">
      <c r="A248" s="64"/>
      <c r="B248" s="64" t="s">
        <v>38</v>
      </c>
      <c r="C248" s="69"/>
      <c r="D248" s="69"/>
      <c r="E248" s="64">
        <f t="shared" ref="E248:E251" si="215">K248+N248+Q248+R248+S248+T248</f>
        <v>0</v>
      </c>
      <c r="F248" s="44"/>
      <c r="G248" s="64"/>
      <c r="H248" s="64">
        <f t="shared" si="211"/>
        <v>0</v>
      </c>
      <c r="I248" s="44"/>
      <c r="J248" s="64"/>
      <c r="K248" s="64">
        <f t="shared" si="212"/>
        <v>0</v>
      </c>
      <c r="L248" s="45"/>
      <c r="M248" s="64"/>
      <c r="N248" s="64">
        <f t="shared" si="213"/>
        <v>0</v>
      </c>
      <c r="O248" s="64"/>
      <c r="P248" s="64"/>
      <c r="Q248" s="64">
        <f t="shared" si="214"/>
        <v>0</v>
      </c>
      <c r="R248" s="64"/>
      <c r="S248" s="64"/>
      <c r="T248" s="64"/>
    </row>
    <row r="249" spans="1:20" ht="30" x14ac:dyDescent="0.2">
      <c r="A249" s="64"/>
      <c r="B249" s="64" t="s">
        <v>34</v>
      </c>
      <c r="C249" s="45"/>
      <c r="D249" s="45"/>
      <c r="E249" s="64">
        <f t="shared" si="215"/>
        <v>0</v>
      </c>
      <c r="F249" s="64"/>
      <c r="G249" s="64"/>
      <c r="H249" s="64">
        <f t="shared" si="211"/>
        <v>0</v>
      </c>
      <c r="I249" s="64"/>
      <c r="J249" s="64"/>
      <c r="K249" s="64">
        <f t="shared" si="212"/>
        <v>0</v>
      </c>
      <c r="L249" s="64"/>
      <c r="M249" s="64"/>
      <c r="N249" s="64">
        <f t="shared" si="213"/>
        <v>0</v>
      </c>
      <c r="O249" s="64"/>
      <c r="P249" s="64"/>
      <c r="Q249" s="64">
        <f t="shared" si="214"/>
        <v>0</v>
      </c>
      <c r="R249" s="64"/>
      <c r="S249" s="64"/>
      <c r="T249" s="64"/>
    </row>
    <row r="250" spans="1:20" ht="15" x14ac:dyDescent="0.2">
      <c r="A250" s="64"/>
      <c r="B250" s="64" t="s">
        <v>35</v>
      </c>
      <c r="C250" s="45"/>
      <c r="D250" s="45"/>
      <c r="E250" s="64">
        <f t="shared" si="215"/>
        <v>0</v>
      </c>
      <c r="F250" s="64"/>
      <c r="G250" s="64"/>
      <c r="H250" s="64">
        <f t="shared" si="211"/>
        <v>0</v>
      </c>
      <c r="I250" s="64"/>
      <c r="J250" s="64"/>
      <c r="K250" s="64">
        <f t="shared" si="212"/>
        <v>0</v>
      </c>
      <c r="L250" s="64"/>
      <c r="M250" s="64"/>
      <c r="N250" s="64">
        <f t="shared" si="213"/>
        <v>0</v>
      </c>
      <c r="O250" s="64"/>
      <c r="P250" s="64"/>
      <c r="Q250" s="64">
        <f t="shared" si="214"/>
        <v>0</v>
      </c>
      <c r="R250" s="64"/>
      <c r="S250" s="64"/>
      <c r="T250" s="64"/>
    </row>
    <row r="251" spans="1:20" ht="30" x14ac:dyDescent="0.2">
      <c r="A251" s="64"/>
      <c r="B251" s="64" t="s">
        <v>37</v>
      </c>
      <c r="C251" s="69"/>
      <c r="D251" s="69"/>
      <c r="E251" s="64">
        <f t="shared" si="215"/>
        <v>0</v>
      </c>
      <c r="F251" s="45"/>
      <c r="G251" s="64"/>
      <c r="H251" s="64">
        <f t="shared" si="211"/>
        <v>0</v>
      </c>
      <c r="I251" s="45"/>
      <c r="J251" s="64"/>
      <c r="K251" s="64">
        <f t="shared" si="212"/>
        <v>0</v>
      </c>
      <c r="L251" s="45"/>
      <c r="M251" s="64"/>
      <c r="N251" s="64">
        <f t="shared" si="213"/>
        <v>0</v>
      </c>
      <c r="O251" s="64"/>
      <c r="P251" s="64"/>
      <c r="Q251" s="64">
        <f t="shared" si="214"/>
        <v>0</v>
      </c>
      <c r="R251" s="64"/>
      <c r="S251" s="64"/>
      <c r="T251" s="64"/>
    </row>
    <row r="252" spans="1:20" ht="45" customHeight="1" x14ac:dyDescent="0.2">
      <c r="A252" s="70" t="str">
        <f>'2.2.1.План мероприятий '!A69</f>
        <v>2.6.2.</v>
      </c>
      <c r="B252" s="74" t="str">
        <f>'2.2.1.План мероприятий '!B69</f>
        <v>Определены потребности использования на территории России компьютерного, серверного и телекоммуникационного оборудования российского производства, проведен анализ возможностей отечественных производителей оборудования и электронных компонентов, определены необходимые ресурсы</v>
      </c>
      <c r="C252" s="78"/>
      <c r="D252" s="78"/>
      <c r="E252" s="78"/>
      <c r="F252" s="78"/>
      <c r="G252" s="78"/>
      <c r="H252" s="78"/>
      <c r="I252" s="78"/>
      <c r="J252" s="78"/>
      <c r="K252" s="78"/>
      <c r="L252" s="78"/>
      <c r="M252" s="78"/>
      <c r="N252" s="78"/>
      <c r="O252" s="78"/>
      <c r="P252" s="78"/>
      <c r="Q252" s="78"/>
      <c r="R252" s="78"/>
      <c r="S252" s="78"/>
      <c r="T252" s="79"/>
    </row>
    <row r="253" spans="1:20" ht="30" x14ac:dyDescent="0.2">
      <c r="A253" s="64"/>
      <c r="B253" s="64" t="s">
        <v>33</v>
      </c>
      <c r="C253" s="69" t="s">
        <v>572</v>
      </c>
      <c r="D253" s="69"/>
      <c r="E253" s="72">
        <f>H253+K253+N253+Q253+R253+S253+T253</f>
        <v>0</v>
      </c>
      <c r="F253" s="44"/>
      <c r="G253" s="64"/>
      <c r="H253" s="64">
        <f t="shared" ref="H253:H257" si="216">F253+G253</f>
        <v>0</v>
      </c>
      <c r="I253" s="44"/>
      <c r="J253" s="64"/>
      <c r="K253" s="64">
        <f t="shared" ref="K253:K257" si="217">I253+J253</f>
        <v>0</v>
      </c>
      <c r="L253" s="45"/>
      <c r="M253" s="64"/>
      <c r="N253" s="64">
        <f t="shared" ref="N253:N257" si="218">L253+M253</f>
        <v>0</v>
      </c>
      <c r="O253" s="64"/>
      <c r="P253" s="64"/>
      <c r="Q253" s="64">
        <f t="shared" ref="Q253:Q257" si="219">O253+P253</f>
        <v>0</v>
      </c>
      <c r="R253" s="64"/>
      <c r="S253" s="64"/>
      <c r="T253" s="64"/>
    </row>
    <row r="254" spans="1:20" ht="45" x14ac:dyDescent="0.2">
      <c r="A254" s="64"/>
      <c r="B254" s="64" t="s">
        <v>38</v>
      </c>
      <c r="C254" s="69"/>
      <c r="D254" s="69"/>
      <c r="E254" s="64">
        <f t="shared" ref="E254:E257" si="220">K254+N254+Q254+R254+S254+T254</f>
        <v>0</v>
      </c>
      <c r="F254" s="44"/>
      <c r="G254" s="64"/>
      <c r="H254" s="64">
        <f t="shared" si="216"/>
        <v>0</v>
      </c>
      <c r="I254" s="44"/>
      <c r="J254" s="64"/>
      <c r="K254" s="64">
        <f t="shared" si="217"/>
        <v>0</v>
      </c>
      <c r="L254" s="45"/>
      <c r="M254" s="64"/>
      <c r="N254" s="64">
        <f t="shared" si="218"/>
        <v>0</v>
      </c>
      <c r="O254" s="64"/>
      <c r="P254" s="64"/>
      <c r="Q254" s="64">
        <f t="shared" si="219"/>
        <v>0</v>
      </c>
      <c r="R254" s="64"/>
      <c r="S254" s="64"/>
      <c r="T254" s="64"/>
    </row>
    <row r="255" spans="1:20" ht="30" x14ac:dyDescent="0.2">
      <c r="A255" s="64"/>
      <c r="B255" s="64" t="s">
        <v>34</v>
      </c>
      <c r="C255" s="45"/>
      <c r="D255" s="45"/>
      <c r="E255" s="64">
        <f t="shared" si="220"/>
        <v>0</v>
      </c>
      <c r="F255" s="64"/>
      <c r="G255" s="64"/>
      <c r="H255" s="64">
        <f t="shared" si="216"/>
        <v>0</v>
      </c>
      <c r="I255" s="64"/>
      <c r="J255" s="64"/>
      <c r="K255" s="64">
        <f t="shared" si="217"/>
        <v>0</v>
      </c>
      <c r="L255" s="64"/>
      <c r="M255" s="64"/>
      <c r="N255" s="64">
        <f t="shared" si="218"/>
        <v>0</v>
      </c>
      <c r="O255" s="64"/>
      <c r="P255" s="64"/>
      <c r="Q255" s="64">
        <f t="shared" si="219"/>
        <v>0</v>
      </c>
      <c r="R255" s="64"/>
      <c r="S255" s="64"/>
      <c r="T255" s="64"/>
    </row>
    <row r="256" spans="1:20" ht="15" x14ac:dyDescent="0.2">
      <c r="A256" s="64"/>
      <c r="B256" s="64" t="s">
        <v>35</v>
      </c>
      <c r="C256" s="45"/>
      <c r="D256" s="45"/>
      <c r="E256" s="64">
        <f t="shared" si="220"/>
        <v>0</v>
      </c>
      <c r="F256" s="64"/>
      <c r="G256" s="64"/>
      <c r="H256" s="64">
        <f t="shared" si="216"/>
        <v>0</v>
      </c>
      <c r="I256" s="64"/>
      <c r="J256" s="64"/>
      <c r="K256" s="64">
        <f t="shared" si="217"/>
        <v>0</v>
      </c>
      <c r="L256" s="64"/>
      <c r="M256" s="64"/>
      <c r="N256" s="64">
        <f t="shared" si="218"/>
        <v>0</v>
      </c>
      <c r="O256" s="64"/>
      <c r="P256" s="64"/>
      <c r="Q256" s="64">
        <f t="shared" si="219"/>
        <v>0</v>
      </c>
      <c r="R256" s="64"/>
      <c r="S256" s="64"/>
      <c r="T256" s="64"/>
    </row>
    <row r="257" spans="1:20" ht="30" x14ac:dyDescent="0.2">
      <c r="A257" s="64"/>
      <c r="B257" s="64" t="s">
        <v>37</v>
      </c>
      <c r="C257" s="69"/>
      <c r="D257" s="69"/>
      <c r="E257" s="64">
        <f t="shared" si="220"/>
        <v>0</v>
      </c>
      <c r="F257" s="45"/>
      <c r="G257" s="64"/>
      <c r="H257" s="64">
        <f t="shared" si="216"/>
        <v>0</v>
      </c>
      <c r="I257" s="45"/>
      <c r="J257" s="64"/>
      <c r="K257" s="64">
        <f t="shared" si="217"/>
        <v>0</v>
      </c>
      <c r="L257" s="45"/>
      <c r="M257" s="64"/>
      <c r="N257" s="64">
        <f t="shared" si="218"/>
        <v>0</v>
      </c>
      <c r="O257" s="64"/>
      <c r="P257" s="64"/>
      <c r="Q257" s="64">
        <f t="shared" si="219"/>
        <v>0</v>
      </c>
      <c r="R257" s="64"/>
      <c r="S257" s="64"/>
      <c r="T257" s="64"/>
    </row>
    <row r="258" spans="1:20" ht="30.75" customHeight="1" x14ac:dyDescent="0.2">
      <c r="A258" s="70" t="str">
        <f>'2.2.1.План мероприятий '!A71</f>
        <v>2.7.1.</v>
      </c>
      <c r="B258" s="68" t="str">
        <f>'2.2.1.План мероприятий '!B71</f>
        <v>Проведение исследования по анализу международного опыта поддержки производителей электронной компонентной базы</v>
      </c>
      <c r="C258" s="71"/>
      <c r="D258" s="71"/>
      <c r="E258" s="71"/>
      <c r="F258" s="71"/>
      <c r="G258" s="71"/>
      <c r="H258" s="71"/>
      <c r="I258" s="71"/>
      <c r="J258" s="71"/>
      <c r="K258" s="71"/>
      <c r="L258" s="71"/>
      <c r="M258" s="71"/>
      <c r="N258" s="71"/>
      <c r="O258" s="71"/>
      <c r="P258" s="71"/>
      <c r="Q258" s="71"/>
      <c r="R258" s="71"/>
      <c r="S258" s="71"/>
      <c r="T258" s="71"/>
    </row>
    <row r="259" spans="1:20" ht="30" x14ac:dyDescent="0.2">
      <c r="A259" s="64"/>
      <c r="B259" s="64" t="s">
        <v>33</v>
      </c>
      <c r="C259" s="69" t="s">
        <v>572</v>
      </c>
      <c r="D259" s="69"/>
      <c r="E259" s="72">
        <f>H259+K259+N259+Q259+R259+S259+T259</f>
        <v>1</v>
      </c>
      <c r="F259" s="44"/>
      <c r="G259" s="64"/>
      <c r="H259" s="64">
        <f t="shared" ref="H259:H263" si="221">F259+G259</f>
        <v>0</v>
      </c>
      <c r="I259" s="44"/>
      <c r="J259" s="64"/>
      <c r="K259" s="64">
        <f t="shared" ref="K259:K263" si="222">I259+J259</f>
        <v>0</v>
      </c>
      <c r="L259" s="45"/>
      <c r="M259" s="64">
        <v>1</v>
      </c>
      <c r="N259" s="64">
        <f t="shared" ref="N259:N263" si="223">L259+M259</f>
        <v>1</v>
      </c>
      <c r="O259" s="64"/>
      <c r="P259" s="64"/>
      <c r="Q259" s="64">
        <f t="shared" ref="Q259:Q263" si="224">O259+P259</f>
        <v>0</v>
      </c>
      <c r="R259" s="64"/>
      <c r="S259" s="64"/>
      <c r="T259" s="64"/>
    </row>
    <row r="260" spans="1:20" ht="45" x14ac:dyDescent="0.2">
      <c r="A260" s="64"/>
      <c r="B260" s="64" t="s">
        <v>38</v>
      </c>
      <c r="C260" s="69"/>
      <c r="D260" s="69"/>
      <c r="E260" s="64">
        <f t="shared" ref="E260:E263" si="225">K260+N260+Q260+R260+S260+T260</f>
        <v>0</v>
      </c>
      <c r="F260" s="44"/>
      <c r="G260" s="64"/>
      <c r="H260" s="64">
        <f t="shared" si="221"/>
        <v>0</v>
      </c>
      <c r="I260" s="44"/>
      <c r="J260" s="64"/>
      <c r="K260" s="64">
        <f t="shared" si="222"/>
        <v>0</v>
      </c>
      <c r="L260" s="45"/>
      <c r="M260" s="64"/>
      <c r="N260" s="64">
        <f t="shared" si="223"/>
        <v>0</v>
      </c>
      <c r="O260" s="64"/>
      <c r="P260" s="64"/>
      <c r="Q260" s="64">
        <f t="shared" si="224"/>
        <v>0</v>
      </c>
      <c r="R260" s="64"/>
      <c r="S260" s="64"/>
      <c r="T260" s="64"/>
    </row>
    <row r="261" spans="1:20" ht="30" x14ac:dyDescent="0.2">
      <c r="A261" s="64"/>
      <c r="B261" s="64" t="s">
        <v>34</v>
      </c>
      <c r="C261" s="45"/>
      <c r="D261" s="45"/>
      <c r="E261" s="64">
        <f t="shared" si="225"/>
        <v>0</v>
      </c>
      <c r="F261" s="64"/>
      <c r="G261" s="64"/>
      <c r="H261" s="64">
        <f t="shared" si="221"/>
        <v>0</v>
      </c>
      <c r="I261" s="64"/>
      <c r="J261" s="64"/>
      <c r="K261" s="64">
        <f t="shared" si="222"/>
        <v>0</v>
      </c>
      <c r="L261" s="64"/>
      <c r="M261" s="64"/>
      <c r="N261" s="64">
        <f t="shared" si="223"/>
        <v>0</v>
      </c>
      <c r="O261" s="64"/>
      <c r="P261" s="64"/>
      <c r="Q261" s="64">
        <f t="shared" si="224"/>
        <v>0</v>
      </c>
      <c r="R261" s="64"/>
      <c r="S261" s="64"/>
      <c r="T261" s="64"/>
    </row>
    <row r="262" spans="1:20" ht="15" x14ac:dyDescent="0.2">
      <c r="A262" s="64"/>
      <c r="B262" s="64" t="s">
        <v>35</v>
      </c>
      <c r="C262" s="45"/>
      <c r="D262" s="45"/>
      <c r="E262" s="64">
        <f t="shared" si="225"/>
        <v>0</v>
      </c>
      <c r="F262" s="64"/>
      <c r="G262" s="64"/>
      <c r="H262" s="64">
        <f t="shared" si="221"/>
        <v>0</v>
      </c>
      <c r="I262" s="64"/>
      <c r="J262" s="64"/>
      <c r="K262" s="64">
        <f t="shared" si="222"/>
        <v>0</v>
      </c>
      <c r="L262" s="64"/>
      <c r="M262" s="64"/>
      <c r="N262" s="64">
        <f t="shared" si="223"/>
        <v>0</v>
      </c>
      <c r="O262" s="64"/>
      <c r="P262" s="64"/>
      <c r="Q262" s="64">
        <f t="shared" si="224"/>
        <v>0</v>
      </c>
      <c r="R262" s="64"/>
      <c r="S262" s="64"/>
      <c r="T262" s="64"/>
    </row>
    <row r="263" spans="1:20" ht="30" x14ac:dyDescent="0.2">
      <c r="A263" s="64"/>
      <c r="B263" s="64" t="s">
        <v>37</v>
      </c>
      <c r="C263" s="69"/>
      <c r="D263" s="69"/>
      <c r="E263" s="64">
        <f t="shared" si="225"/>
        <v>0</v>
      </c>
      <c r="F263" s="45"/>
      <c r="G263" s="64"/>
      <c r="H263" s="64">
        <f t="shared" si="221"/>
        <v>0</v>
      </c>
      <c r="I263" s="45"/>
      <c r="J263" s="64"/>
      <c r="K263" s="64">
        <f t="shared" si="222"/>
        <v>0</v>
      </c>
      <c r="L263" s="45"/>
      <c r="M263" s="64"/>
      <c r="N263" s="64">
        <f t="shared" si="223"/>
        <v>0</v>
      </c>
      <c r="O263" s="64"/>
      <c r="P263" s="64"/>
      <c r="Q263" s="64">
        <f t="shared" si="224"/>
        <v>0</v>
      </c>
      <c r="R263" s="64"/>
      <c r="S263" s="64"/>
      <c r="T263" s="64"/>
    </row>
    <row r="264" spans="1:20" ht="52.5" customHeight="1" x14ac:dyDescent="0.2">
      <c r="A264" s="70" t="str">
        <f>'2.2.1.План мероприятий '!A72</f>
        <v>2.7.2.</v>
      </c>
      <c r="B264" s="68" t="str">
        <f>'2.2.1.План мероприятий '!B72</f>
        <v>Мониторинг использования российскими компаниями - производителями компьютерного, серверного и телекоммуникационного оборудования отечественных комплектующих, включая электронную компонентную базу (ЭКБ)</v>
      </c>
      <c r="C264" s="71"/>
      <c r="D264" s="71"/>
      <c r="E264" s="71"/>
      <c r="F264" s="71"/>
      <c r="G264" s="71"/>
      <c r="H264" s="71"/>
      <c r="I264" s="71"/>
      <c r="J264" s="71"/>
      <c r="K264" s="71"/>
      <c r="L264" s="71"/>
      <c r="M264" s="71"/>
      <c r="N264" s="71"/>
      <c r="O264" s="71"/>
      <c r="P264" s="71"/>
      <c r="Q264" s="71"/>
      <c r="R264" s="71"/>
      <c r="S264" s="71"/>
      <c r="T264" s="71"/>
    </row>
    <row r="265" spans="1:20" ht="30" x14ac:dyDescent="0.2">
      <c r="A265" s="64"/>
      <c r="B265" s="64" t="s">
        <v>33</v>
      </c>
      <c r="C265" s="69" t="s">
        <v>572</v>
      </c>
      <c r="D265" s="69"/>
      <c r="E265" s="72">
        <f>H265+K265+N265+Q265+R265+S265+T265</f>
        <v>6</v>
      </c>
      <c r="F265" s="44"/>
      <c r="G265" s="64">
        <v>0</v>
      </c>
      <c r="H265" s="64">
        <f t="shared" ref="H265:H269" si="226">F265+G265</f>
        <v>0</v>
      </c>
      <c r="I265" s="44"/>
      <c r="J265" s="64">
        <v>2</v>
      </c>
      <c r="K265" s="64">
        <f t="shared" ref="K265:K269" si="227">I265+J265</f>
        <v>2</v>
      </c>
      <c r="L265" s="45"/>
      <c r="M265" s="64">
        <v>2</v>
      </c>
      <c r="N265" s="64">
        <f t="shared" ref="N265:N269" si="228">L265+M265</f>
        <v>2</v>
      </c>
      <c r="O265" s="64"/>
      <c r="P265" s="64">
        <v>2</v>
      </c>
      <c r="Q265" s="64">
        <f t="shared" ref="Q265:Q269" si="229">O265+P265</f>
        <v>2</v>
      </c>
      <c r="R265" s="64"/>
      <c r="S265" s="64"/>
      <c r="T265" s="64"/>
    </row>
    <row r="266" spans="1:20" ht="45" x14ac:dyDescent="0.2">
      <c r="A266" s="64"/>
      <c r="B266" s="64" t="s">
        <v>38</v>
      </c>
      <c r="C266" s="69"/>
      <c r="D266" s="69"/>
      <c r="E266" s="64">
        <f t="shared" ref="E266:E269" si="230">K266+N266+Q266+R266+S266+T266</f>
        <v>0</v>
      </c>
      <c r="F266" s="44"/>
      <c r="G266" s="64"/>
      <c r="H266" s="64">
        <f t="shared" si="226"/>
        <v>0</v>
      </c>
      <c r="I266" s="44"/>
      <c r="J266" s="64"/>
      <c r="K266" s="64">
        <f t="shared" si="227"/>
        <v>0</v>
      </c>
      <c r="L266" s="45"/>
      <c r="M266" s="64"/>
      <c r="N266" s="64">
        <f t="shared" si="228"/>
        <v>0</v>
      </c>
      <c r="O266" s="64"/>
      <c r="P266" s="64"/>
      <c r="Q266" s="64">
        <f t="shared" si="229"/>
        <v>0</v>
      </c>
      <c r="R266" s="64"/>
      <c r="S266" s="64"/>
      <c r="T266" s="64"/>
    </row>
    <row r="267" spans="1:20" ht="30" x14ac:dyDescent="0.2">
      <c r="A267" s="64"/>
      <c r="B267" s="64" t="s">
        <v>34</v>
      </c>
      <c r="C267" s="45"/>
      <c r="D267" s="45"/>
      <c r="E267" s="64">
        <f t="shared" si="230"/>
        <v>0</v>
      </c>
      <c r="F267" s="64"/>
      <c r="G267" s="64"/>
      <c r="H267" s="64">
        <f t="shared" si="226"/>
        <v>0</v>
      </c>
      <c r="I267" s="64"/>
      <c r="J267" s="64"/>
      <c r="K267" s="64">
        <f t="shared" si="227"/>
        <v>0</v>
      </c>
      <c r="L267" s="64"/>
      <c r="M267" s="64"/>
      <c r="N267" s="64">
        <f t="shared" si="228"/>
        <v>0</v>
      </c>
      <c r="O267" s="64"/>
      <c r="P267" s="64"/>
      <c r="Q267" s="64">
        <f t="shared" si="229"/>
        <v>0</v>
      </c>
      <c r="R267" s="64"/>
      <c r="S267" s="64"/>
      <c r="T267" s="64"/>
    </row>
    <row r="268" spans="1:20" ht="15" x14ac:dyDescent="0.2">
      <c r="A268" s="64"/>
      <c r="B268" s="64" t="s">
        <v>35</v>
      </c>
      <c r="C268" s="45"/>
      <c r="D268" s="45"/>
      <c r="E268" s="64">
        <f t="shared" si="230"/>
        <v>0</v>
      </c>
      <c r="F268" s="64"/>
      <c r="G268" s="64"/>
      <c r="H268" s="64">
        <f t="shared" si="226"/>
        <v>0</v>
      </c>
      <c r="I268" s="64"/>
      <c r="J268" s="64"/>
      <c r="K268" s="64">
        <f t="shared" si="227"/>
        <v>0</v>
      </c>
      <c r="L268" s="64"/>
      <c r="M268" s="64"/>
      <c r="N268" s="64">
        <f t="shared" si="228"/>
        <v>0</v>
      </c>
      <c r="O268" s="64"/>
      <c r="P268" s="64"/>
      <c r="Q268" s="64">
        <f t="shared" si="229"/>
        <v>0</v>
      </c>
      <c r="R268" s="64"/>
      <c r="S268" s="64"/>
      <c r="T268" s="64"/>
    </row>
    <row r="269" spans="1:20" ht="30" x14ac:dyDescent="0.2">
      <c r="A269" s="64"/>
      <c r="B269" s="64" t="s">
        <v>37</v>
      </c>
      <c r="C269" s="69"/>
      <c r="D269" s="69"/>
      <c r="E269" s="64">
        <f t="shared" si="230"/>
        <v>0</v>
      </c>
      <c r="F269" s="45"/>
      <c r="G269" s="64"/>
      <c r="H269" s="64">
        <f t="shared" si="226"/>
        <v>0</v>
      </c>
      <c r="I269" s="45"/>
      <c r="J269" s="64"/>
      <c r="K269" s="64">
        <f t="shared" si="227"/>
        <v>0</v>
      </c>
      <c r="L269" s="45"/>
      <c r="M269" s="64"/>
      <c r="N269" s="64">
        <f t="shared" si="228"/>
        <v>0</v>
      </c>
      <c r="O269" s="64"/>
      <c r="P269" s="64"/>
      <c r="Q269" s="64">
        <f t="shared" si="229"/>
        <v>0</v>
      </c>
      <c r="R269" s="64"/>
      <c r="S269" s="64"/>
      <c r="T269" s="64"/>
    </row>
    <row r="270" spans="1:20" ht="52.5" customHeight="1" x14ac:dyDescent="0.2">
      <c r="A270" s="70" t="str">
        <f>'2.2.1.План мероприятий '!A73</f>
        <v>2.7.3.</v>
      </c>
      <c r="B270" s="68" t="str">
        <f>'2.2.1.План мероприятий '!B73</f>
        <v>Мониторинг использования на объектах информационной инфраструктуры Российской Федерации, включая инфраструктуру обработки данных, преимущественно отечественного компьютерного, серверного и телекоммуникационного оборудования</v>
      </c>
      <c r="C270" s="71"/>
      <c r="D270" s="71"/>
      <c r="E270" s="71"/>
      <c r="F270" s="71"/>
      <c r="G270" s="71"/>
      <c r="H270" s="71"/>
      <c r="I270" s="71"/>
      <c r="J270" s="71"/>
      <c r="K270" s="71"/>
      <c r="L270" s="71"/>
      <c r="M270" s="71"/>
      <c r="N270" s="71"/>
      <c r="O270" s="71"/>
      <c r="P270" s="71"/>
      <c r="Q270" s="71"/>
      <c r="R270" s="71"/>
      <c r="S270" s="71"/>
      <c r="T270" s="71"/>
    </row>
    <row r="271" spans="1:20" ht="30" x14ac:dyDescent="0.2">
      <c r="A271" s="64"/>
      <c r="B271" s="64" t="s">
        <v>33</v>
      </c>
      <c r="C271" s="69" t="s">
        <v>572</v>
      </c>
      <c r="D271" s="69"/>
      <c r="E271" s="72">
        <f>H271+K271+N271+Q271+R271+S271+T271</f>
        <v>0</v>
      </c>
      <c r="F271" s="44"/>
      <c r="G271" s="64"/>
      <c r="H271" s="64">
        <f t="shared" ref="H271:H275" si="231">F271+G271</f>
        <v>0</v>
      </c>
      <c r="I271" s="44"/>
      <c r="J271" s="64"/>
      <c r="K271" s="64">
        <f t="shared" ref="K271:K275" si="232">I271+J271</f>
        <v>0</v>
      </c>
      <c r="L271" s="45"/>
      <c r="M271" s="64"/>
      <c r="N271" s="64">
        <f t="shared" ref="N271:N275" si="233">L271+M271</f>
        <v>0</v>
      </c>
      <c r="O271" s="64"/>
      <c r="P271" s="64"/>
      <c r="Q271" s="64">
        <f t="shared" ref="Q271:Q275" si="234">O271+P271</f>
        <v>0</v>
      </c>
      <c r="R271" s="64"/>
      <c r="S271" s="64"/>
      <c r="T271" s="64"/>
    </row>
    <row r="272" spans="1:20" ht="45" x14ac:dyDescent="0.2">
      <c r="A272" s="64"/>
      <c r="B272" s="64" t="s">
        <v>38</v>
      </c>
      <c r="C272" s="69"/>
      <c r="D272" s="69"/>
      <c r="E272" s="64">
        <f t="shared" ref="E272:E275" si="235">K272+N272+Q272+R272+S272+T272</f>
        <v>0</v>
      </c>
      <c r="F272" s="44"/>
      <c r="G272" s="64"/>
      <c r="H272" s="64">
        <f t="shared" si="231"/>
        <v>0</v>
      </c>
      <c r="I272" s="44"/>
      <c r="J272" s="64"/>
      <c r="K272" s="64">
        <f t="shared" si="232"/>
        <v>0</v>
      </c>
      <c r="L272" s="45"/>
      <c r="M272" s="64"/>
      <c r="N272" s="64">
        <f t="shared" si="233"/>
        <v>0</v>
      </c>
      <c r="O272" s="64"/>
      <c r="P272" s="64"/>
      <c r="Q272" s="64">
        <f t="shared" si="234"/>
        <v>0</v>
      </c>
      <c r="R272" s="64"/>
      <c r="S272" s="64"/>
      <c r="T272" s="64"/>
    </row>
    <row r="273" spans="1:20" ht="30" x14ac:dyDescent="0.2">
      <c r="A273" s="64"/>
      <c r="B273" s="64" t="s">
        <v>34</v>
      </c>
      <c r="C273" s="45"/>
      <c r="D273" s="45"/>
      <c r="E273" s="64">
        <f t="shared" si="235"/>
        <v>0</v>
      </c>
      <c r="F273" s="64"/>
      <c r="G273" s="64"/>
      <c r="H273" s="64">
        <f t="shared" si="231"/>
        <v>0</v>
      </c>
      <c r="I273" s="64"/>
      <c r="J273" s="64"/>
      <c r="K273" s="64">
        <f t="shared" si="232"/>
        <v>0</v>
      </c>
      <c r="L273" s="64"/>
      <c r="M273" s="64"/>
      <c r="N273" s="64">
        <f t="shared" si="233"/>
        <v>0</v>
      </c>
      <c r="O273" s="64"/>
      <c r="P273" s="64"/>
      <c r="Q273" s="64">
        <f t="shared" si="234"/>
        <v>0</v>
      </c>
      <c r="R273" s="64"/>
      <c r="S273" s="64"/>
      <c r="T273" s="64"/>
    </row>
    <row r="274" spans="1:20" ht="15" x14ac:dyDescent="0.2">
      <c r="A274" s="64"/>
      <c r="B274" s="64" t="s">
        <v>35</v>
      </c>
      <c r="C274" s="45"/>
      <c r="D274" s="45"/>
      <c r="E274" s="64">
        <f t="shared" si="235"/>
        <v>0</v>
      </c>
      <c r="F274" s="64"/>
      <c r="G274" s="64"/>
      <c r="H274" s="64">
        <f t="shared" si="231"/>
        <v>0</v>
      </c>
      <c r="I274" s="64"/>
      <c r="J274" s="64"/>
      <c r="K274" s="64">
        <f t="shared" si="232"/>
        <v>0</v>
      </c>
      <c r="L274" s="64"/>
      <c r="M274" s="64"/>
      <c r="N274" s="64">
        <f t="shared" si="233"/>
        <v>0</v>
      </c>
      <c r="O274" s="64"/>
      <c r="P274" s="64"/>
      <c r="Q274" s="64">
        <f t="shared" si="234"/>
        <v>0</v>
      </c>
      <c r="R274" s="64"/>
      <c r="S274" s="64"/>
      <c r="T274" s="64"/>
    </row>
    <row r="275" spans="1:20" ht="30" x14ac:dyDescent="0.2">
      <c r="A275" s="64"/>
      <c r="B275" s="64" t="s">
        <v>37</v>
      </c>
      <c r="C275" s="69"/>
      <c r="D275" s="69"/>
      <c r="E275" s="64">
        <f t="shared" si="235"/>
        <v>0</v>
      </c>
      <c r="F275" s="45"/>
      <c r="G275" s="64"/>
      <c r="H275" s="64">
        <f t="shared" si="231"/>
        <v>0</v>
      </c>
      <c r="I275" s="45"/>
      <c r="J275" s="64"/>
      <c r="K275" s="64">
        <f t="shared" si="232"/>
        <v>0</v>
      </c>
      <c r="L275" s="45"/>
      <c r="M275" s="64"/>
      <c r="N275" s="64">
        <f t="shared" si="233"/>
        <v>0</v>
      </c>
      <c r="O275" s="64"/>
      <c r="P275" s="64"/>
      <c r="Q275" s="64">
        <f t="shared" si="234"/>
        <v>0</v>
      </c>
      <c r="R275" s="64"/>
      <c r="S275" s="64"/>
      <c r="T275" s="64"/>
    </row>
    <row r="276" spans="1:20" ht="49.5" customHeight="1" x14ac:dyDescent="0.2">
      <c r="A276" s="70" t="str">
        <f>'2.2.1.План мероприятий '!A75</f>
        <v>2.8.1.</v>
      </c>
      <c r="B276" s="68" t="str">
        <f>'2.2.1.План мероприятий '!B75</f>
        <v>Разработка предложений по стимулированию приобретения и использования оборудования российского производства</v>
      </c>
      <c r="C276" s="71"/>
      <c r="D276" s="71"/>
      <c r="E276" s="71"/>
      <c r="F276" s="71"/>
      <c r="G276" s="71"/>
      <c r="H276" s="71"/>
      <c r="I276" s="71"/>
      <c r="J276" s="71"/>
      <c r="K276" s="71"/>
      <c r="L276" s="71"/>
      <c r="M276" s="71"/>
      <c r="N276" s="71"/>
      <c r="O276" s="71"/>
      <c r="P276" s="71"/>
      <c r="Q276" s="71"/>
      <c r="R276" s="71"/>
      <c r="S276" s="71"/>
      <c r="T276" s="71"/>
    </row>
    <row r="277" spans="1:20" ht="30" x14ac:dyDescent="0.2">
      <c r="A277" s="64"/>
      <c r="B277" s="64" t="s">
        <v>33</v>
      </c>
      <c r="C277" s="69" t="s">
        <v>575</v>
      </c>
      <c r="D277" s="69"/>
      <c r="E277" s="72">
        <f>H277+K277+N277+Q277+R277+S277+T277</f>
        <v>0</v>
      </c>
      <c r="F277" s="44"/>
      <c r="G277" s="64"/>
      <c r="H277" s="64">
        <f t="shared" ref="H277:H280" si="236">F277+G277</f>
        <v>0</v>
      </c>
      <c r="I277" s="44"/>
      <c r="J277" s="64"/>
      <c r="K277" s="64">
        <f t="shared" ref="K277:K280" si="237">I277+J277</f>
        <v>0</v>
      </c>
      <c r="L277" s="45"/>
      <c r="M277" s="64"/>
      <c r="N277" s="64">
        <f t="shared" ref="N277:N280" si="238">L277+M277</f>
        <v>0</v>
      </c>
      <c r="O277" s="64"/>
      <c r="P277" s="64"/>
      <c r="Q277" s="64">
        <f t="shared" ref="Q277:Q280" si="239">O277+P277</f>
        <v>0</v>
      </c>
      <c r="R277" s="64"/>
      <c r="S277" s="64"/>
      <c r="T277" s="64"/>
    </row>
    <row r="278" spans="1:20" ht="45" x14ac:dyDescent="0.2">
      <c r="A278" s="64"/>
      <c r="B278" s="64" t="s">
        <v>38</v>
      </c>
      <c r="C278" s="69"/>
      <c r="D278" s="69"/>
      <c r="E278" s="64">
        <f t="shared" ref="E278:E280" si="240">K278+N278+Q278+R278+S278+T278</f>
        <v>0</v>
      </c>
      <c r="F278" s="44"/>
      <c r="G278" s="64"/>
      <c r="H278" s="64">
        <f t="shared" si="236"/>
        <v>0</v>
      </c>
      <c r="I278" s="44"/>
      <c r="J278" s="64"/>
      <c r="K278" s="64">
        <f t="shared" si="237"/>
        <v>0</v>
      </c>
      <c r="L278" s="45"/>
      <c r="M278" s="64"/>
      <c r="N278" s="64">
        <f t="shared" si="238"/>
        <v>0</v>
      </c>
      <c r="O278" s="64"/>
      <c r="P278" s="64"/>
      <c r="Q278" s="64">
        <f t="shared" si="239"/>
        <v>0</v>
      </c>
      <c r="R278" s="64"/>
      <c r="S278" s="64"/>
      <c r="T278" s="64"/>
    </row>
    <row r="279" spans="1:20" ht="30" x14ac:dyDescent="0.2">
      <c r="A279" s="64"/>
      <c r="B279" s="64" t="s">
        <v>34</v>
      </c>
      <c r="C279" s="45"/>
      <c r="D279" s="45"/>
      <c r="E279" s="64">
        <f t="shared" si="240"/>
        <v>0</v>
      </c>
      <c r="F279" s="64"/>
      <c r="G279" s="64"/>
      <c r="H279" s="64">
        <f t="shared" si="236"/>
        <v>0</v>
      </c>
      <c r="I279" s="64"/>
      <c r="J279" s="64"/>
      <c r="K279" s="64">
        <f t="shared" si="237"/>
        <v>0</v>
      </c>
      <c r="L279" s="64"/>
      <c r="M279" s="64"/>
      <c r="N279" s="64">
        <f t="shared" si="238"/>
        <v>0</v>
      </c>
      <c r="O279" s="64"/>
      <c r="P279" s="64"/>
      <c r="Q279" s="64">
        <f t="shared" si="239"/>
        <v>0</v>
      </c>
      <c r="R279" s="64"/>
      <c r="S279" s="64"/>
      <c r="T279" s="64"/>
    </row>
    <row r="280" spans="1:20" ht="15" x14ac:dyDescent="0.2">
      <c r="A280" s="64"/>
      <c r="B280" s="64" t="s">
        <v>35</v>
      </c>
      <c r="C280" s="45"/>
      <c r="D280" s="45"/>
      <c r="E280" s="64">
        <f t="shared" si="240"/>
        <v>0</v>
      </c>
      <c r="F280" s="64"/>
      <c r="G280" s="64"/>
      <c r="H280" s="64">
        <f t="shared" si="236"/>
        <v>0</v>
      </c>
      <c r="I280" s="64"/>
      <c r="J280" s="64"/>
      <c r="K280" s="64">
        <f t="shared" si="237"/>
        <v>0</v>
      </c>
      <c r="L280" s="64"/>
      <c r="M280" s="64"/>
      <c r="N280" s="64">
        <f t="shared" si="238"/>
        <v>0</v>
      </c>
      <c r="O280" s="64"/>
      <c r="P280" s="64"/>
      <c r="Q280" s="64">
        <f t="shared" si="239"/>
        <v>0</v>
      </c>
      <c r="R280" s="64"/>
      <c r="S280" s="64"/>
      <c r="T280" s="64"/>
    </row>
    <row r="281" spans="1:20" ht="30" x14ac:dyDescent="0.2">
      <c r="A281" s="64"/>
      <c r="B281" s="64" t="s">
        <v>37</v>
      </c>
      <c r="C281" s="69"/>
      <c r="D281" s="69"/>
      <c r="E281" s="64">
        <f>SUM(E277:E280)</f>
        <v>0</v>
      </c>
      <c r="F281" s="45"/>
      <c r="G281" s="64"/>
      <c r="H281" s="64">
        <f>SUM(H277:H280)</f>
        <v>0</v>
      </c>
      <c r="I281" s="45"/>
      <c r="J281" s="64"/>
      <c r="K281" s="64">
        <f>SUM(K277:K280)</f>
        <v>0</v>
      </c>
      <c r="L281" s="45"/>
      <c r="M281" s="64"/>
      <c r="N281" s="64">
        <f>SUM(N277:N280)</f>
        <v>0</v>
      </c>
      <c r="O281" s="64"/>
      <c r="P281" s="64"/>
      <c r="Q281" s="64">
        <f>SUM(Q277:Q280)</f>
        <v>0</v>
      </c>
      <c r="R281" s="64"/>
      <c r="S281" s="64"/>
      <c r="T281" s="64"/>
    </row>
    <row r="282" spans="1:20" ht="69" customHeight="1" x14ac:dyDescent="0.2">
      <c r="A282" s="70" t="str">
        <f>'2.2.1.План мероприятий '!A78</f>
        <v>2.9.1.</v>
      </c>
      <c r="B282" s="68" t="str">
        <f>'2.2.1.План мероприятий '!B78</f>
        <v>Разработка и реализация мер по обеспечению надлежащего применения субъектами национальной экономики кодов группировок Общероссийского классификатора видов экономической деятельности (ОКВЭД2) и Общероссийского классификатора продукции по видам экономической деятельности (ОКПД2), в части закупок отечественного программного обеспечения и средств защиты информации органами государственной власти и местного самоуправления, государственными корпорациями, компаниями с государственным участием</v>
      </c>
      <c r="C282" s="71"/>
      <c r="D282" s="71"/>
      <c r="E282" s="71"/>
      <c r="F282" s="71"/>
      <c r="G282" s="71"/>
      <c r="H282" s="71"/>
      <c r="I282" s="71"/>
      <c r="J282" s="71"/>
      <c r="K282" s="71"/>
      <c r="L282" s="71"/>
      <c r="M282" s="71"/>
      <c r="N282" s="71"/>
      <c r="O282" s="71"/>
      <c r="P282" s="71"/>
      <c r="Q282" s="71"/>
      <c r="R282" s="71"/>
      <c r="S282" s="71"/>
      <c r="T282" s="71"/>
    </row>
    <row r="283" spans="1:20" ht="30" x14ac:dyDescent="0.2">
      <c r="A283" s="64"/>
      <c r="B283" s="64" t="s">
        <v>33</v>
      </c>
      <c r="C283" s="69" t="s">
        <v>575</v>
      </c>
      <c r="D283" s="69"/>
      <c r="E283" s="72">
        <f>H283+K283+N283+Q283+R283+S283+T283</f>
        <v>0</v>
      </c>
      <c r="F283" s="44"/>
      <c r="G283" s="64"/>
      <c r="H283" s="64">
        <f t="shared" ref="H283:H286" si="241">F283+G283</f>
        <v>0</v>
      </c>
      <c r="I283" s="44"/>
      <c r="J283" s="64"/>
      <c r="K283" s="64">
        <f t="shared" ref="K283:K286" si="242">I283+J283</f>
        <v>0</v>
      </c>
      <c r="L283" s="45"/>
      <c r="M283" s="64"/>
      <c r="N283" s="64">
        <f t="shared" ref="N283:N286" si="243">L283+M283</f>
        <v>0</v>
      </c>
      <c r="O283" s="64"/>
      <c r="P283" s="64"/>
      <c r="Q283" s="64">
        <f t="shared" ref="Q283:Q286" si="244">O283+P283</f>
        <v>0</v>
      </c>
      <c r="R283" s="64"/>
      <c r="S283" s="64"/>
      <c r="T283" s="64"/>
    </row>
    <row r="284" spans="1:20" ht="45" x14ac:dyDescent="0.2">
      <c r="A284" s="64"/>
      <c r="B284" s="64" t="s">
        <v>38</v>
      </c>
      <c r="C284" s="69"/>
      <c r="D284" s="69"/>
      <c r="E284" s="64">
        <f t="shared" ref="E284:E285" si="245">K284+N284+Q284+R284+S284+T284</f>
        <v>0</v>
      </c>
      <c r="F284" s="44"/>
      <c r="G284" s="64"/>
      <c r="H284" s="64">
        <f t="shared" si="241"/>
        <v>0</v>
      </c>
      <c r="I284" s="44"/>
      <c r="J284" s="64"/>
      <c r="K284" s="64">
        <f t="shared" si="242"/>
        <v>0</v>
      </c>
      <c r="L284" s="45"/>
      <c r="M284" s="64"/>
      <c r="N284" s="64">
        <f t="shared" si="243"/>
        <v>0</v>
      </c>
      <c r="O284" s="64"/>
      <c r="P284" s="64"/>
      <c r="Q284" s="64">
        <f t="shared" si="244"/>
        <v>0</v>
      </c>
      <c r="R284" s="64"/>
      <c r="S284" s="64"/>
      <c r="T284" s="64"/>
    </row>
    <row r="285" spans="1:20" ht="30" x14ac:dyDescent="0.2">
      <c r="A285" s="64"/>
      <c r="B285" s="64" t="s">
        <v>34</v>
      </c>
      <c r="C285" s="45"/>
      <c r="D285" s="45"/>
      <c r="E285" s="64">
        <f t="shared" si="245"/>
        <v>0</v>
      </c>
      <c r="F285" s="64"/>
      <c r="G285" s="64"/>
      <c r="H285" s="64">
        <f t="shared" si="241"/>
        <v>0</v>
      </c>
      <c r="I285" s="64"/>
      <c r="J285" s="64"/>
      <c r="K285" s="64">
        <f t="shared" si="242"/>
        <v>0</v>
      </c>
      <c r="L285" s="64"/>
      <c r="M285" s="64"/>
      <c r="N285" s="64">
        <f t="shared" si="243"/>
        <v>0</v>
      </c>
      <c r="O285" s="64"/>
      <c r="P285" s="64"/>
      <c r="Q285" s="64">
        <f t="shared" si="244"/>
        <v>0</v>
      </c>
      <c r="R285" s="64"/>
      <c r="S285" s="64"/>
      <c r="T285" s="64"/>
    </row>
    <row r="286" spans="1:20" ht="15" x14ac:dyDescent="0.2">
      <c r="A286" s="64"/>
      <c r="B286" s="64" t="s">
        <v>35</v>
      </c>
      <c r="C286" s="45"/>
      <c r="D286" s="45"/>
      <c r="E286" s="64">
        <f>H286+K286+N286+Q286+R286+S286+T286</f>
        <v>0</v>
      </c>
      <c r="F286" s="64"/>
      <c r="G286" s="64"/>
      <c r="H286" s="64">
        <f t="shared" si="241"/>
        <v>0</v>
      </c>
      <c r="I286" s="64"/>
      <c r="J286" s="64"/>
      <c r="K286" s="64">
        <f t="shared" si="242"/>
        <v>0</v>
      </c>
      <c r="L286" s="64"/>
      <c r="M286" s="64"/>
      <c r="N286" s="64">
        <f t="shared" si="243"/>
        <v>0</v>
      </c>
      <c r="O286" s="64"/>
      <c r="P286" s="64"/>
      <c r="Q286" s="64">
        <f t="shared" si="244"/>
        <v>0</v>
      </c>
      <c r="R286" s="64"/>
      <c r="S286" s="64"/>
      <c r="T286" s="64"/>
    </row>
    <row r="287" spans="1:20" ht="30" x14ac:dyDescent="0.2">
      <c r="A287" s="64"/>
      <c r="B287" s="64" t="s">
        <v>37</v>
      </c>
      <c r="C287" s="69"/>
      <c r="D287" s="69"/>
      <c r="E287" s="64">
        <f>SUM(E283:E286)</f>
        <v>0</v>
      </c>
      <c r="F287" s="45"/>
      <c r="G287" s="64"/>
      <c r="H287" s="64">
        <f>SUM(H283:H286)</f>
        <v>0</v>
      </c>
      <c r="I287" s="45"/>
      <c r="J287" s="64"/>
      <c r="K287" s="64">
        <f>SUM(K283:K286)</f>
        <v>0</v>
      </c>
      <c r="L287" s="45"/>
      <c r="M287" s="64"/>
      <c r="N287" s="64">
        <f>SUM(N283:N286)</f>
        <v>0</v>
      </c>
      <c r="O287" s="64"/>
      <c r="P287" s="64"/>
      <c r="Q287" s="64">
        <f>SUM(Q283:Q286)</f>
        <v>0</v>
      </c>
      <c r="R287" s="64"/>
      <c r="S287" s="64"/>
      <c r="T287" s="64"/>
    </row>
    <row r="288" spans="1:20" ht="49.5" customHeight="1" x14ac:dyDescent="0.2">
      <c r="A288" s="70" t="str">
        <f>'2.2.1.План мероприятий '!A79</f>
        <v>2.9.2.</v>
      </c>
      <c r="B288" s="68" t="str">
        <f>'2.2.1.План мероприятий '!B79</f>
        <v>Разработка и реализация системных, организационных и технических мер по развитию возможностей единой информационной системы в сфере закупок в части мониторинга закупок отечественного и иностранного программного обеспечения, осуществляемого органами государственной власти и местного самоуправления, государственными корпорациями, компаниями с государственным участием</v>
      </c>
      <c r="C288" s="71"/>
      <c r="D288" s="71"/>
      <c r="E288" s="71"/>
      <c r="F288" s="71"/>
      <c r="G288" s="71"/>
      <c r="H288" s="71"/>
      <c r="I288" s="71"/>
      <c r="J288" s="71"/>
      <c r="K288" s="71"/>
      <c r="L288" s="71"/>
      <c r="M288" s="71"/>
      <c r="N288" s="71"/>
      <c r="O288" s="71"/>
      <c r="P288" s="71"/>
      <c r="Q288" s="71"/>
      <c r="R288" s="71"/>
      <c r="S288" s="71"/>
      <c r="T288" s="71"/>
    </row>
    <row r="289" spans="1:20" ht="30" x14ac:dyDescent="0.2">
      <c r="A289" s="64"/>
      <c r="B289" s="64" t="s">
        <v>33</v>
      </c>
      <c r="C289" s="69" t="s">
        <v>575</v>
      </c>
      <c r="D289" s="69"/>
      <c r="E289" s="72">
        <f>H289+K289+N289+Q289+R289+S289+T289</f>
        <v>20</v>
      </c>
      <c r="F289" s="44"/>
      <c r="G289" s="64">
        <v>0</v>
      </c>
      <c r="H289" s="64">
        <f t="shared" ref="H289:H292" si="246">F289+G289</f>
        <v>0</v>
      </c>
      <c r="I289" s="44"/>
      <c r="J289" s="64">
        <v>20</v>
      </c>
      <c r="K289" s="64">
        <f t="shared" ref="K289:K292" si="247">I289+J289</f>
        <v>20</v>
      </c>
      <c r="L289" s="45"/>
      <c r="M289" s="64"/>
      <c r="N289" s="64">
        <f t="shared" ref="N289:N292" si="248">L289+M289</f>
        <v>0</v>
      </c>
      <c r="O289" s="64"/>
      <c r="P289" s="64"/>
      <c r="Q289" s="64">
        <f t="shared" ref="Q289:Q292" si="249">O289+P289</f>
        <v>0</v>
      </c>
      <c r="R289" s="64"/>
      <c r="S289" s="64"/>
      <c r="T289" s="64"/>
    </row>
    <row r="290" spans="1:20" ht="45" x14ac:dyDescent="0.2">
      <c r="A290" s="64"/>
      <c r="B290" s="64" t="s">
        <v>38</v>
      </c>
      <c r="C290" s="69"/>
      <c r="D290" s="69"/>
      <c r="E290" s="64">
        <f t="shared" ref="E290:E291" si="250">K290+N290+Q290+R290+S290+T290</f>
        <v>0</v>
      </c>
      <c r="F290" s="44"/>
      <c r="G290" s="64"/>
      <c r="H290" s="64">
        <f t="shared" si="246"/>
        <v>0</v>
      </c>
      <c r="I290" s="44"/>
      <c r="J290" s="64"/>
      <c r="K290" s="64">
        <f t="shared" si="247"/>
        <v>0</v>
      </c>
      <c r="L290" s="45"/>
      <c r="M290" s="64"/>
      <c r="N290" s="64">
        <f t="shared" si="248"/>
        <v>0</v>
      </c>
      <c r="O290" s="64"/>
      <c r="P290" s="64"/>
      <c r="Q290" s="64">
        <f t="shared" si="249"/>
        <v>0</v>
      </c>
      <c r="R290" s="64"/>
      <c r="S290" s="64"/>
      <c r="T290" s="64"/>
    </row>
    <row r="291" spans="1:20" ht="30" x14ac:dyDescent="0.2">
      <c r="A291" s="64"/>
      <c r="B291" s="64" t="s">
        <v>34</v>
      </c>
      <c r="C291" s="45"/>
      <c r="D291" s="45"/>
      <c r="E291" s="64">
        <f t="shared" si="250"/>
        <v>0</v>
      </c>
      <c r="F291" s="64"/>
      <c r="G291" s="64"/>
      <c r="H291" s="64">
        <f t="shared" si="246"/>
        <v>0</v>
      </c>
      <c r="I291" s="64"/>
      <c r="J291" s="64"/>
      <c r="K291" s="64">
        <f t="shared" si="247"/>
        <v>0</v>
      </c>
      <c r="L291" s="64"/>
      <c r="M291" s="64"/>
      <c r="N291" s="64">
        <f t="shared" si="248"/>
        <v>0</v>
      </c>
      <c r="O291" s="64"/>
      <c r="P291" s="64"/>
      <c r="Q291" s="64">
        <f t="shared" si="249"/>
        <v>0</v>
      </c>
      <c r="R291" s="64"/>
      <c r="S291" s="64"/>
      <c r="T291" s="64"/>
    </row>
    <row r="292" spans="1:20" ht="15" x14ac:dyDescent="0.2">
      <c r="A292" s="64"/>
      <c r="B292" s="64" t="s">
        <v>35</v>
      </c>
      <c r="C292" s="45"/>
      <c r="D292" s="45"/>
      <c r="E292" s="64">
        <f>H292+K292+N292+Q292+R292+S292+T292</f>
        <v>0</v>
      </c>
      <c r="F292" s="64"/>
      <c r="G292" s="64"/>
      <c r="H292" s="64">
        <f t="shared" si="246"/>
        <v>0</v>
      </c>
      <c r="I292" s="64"/>
      <c r="J292" s="64"/>
      <c r="K292" s="64">
        <f t="shared" si="247"/>
        <v>0</v>
      </c>
      <c r="L292" s="64"/>
      <c r="M292" s="64"/>
      <c r="N292" s="64">
        <f t="shared" si="248"/>
        <v>0</v>
      </c>
      <c r="O292" s="64"/>
      <c r="P292" s="64"/>
      <c r="Q292" s="64">
        <f t="shared" si="249"/>
        <v>0</v>
      </c>
      <c r="R292" s="64"/>
      <c r="S292" s="64"/>
      <c r="T292" s="64"/>
    </row>
    <row r="293" spans="1:20" ht="30" x14ac:dyDescent="0.2">
      <c r="A293" s="64"/>
      <c r="B293" s="64" t="s">
        <v>37</v>
      </c>
      <c r="C293" s="69"/>
      <c r="D293" s="69"/>
      <c r="E293" s="64">
        <f>SUM(E289:E292)</f>
        <v>20</v>
      </c>
      <c r="F293" s="45"/>
      <c r="G293" s="64"/>
      <c r="H293" s="64">
        <f>SUM(H289:H292)</f>
        <v>0</v>
      </c>
      <c r="I293" s="45"/>
      <c r="J293" s="64"/>
      <c r="K293" s="64">
        <f>SUM(K289:K292)</f>
        <v>20</v>
      </c>
      <c r="L293" s="45"/>
      <c r="M293" s="64"/>
      <c r="N293" s="64">
        <f>SUM(N289:N292)</f>
        <v>0</v>
      </c>
      <c r="O293" s="64"/>
      <c r="P293" s="64"/>
      <c r="Q293" s="64">
        <f>SUM(Q289:Q292)</f>
        <v>0</v>
      </c>
      <c r="R293" s="64"/>
      <c r="S293" s="64"/>
      <c r="T293" s="64"/>
    </row>
    <row r="294" spans="1:20" ht="49.5" customHeight="1" x14ac:dyDescent="0.2">
      <c r="A294" s="70" t="str">
        <f>'2.2.1.План мероприятий '!A80</f>
        <v>2.9.3.</v>
      </c>
      <c r="B294" s="68" t="str">
        <f>'2.2.1.План мероприятий '!B80</f>
        <v>Осуществление мониторинга и оценки закупок отечественного и иностранного программного обеспечения органами государственной власти и местного самоуправления, государственными корпорациями, компаниями с государственным участием, экономических показателей, характеристики изменения факторов и тенденций, макроэкономический анализ в этой сфере</v>
      </c>
      <c r="C294" s="71"/>
      <c r="D294" s="71"/>
      <c r="E294" s="71"/>
      <c r="F294" s="71"/>
      <c r="G294" s="71"/>
      <c r="H294" s="71"/>
      <c r="I294" s="71"/>
      <c r="J294" s="71"/>
      <c r="K294" s="71"/>
      <c r="L294" s="71"/>
      <c r="M294" s="71"/>
      <c r="N294" s="71"/>
      <c r="O294" s="71"/>
      <c r="P294" s="71"/>
      <c r="Q294" s="71"/>
      <c r="R294" s="71"/>
      <c r="S294" s="71"/>
      <c r="T294" s="71"/>
    </row>
    <row r="295" spans="1:20" ht="30" x14ac:dyDescent="0.2">
      <c r="A295" s="64"/>
      <c r="B295" s="64" t="s">
        <v>33</v>
      </c>
      <c r="C295" s="69" t="s">
        <v>575</v>
      </c>
      <c r="D295" s="69"/>
      <c r="E295" s="72">
        <f>H295+K295+N295+Q295+R295+S295+T295</f>
        <v>30</v>
      </c>
      <c r="F295" s="44"/>
      <c r="G295" s="64">
        <v>0</v>
      </c>
      <c r="H295" s="64">
        <f t="shared" ref="H295:H298" si="251">F295+G295</f>
        <v>0</v>
      </c>
      <c r="I295" s="44"/>
      <c r="J295" s="64">
        <v>10</v>
      </c>
      <c r="K295" s="64">
        <f t="shared" ref="K295:K298" si="252">I295+J295</f>
        <v>10</v>
      </c>
      <c r="L295" s="45"/>
      <c r="M295" s="64">
        <v>10</v>
      </c>
      <c r="N295" s="64">
        <f t="shared" ref="N295:N298" si="253">L295+M295</f>
        <v>10</v>
      </c>
      <c r="O295" s="64"/>
      <c r="P295" s="64">
        <v>10</v>
      </c>
      <c r="Q295" s="64">
        <f t="shared" ref="Q295:Q298" si="254">O295+P295</f>
        <v>10</v>
      </c>
      <c r="R295" s="64"/>
      <c r="S295" s="64"/>
      <c r="T295" s="64"/>
    </row>
    <row r="296" spans="1:20" ht="45" x14ac:dyDescent="0.2">
      <c r="A296" s="64"/>
      <c r="B296" s="64" t="s">
        <v>38</v>
      </c>
      <c r="C296" s="69"/>
      <c r="D296" s="69"/>
      <c r="E296" s="64">
        <f t="shared" ref="E296:E297" si="255">K296+N296+Q296+R296+S296+T296</f>
        <v>0</v>
      </c>
      <c r="F296" s="44"/>
      <c r="G296" s="64"/>
      <c r="H296" s="64">
        <f t="shared" si="251"/>
        <v>0</v>
      </c>
      <c r="I296" s="44"/>
      <c r="J296" s="64"/>
      <c r="K296" s="64">
        <f t="shared" si="252"/>
        <v>0</v>
      </c>
      <c r="L296" s="45"/>
      <c r="M296" s="64"/>
      <c r="N296" s="64">
        <f t="shared" si="253"/>
        <v>0</v>
      </c>
      <c r="O296" s="64"/>
      <c r="P296" s="64"/>
      <c r="Q296" s="64">
        <f t="shared" si="254"/>
        <v>0</v>
      </c>
      <c r="R296" s="64"/>
      <c r="S296" s="64"/>
      <c r="T296" s="64"/>
    </row>
    <row r="297" spans="1:20" ht="30" x14ac:dyDescent="0.2">
      <c r="A297" s="64"/>
      <c r="B297" s="64" t="s">
        <v>34</v>
      </c>
      <c r="C297" s="45"/>
      <c r="D297" s="45"/>
      <c r="E297" s="64">
        <f t="shared" si="255"/>
        <v>0</v>
      </c>
      <c r="F297" s="64"/>
      <c r="G297" s="64"/>
      <c r="H297" s="64">
        <f t="shared" si="251"/>
        <v>0</v>
      </c>
      <c r="I297" s="64"/>
      <c r="J297" s="64"/>
      <c r="K297" s="64">
        <f t="shared" si="252"/>
        <v>0</v>
      </c>
      <c r="L297" s="64"/>
      <c r="M297" s="64"/>
      <c r="N297" s="64">
        <f t="shared" si="253"/>
        <v>0</v>
      </c>
      <c r="O297" s="64"/>
      <c r="P297" s="64"/>
      <c r="Q297" s="64">
        <f t="shared" si="254"/>
        <v>0</v>
      </c>
      <c r="R297" s="64"/>
      <c r="S297" s="64"/>
      <c r="T297" s="64"/>
    </row>
    <row r="298" spans="1:20" ht="15" x14ac:dyDescent="0.2">
      <c r="A298" s="64"/>
      <c r="B298" s="64" t="s">
        <v>35</v>
      </c>
      <c r="C298" s="45"/>
      <c r="D298" s="45"/>
      <c r="E298" s="64">
        <f>H298+K298+N298+Q298+R298+S298+T298</f>
        <v>0</v>
      </c>
      <c r="F298" s="64"/>
      <c r="G298" s="64"/>
      <c r="H298" s="64">
        <f t="shared" si="251"/>
        <v>0</v>
      </c>
      <c r="I298" s="64"/>
      <c r="J298" s="64"/>
      <c r="K298" s="64">
        <f t="shared" si="252"/>
        <v>0</v>
      </c>
      <c r="L298" s="64"/>
      <c r="M298" s="64"/>
      <c r="N298" s="64">
        <f t="shared" si="253"/>
        <v>0</v>
      </c>
      <c r="O298" s="64"/>
      <c r="P298" s="64"/>
      <c r="Q298" s="64">
        <f t="shared" si="254"/>
        <v>0</v>
      </c>
      <c r="R298" s="64"/>
      <c r="S298" s="64"/>
      <c r="T298" s="64"/>
    </row>
    <row r="299" spans="1:20" ht="30" x14ac:dyDescent="0.2">
      <c r="A299" s="64"/>
      <c r="B299" s="64" t="s">
        <v>37</v>
      </c>
      <c r="C299" s="69"/>
      <c r="D299" s="69"/>
      <c r="E299" s="64">
        <f>SUM(E295:E298)</f>
        <v>30</v>
      </c>
      <c r="F299" s="45"/>
      <c r="G299" s="64"/>
      <c r="H299" s="64">
        <f>SUM(H295:H298)</f>
        <v>0</v>
      </c>
      <c r="I299" s="45"/>
      <c r="J299" s="64"/>
      <c r="K299" s="64">
        <f>SUM(K295:K298)</f>
        <v>10</v>
      </c>
      <c r="L299" s="45"/>
      <c r="M299" s="64"/>
      <c r="N299" s="64">
        <f>SUM(N295:N298)</f>
        <v>10</v>
      </c>
      <c r="O299" s="64"/>
      <c r="P299" s="64"/>
      <c r="Q299" s="64">
        <f>SUM(Q295:Q298)</f>
        <v>10</v>
      </c>
      <c r="R299" s="64"/>
      <c r="S299" s="64"/>
      <c r="T299" s="64"/>
    </row>
    <row r="300" spans="1:20" ht="135.75" customHeight="1" x14ac:dyDescent="0.2">
      <c r="A300" s="70" t="str">
        <f>'2.2.1.План мероприятий '!A82</f>
        <v>2.10.1.</v>
      </c>
      <c r="B300" s="68" t="str">
        <f>'2.2.1.План мероприятий '!B82</f>
        <v>- Проведение исследования по определению приоритетных направлений и объемов поддержки разработки отечественного программного обеспечения, включая разработчиков средств защиты информации и увеличения его доли в условиях цифровой экономики институтами развития
- Осуществляется акселерация (обучение, поддержка, взращивание) команд-разработчиков отечественного программного обеспечения, включая разработчиков средств защиты информации.
- Осуществляется грантовая поддержка малых инновационных предприятий по разработке отечественного программного обеспечения, включая разработчиков средств защиты информации
- Реализуются программы соинвестирования и инвестирования в уставной капитал разработчиков отечественного программного обеспечения, включая разработчиков средств защиты информации</v>
      </c>
      <c r="C300" s="71"/>
      <c r="D300" s="71"/>
      <c r="E300" s="71"/>
      <c r="F300" s="71"/>
      <c r="G300" s="71"/>
      <c r="H300" s="71"/>
      <c r="I300" s="71"/>
      <c r="J300" s="71"/>
      <c r="K300" s="71"/>
      <c r="L300" s="71"/>
      <c r="M300" s="71"/>
      <c r="N300" s="71"/>
      <c r="O300" s="71"/>
      <c r="P300" s="71"/>
      <c r="Q300" s="71"/>
      <c r="R300" s="71"/>
      <c r="S300" s="71"/>
      <c r="T300" s="71"/>
    </row>
    <row r="301" spans="1:20" ht="30" x14ac:dyDescent="0.2">
      <c r="A301" s="64"/>
      <c r="B301" s="64" t="s">
        <v>33</v>
      </c>
      <c r="C301" s="69" t="s">
        <v>576</v>
      </c>
      <c r="D301" s="69"/>
      <c r="E301" s="72">
        <f>H301+K301+N301+Q301+R301+S301+T301</f>
        <v>4000</v>
      </c>
      <c r="F301" s="44"/>
      <c r="G301" s="64">
        <v>0</v>
      </c>
      <c r="H301" s="64">
        <f t="shared" ref="H301:H304" si="256">F301+G301</f>
        <v>0</v>
      </c>
      <c r="I301" s="44"/>
      <c r="J301" s="64">
        <v>1000</v>
      </c>
      <c r="K301" s="64">
        <f t="shared" ref="K301:K304" si="257">I301+J301</f>
        <v>1000</v>
      </c>
      <c r="L301" s="45"/>
      <c r="M301" s="64">
        <v>1500</v>
      </c>
      <c r="N301" s="64">
        <f t="shared" ref="N301:N304" si="258">L301+M301</f>
        <v>1500</v>
      </c>
      <c r="O301" s="64"/>
      <c r="P301" s="64">
        <v>1500</v>
      </c>
      <c r="Q301" s="64">
        <f t="shared" ref="Q301:Q304" si="259">O301+P301</f>
        <v>1500</v>
      </c>
      <c r="R301" s="64"/>
      <c r="S301" s="64"/>
      <c r="T301" s="64"/>
    </row>
    <row r="302" spans="1:20" ht="45" x14ac:dyDescent="0.2">
      <c r="A302" s="64"/>
      <c r="B302" s="64" t="s">
        <v>38</v>
      </c>
      <c r="C302" s="69"/>
      <c r="D302" s="69"/>
      <c r="E302" s="64">
        <f t="shared" ref="E302:E305" si="260">K302+N302+Q302+R302+S302+T302</f>
        <v>0</v>
      </c>
      <c r="F302" s="44"/>
      <c r="G302" s="64"/>
      <c r="H302" s="64">
        <f t="shared" si="256"/>
        <v>0</v>
      </c>
      <c r="I302" s="44"/>
      <c r="J302" s="64"/>
      <c r="K302" s="64">
        <f t="shared" si="257"/>
        <v>0</v>
      </c>
      <c r="L302" s="45"/>
      <c r="M302" s="64"/>
      <c r="N302" s="64">
        <f t="shared" si="258"/>
        <v>0</v>
      </c>
      <c r="O302" s="64"/>
      <c r="P302" s="64"/>
      <c r="Q302" s="64">
        <f t="shared" si="259"/>
        <v>0</v>
      </c>
      <c r="R302" s="64"/>
      <c r="S302" s="64"/>
      <c r="T302" s="64"/>
    </row>
    <row r="303" spans="1:20" ht="30" x14ac:dyDescent="0.2">
      <c r="A303" s="64"/>
      <c r="B303" s="64" t="s">
        <v>34</v>
      </c>
      <c r="C303" s="45"/>
      <c r="D303" s="45"/>
      <c r="E303" s="64">
        <f t="shared" si="260"/>
        <v>0</v>
      </c>
      <c r="F303" s="64"/>
      <c r="G303" s="64"/>
      <c r="H303" s="64">
        <f t="shared" si="256"/>
        <v>0</v>
      </c>
      <c r="I303" s="64"/>
      <c r="J303" s="64"/>
      <c r="K303" s="64">
        <f t="shared" si="257"/>
        <v>0</v>
      </c>
      <c r="L303" s="64"/>
      <c r="M303" s="64"/>
      <c r="N303" s="64">
        <f t="shared" si="258"/>
        <v>0</v>
      </c>
      <c r="O303" s="64"/>
      <c r="P303" s="64"/>
      <c r="Q303" s="64">
        <f t="shared" si="259"/>
        <v>0</v>
      </c>
      <c r="R303" s="64"/>
      <c r="S303" s="64"/>
      <c r="T303" s="64"/>
    </row>
    <row r="304" spans="1:20" ht="15" x14ac:dyDescent="0.2">
      <c r="A304" s="64"/>
      <c r="B304" s="64" t="s">
        <v>35</v>
      </c>
      <c r="C304" s="45"/>
      <c r="D304" s="45"/>
      <c r="E304" s="64">
        <f>H304+K304+N304+Q304+R304+S304+T304</f>
        <v>4150</v>
      </c>
      <c r="F304" s="64"/>
      <c r="G304" s="64">
        <v>0</v>
      </c>
      <c r="H304" s="64">
        <f t="shared" si="256"/>
        <v>0</v>
      </c>
      <c r="I304" s="64"/>
      <c r="J304" s="64">
        <f>200+300+500</f>
        <v>1000</v>
      </c>
      <c r="K304" s="64">
        <f t="shared" si="257"/>
        <v>1000</v>
      </c>
      <c r="L304" s="64"/>
      <c r="M304" s="64">
        <f>200+500+750</f>
        <v>1450</v>
      </c>
      <c r="N304" s="64">
        <f t="shared" si="258"/>
        <v>1450</v>
      </c>
      <c r="O304" s="64"/>
      <c r="P304" s="64">
        <f>200+500+1000</f>
        <v>1700</v>
      </c>
      <c r="Q304" s="64">
        <f t="shared" si="259"/>
        <v>1700</v>
      </c>
      <c r="R304" s="64"/>
      <c r="S304" s="64"/>
      <c r="T304" s="64"/>
    </row>
    <row r="305" spans="1:20" ht="30" x14ac:dyDescent="0.2">
      <c r="A305" s="64"/>
      <c r="B305" s="64" t="s">
        <v>37</v>
      </c>
      <c r="C305" s="69"/>
      <c r="D305" s="69"/>
      <c r="E305" s="64">
        <f t="shared" si="260"/>
        <v>8150</v>
      </c>
      <c r="F305" s="45"/>
      <c r="G305" s="64"/>
      <c r="H305" s="64">
        <f>SUM(H301:H304)</f>
        <v>0</v>
      </c>
      <c r="I305" s="45"/>
      <c r="J305" s="64"/>
      <c r="K305" s="64">
        <f>SUM(K301:K304)</f>
        <v>2000</v>
      </c>
      <c r="L305" s="45"/>
      <c r="M305" s="64"/>
      <c r="N305" s="64">
        <f>SUM(N301:N304)</f>
        <v>2950</v>
      </c>
      <c r="O305" s="64"/>
      <c r="P305" s="64"/>
      <c r="Q305" s="64">
        <f>SUM(Q301:Q304)</f>
        <v>3200</v>
      </c>
      <c r="R305" s="64"/>
      <c r="S305" s="64"/>
      <c r="T305" s="64"/>
    </row>
    <row r="306" spans="1:20" ht="30.75" customHeight="1" x14ac:dyDescent="0.2">
      <c r="A306" s="70" t="str">
        <f>'2.2.1.План мероприятий '!A83</f>
        <v>2.10.2.</v>
      </c>
      <c r="B306" s="68" t="str">
        <f>'2.2.1.План мероприятий '!B83</f>
        <v>Созданы венчурные фонды для финансирования разработки программного обеспечения, включая разработчиков средств защиты информации</v>
      </c>
      <c r="C306" s="71"/>
      <c r="D306" s="71"/>
      <c r="E306" s="71"/>
      <c r="F306" s="71"/>
      <c r="G306" s="71"/>
      <c r="H306" s="71"/>
      <c r="I306" s="71"/>
      <c r="J306" s="71"/>
      <c r="K306" s="71"/>
      <c r="L306" s="71"/>
      <c r="M306" s="71"/>
      <c r="N306" s="71"/>
      <c r="O306" s="71"/>
      <c r="P306" s="71"/>
      <c r="Q306" s="71"/>
      <c r="R306" s="71"/>
      <c r="S306" s="71"/>
      <c r="T306" s="71"/>
    </row>
    <row r="307" spans="1:20" ht="30" x14ac:dyDescent="0.2">
      <c r="A307" s="64"/>
      <c r="B307" s="64" t="s">
        <v>33</v>
      </c>
      <c r="C307" s="69" t="s">
        <v>576</v>
      </c>
      <c r="D307" s="69"/>
      <c r="E307" s="72">
        <f>H307+K307+N307+Q307+R307+S307+T307</f>
        <v>0</v>
      </c>
      <c r="F307" s="44"/>
      <c r="G307" s="64"/>
      <c r="H307" s="64">
        <f t="shared" ref="H307:H310" si="261">F307+G307</f>
        <v>0</v>
      </c>
      <c r="I307" s="44"/>
      <c r="J307" s="64"/>
      <c r="K307" s="64">
        <f t="shared" ref="K307:K310" si="262">I307+J307</f>
        <v>0</v>
      </c>
      <c r="L307" s="45"/>
      <c r="M307" s="64"/>
      <c r="N307" s="64">
        <f t="shared" ref="N307:N310" si="263">L307+M307</f>
        <v>0</v>
      </c>
      <c r="O307" s="64"/>
      <c r="P307" s="64"/>
      <c r="Q307" s="64">
        <f t="shared" ref="Q307:Q310" si="264">O307+P307</f>
        <v>0</v>
      </c>
      <c r="R307" s="64"/>
      <c r="S307" s="64"/>
      <c r="T307" s="64"/>
    </row>
    <row r="308" spans="1:20" ht="45" x14ac:dyDescent="0.2">
      <c r="A308" s="64"/>
      <c r="B308" s="64" t="s">
        <v>38</v>
      </c>
      <c r="C308" s="69"/>
      <c r="D308" s="69"/>
      <c r="E308" s="64">
        <f t="shared" ref="E308:E311" si="265">K308+N308+Q308+R308+S308+T308</f>
        <v>0</v>
      </c>
      <c r="F308" s="44"/>
      <c r="G308" s="64"/>
      <c r="H308" s="64">
        <f t="shared" si="261"/>
        <v>0</v>
      </c>
      <c r="I308" s="44"/>
      <c r="J308" s="64"/>
      <c r="K308" s="64">
        <f t="shared" si="262"/>
        <v>0</v>
      </c>
      <c r="L308" s="45"/>
      <c r="M308" s="64"/>
      <c r="N308" s="64">
        <f t="shared" si="263"/>
        <v>0</v>
      </c>
      <c r="O308" s="64"/>
      <c r="P308" s="64"/>
      <c r="Q308" s="64">
        <f t="shared" si="264"/>
        <v>0</v>
      </c>
      <c r="R308" s="64"/>
      <c r="S308" s="64"/>
      <c r="T308" s="64"/>
    </row>
    <row r="309" spans="1:20" ht="30" x14ac:dyDescent="0.2">
      <c r="A309" s="64"/>
      <c r="B309" s="64" t="s">
        <v>34</v>
      </c>
      <c r="C309" s="45"/>
      <c r="D309" s="45"/>
      <c r="E309" s="64">
        <f t="shared" si="265"/>
        <v>0</v>
      </c>
      <c r="F309" s="64"/>
      <c r="G309" s="64"/>
      <c r="H309" s="64">
        <f t="shared" si="261"/>
        <v>0</v>
      </c>
      <c r="I309" s="64"/>
      <c r="J309" s="64"/>
      <c r="K309" s="64">
        <f t="shared" si="262"/>
        <v>0</v>
      </c>
      <c r="L309" s="64"/>
      <c r="M309" s="64"/>
      <c r="N309" s="64">
        <f t="shared" si="263"/>
        <v>0</v>
      </c>
      <c r="O309" s="64"/>
      <c r="P309" s="64"/>
      <c r="Q309" s="64">
        <f t="shared" si="264"/>
        <v>0</v>
      </c>
      <c r="R309" s="64"/>
      <c r="S309" s="64"/>
      <c r="T309" s="64"/>
    </row>
    <row r="310" spans="1:20" ht="15" x14ac:dyDescent="0.2">
      <c r="A310" s="64"/>
      <c r="B310" s="64" t="s">
        <v>35</v>
      </c>
      <c r="C310" s="45"/>
      <c r="D310" s="45"/>
      <c r="E310" s="64">
        <f>H310+K310+N310+Q310+R310+S310+T310</f>
        <v>2250</v>
      </c>
      <c r="F310" s="64"/>
      <c r="G310" s="64">
        <v>0</v>
      </c>
      <c r="H310" s="64">
        <f t="shared" si="261"/>
        <v>0</v>
      </c>
      <c r="I310" s="64"/>
      <c r="J310" s="64">
        <v>500</v>
      </c>
      <c r="K310" s="64">
        <f t="shared" si="262"/>
        <v>500</v>
      </c>
      <c r="L310" s="64"/>
      <c r="M310" s="64">
        <v>750</v>
      </c>
      <c r="N310" s="64">
        <f t="shared" si="263"/>
        <v>750</v>
      </c>
      <c r="O310" s="64"/>
      <c r="P310" s="64">
        <v>1000</v>
      </c>
      <c r="Q310" s="64">
        <f t="shared" si="264"/>
        <v>1000</v>
      </c>
      <c r="R310" s="64"/>
      <c r="S310" s="64"/>
      <c r="T310" s="64"/>
    </row>
    <row r="311" spans="1:20" ht="30" x14ac:dyDescent="0.2">
      <c r="A311" s="64"/>
      <c r="B311" s="64" t="s">
        <v>37</v>
      </c>
      <c r="C311" s="69"/>
      <c r="D311" s="69"/>
      <c r="E311" s="64">
        <f t="shared" si="265"/>
        <v>2250</v>
      </c>
      <c r="F311" s="45"/>
      <c r="G311" s="64"/>
      <c r="H311" s="64">
        <f>SUM(H307:H310)</f>
        <v>0</v>
      </c>
      <c r="I311" s="45"/>
      <c r="J311" s="64"/>
      <c r="K311" s="64">
        <f>SUM(K307:K310)</f>
        <v>500</v>
      </c>
      <c r="L311" s="45"/>
      <c r="M311" s="64"/>
      <c r="N311" s="64">
        <f>SUM(N307:N310)</f>
        <v>750</v>
      </c>
      <c r="O311" s="64"/>
      <c r="P311" s="64"/>
      <c r="Q311" s="64">
        <f>SUM(Q307:Q310)</f>
        <v>1000</v>
      </c>
      <c r="R311" s="64"/>
      <c r="S311" s="64"/>
      <c r="T311" s="64"/>
    </row>
    <row r="312" spans="1:20" ht="129.75" customHeight="1" x14ac:dyDescent="0.2">
      <c r="A312" s="70" t="str">
        <f>'2.2.1.План мероприятий '!A84</f>
        <v>2.10.3.</v>
      </c>
      <c r="B312" s="68" t="str">
        <f>'2.2.1.План мероприятий '!B84</f>
        <v>Осуществляется льготное кредитование разработчиков программного обеспечения, включая разработчиков средств защиты информации
Осуществляется поддержка инновационных отечественных разработок программного обеспечения, ориентированных на новые рынки, включая разработчиков средств защиты информации
Обеспечение координации и мониторинга выделения инвестиций по приоритетным направлениям разработки программного обеспечения, включая разработчиков средств защиты информации
Организована выдача денежных премий (призов) за найденные уязвимости в программном и программно-аппаратном обеспечении
Создание механизма коммерциализации продуктов, созданных на основе новых отечественных ИТ</v>
      </c>
      <c r="C312" s="71"/>
      <c r="D312" s="71"/>
      <c r="E312" s="71"/>
      <c r="F312" s="71"/>
      <c r="G312" s="71"/>
      <c r="H312" s="71"/>
      <c r="I312" s="71"/>
      <c r="J312" s="71"/>
      <c r="K312" s="71"/>
      <c r="L312" s="71"/>
      <c r="M312" s="71"/>
      <c r="N312" s="71"/>
      <c r="O312" s="71"/>
      <c r="P312" s="71"/>
      <c r="Q312" s="71"/>
      <c r="R312" s="71"/>
      <c r="S312" s="71"/>
      <c r="T312" s="71"/>
    </row>
    <row r="313" spans="1:20" ht="30" x14ac:dyDescent="0.2">
      <c r="A313" s="64"/>
      <c r="B313" s="64" t="s">
        <v>33</v>
      </c>
      <c r="C313" s="69" t="s">
        <v>576</v>
      </c>
      <c r="D313" s="69"/>
      <c r="E313" s="72">
        <f>H313+K313+N313+Q313+R313+S313+T313</f>
        <v>500</v>
      </c>
      <c r="F313" s="44"/>
      <c r="G313" s="64">
        <v>0</v>
      </c>
      <c r="H313" s="64">
        <f t="shared" ref="H313:H316" si="266">F313+G313</f>
        <v>0</v>
      </c>
      <c r="I313" s="44"/>
      <c r="J313" s="64">
        <v>100</v>
      </c>
      <c r="K313" s="64">
        <f t="shared" ref="K313:K316" si="267">I313+J313</f>
        <v>100</v>
      </c>
      <c r="L313" s="45"/>
      <c r="M313" s="64">
        <v>200</v>
      </c>
      <c r="N313" s="64">
        <f t="shared" ref="N313:N316" si="268">L313+M313</f>
        <v>200</v>
      </c>
      <c r="O313" s="64"/>
      <c r="P313" s="64">
        <v>200</v>
      </c>
      <c r="Q313" s="64">
        <f t="shared" ref="Q313:Q316" si="269">O313+P313</f>
        <v>200</v>
      </c>
      <c r="R313" s="64"/>
      <c r="S313" s="64"/>
      <c r="T313" s="64"/>
    </row>
    <row r="314" spans="1:20" ht="45" x14ac:dyDescent="0.2">
      <c r="A314" s="64"/>
      <c r="B314" s="64" t="s">
        <v>38</v>
      </c>
      <c r="C314" s="69"/>
      <c r="D314" s="69"/>
      <c r="E314" s="64">
        <f t="shared" ref="E314:E315" si="270">K314+N314+Q314+R314+S314+T314</f>
        <v>0</v>
      </c>
      <c r="F314" s="44"/>
      <c r="G314" s="64"/>
      <c r="H314" s="64">
        <f t="shared" si="266"/>
        <v>0</v>
      </c>
      <c r="I314" s="44"/>
      <c r="J314" s="64"/>
      <c r="K314" s="64">
        <f t="shared" si="267"/>
        <v>0</v>
      </c>
      <c r="L314" s="45"/>
      <c r="M314" s="64"/>
      <c r="N314" s="64">
        <f t="shared" si="268"/>
        <v>0</v>
      </c>
      <c r="O314" s="64"/>
      <c r="P314" s="64"/>
      <c r="Q314" s="64">
        <f t="shared" si="269"/>
        <v>0</v>
      </c>
      <c r="R314" s="64"/>
      <c r="S314" s="64"/>
      <c r="T314" s="64"/>
    </row>
    <row r="315" spans="1:20" ht="30" x14ac:dyDescent="0.2">
      <c r="A315" s="64"/>
      <c r="B315" s="64" t="s">
        <v>34</v>
      </c>
      <c r="C315" s="45"/>
      <c r="D315" s="45"/>
      <c r="E315" s="64">
        <f t="shared" si="270"/>
        <v>0</v>
      </c>
      <c r="F315" s="64"/>
      <c r="G315" s="64"/>
      <c r="H315" s="64">
        <f t="shared" si="266"/>
        <v>0</v>
      </c>
      <c r="I315" s="64"/>
      <c r="J315" s="64"/>
      <c r="K315" s="64">
        <f t="shared" si="267"/>
        <v>0</v>
      </c>
      <c r="L315" s="64"/>
      <c r="M315" s="64"/>
      <c r="N315" s="64">
        <f t="shared" si="268"/>
        <v>0</v>
      </c>
      <c r="O315" s="64"/>
      <c r="P315" s="64"/>
      <c r="Q315" s="64">
        <f t="shared" si="269"/>
        <v>0</v>
      </c>
      <c r="R315" s="64"/>
      <c r="S315" s="64"/>
      <c r="T315" s="64"/>
    </row>
    <row r="316" spans="1:20" ht="15" x14ac:dyDescent="0.2">
      <c r="A316" s="64"/>
      <c r="B316" s="64" t="s">
        <v>35</v>
      </c>
      <c r="C316" s="45"/>
      <c r="D316" s="45"/>
      <c r="E316" s="64">
        <f>H316+K316+N316+Q316+R316+S316+T316</f>
        <v>3200</v>
      </c>
      <c r="F316" s="64"/>
      <c r="G316" s="64">
        <v>0</v>
      </c>
      <c r="H316" s="64">
        <f t="shared" si="266"/>
        <v>0</v>
      </c>
      <c r="I316" s="64"/>
      <c r="J316" s="64">
        <f>300+200+200</f>
        <v>700</v>
      </c>
      <c r="K316" s="64">
        <f t="shared" si="267"/>
        <v>700</v>
      </c>
      <c r="L316" s="64"/>
      <c r="M316" s="64">
        <f>500+300+100+300</f>
        <v>1200</v>
      </c>
      <c r="N316" s="64">
        <f t="shared" si="268"/>
        <v>1200</v>
      </c>
      <c r="O316" s="64"/>
      <c r="P316" s="64">
        <f>500+300+200+300</f>
        <v>1300</v>
      </c>
      <c r="Q316" s="64">
        <f t="shared" si="269"/>
        <v>1300</v>
      </c>
      <c r="R316" s="64"/>
      <c r="S316" s="64"/>
      <c r="T316" s="64"/>
    </row>
    <row r="317" spans="1:20" ht="30" x14ac:dyDescent="0.2">
      <c r="A317" s="64"/>
      <c r="B317" s="64" t="s">
        <v>37</v>
      </c>
      <c r="C317" s="69"/>
      <c r="D317" s="69"/>
      <c r="E317" s="64">
        <f>SUM(E313:E316)</f>
        <v>3700</v>
      </c>
      <c r="F317" s="45"/>
      <c r="G317" s="64"/>
      <c r="H317" s="64">
        <f>SUM(H313:H316)</f>
        <v>0</v>
      </c>
      <c r="I317" s="45"/>
      <c r="J317" s="64"/>
      <c r="K317" s="64">
        <f>SUM(K313:K316)</f>
        <v>800</v>
      </c>
      <c r="L317" s="45"/>
      <c r="M317" s="64"/>
      <c r="N317" s="64">
        <f>SUM(N313:N316)</f>
        <v>1400</v>
      </c>
      <c r="O317" s="64"/>
      <c r="P317" s="64"/>
      <c r="Q317" s="64">
        <f>SUM(Q313:Q316)</f>
        <v>1500</v>
      </c>
      <c r="R317" s="64"/>
      <c r="S317" s="64"/>
      <c r="T317" s="64"/>
    </row>
    <row r="318" spans="1:20" ht="30.75" customHeight="1" x14ac:dyDescent="0.2">
      <c r="A318" s="70" t="str">
        <f>'2.2.1.План мероприятий '!A85</f>
        <v>2.10.4.</v>
      </c>
      <c r="B318" s="68" t="str">
        <f>'2.2.1.План мероприятий '!B85</f>
        <v>Разработка Концепции, определяющей приоритетные направления разработки отечественного общесистемного и прикладного программного обеспечения, включая вопросы совместимости</v>
      </c>
      <c r="C318" s="71"/>
      <c r="D318" s="71"/>
      <c r="E318" s="71"/>
      <c r="F318" s="71"/>
      <c r="G318" s="71"/>
      <c r="H318" s="71"/>
      <c r="I318" s="71"/>
      <c r="J318" s="71"/>
      <c r="K318" s="71"/>
      <c r="L318" s="71"/>
      <c r="M318" s="71"/>
      <c r="N318" s="71"/>
      <c r="O318" s="71"/>
      <c r="P318" s="71"/>
      <c r="Q318" s="71"/>
      <c r="R318" s="71"/>
      <c r="S318" s="71"/>
      <c r="T318" s="71"/>
    </row>
    <row r="319" spans="1:20" ht="30" x14ac:dyDescent="0.2">
      <c r="A319" s="64"/>
      <c r="B319" s="64" t="s">
        <v>33</v>
      </c>
      <c r="C319" s="69" t="s">
        <v>576</v>
      </c>
      <c r="D319" s="69"/>
      <c r="E319" s="72">
        <f>H319+K319+N319+Q319+R319+S319+T319</f>
        <v>0</v>
      </c>
      <c r="F319" s="44"/>
      <c r="G319" s="64"/>
      <c r="H319" s="64">
        <f t="shared" ref="H319:H322" si="271">F319+G319</f>
        <v>0</v>
      </c>
      <c r="I319" s="44"/>
      <c r="J319" s="64"/>
      <c r="K319" s="64">
        <f t="shared" ref="K319:K322" si="272">I319+J319</f>
        <v>0</v>
      </c>
      <c r="L319" s="45"/>
      <c r="M319" s="64"/>
      <c r="N319" s="64">
        <f t="shared" ref="N319:N322" si="273">L319+M319</f>
        <v>0</v>
      </c>
      <c r="O319" s="64"/>
      <c r="P319" s="64"/>
      <c r="Q319" s="64">
        <f t="shared" ref="Q319:Q322" si="274">O319+P319</f>
        <v>0</v>
      </c>
      <c r="R319" s="64"/>
      <c r="S319" s="64"/>
      <c r="T319" s="64"/>
    </row>
    <row r="320" spans="1:20" ht="45" x14ac:dyDescent="0.2">
      <c r="A320" s="64"/>
      <c r="B320" s="64" t="s">
        <v>38</v>
      </c>
      <c r="C320" s="69"/>
      <c r="D320" s="69"/>
      <c r="E320" s="64">
        <f t="shared" ref="E320:E323" si="275">K320+N320+Q320+R320+S320+T320</f>
        <v>0</v>
      </c>
      <c r="F320" s="44"/>
      <c r="G320" s="64"/>
      <c r="H320" s="64">
        <f t="shared" si="271"/>
        <v>0</v>
      </c>
      <c r="I320" s="44"/>
      <c r="J320" s="64"/>
      <c r="K320" s="64">
        <f t="shared" si="272"/>
        <v>0</v>
      </c>
      <c r="L320" s="45"/>
      <c r="M320" s="64"/>
      <c r="N320" s="64">
        <f t="shared" si="273"/>
        <v>0</v>
      </c>
      <c r="O320" s="64"/>
      <c r="P320" s="64"/>
      <c r="Q320" s="64">
        <f t="shared" si="274"/>
        <v>0</v>
      </c>
      <c r="R320" s="64"/>
      <c r="S320" s="64"/>
      <c r="T320" s="64"/>
    </row>
    <row r="321" spans="1:20" ht="30" x14ac:dyDescent="0.2">
      <c r="A321" s="64"/>
      <c r="B321" s="64" t="s">
        <v>34</v>
      </c>
      <c r="C321" s="45"/>
      <c r="D321" s="45"/>
      <c r="E321" s="64">
        <f t="shared" si="275"/>
        <v>0</v>
      </c>
      <c r="F321" s="64"/>
      <c r="G321" s="64"/>
      <c r="H321" s="64">
        <f t="shared" si="271"/>
        <v>0</v>
      </c>
      <c r="I321" s="64"/>
      <c r="J321" s="64"/>
      <c r="K321" s="64">
        <f t="shared" si="272"/>
        <v>0</v>
      </c>
      <c r="L321" s="64"/>
      <c r="M321" s="64"/>
      <c r="N321" s="64">
        <f t="shared" si="273"/>
        <v>0</v>
      </c>
      <c r="O321" s="64"/>
      <c r="P321" s="64"/>
      <c r="Q321" s="64">
        <f t="shared" si="274"/>
        <v>0</v>
      </c>
      <c r="R321" s="64"/>
      <c r="S321" s="64"/>
      <c r="T321" s="64"/>
    </row>
    <row r="322" spans="1:20" ht="15" x14ac:dyDescent="0.2">
      <c r="A322" s="64"/>
      <c r="B322" s="64" t="s">
        <v>35</v>
      </c>
      <c r="C322" s="45"/>
      <c r="D322" s="45"/>
      <c r="E322" s="64">
        <f t="shared" si="275"/>
        <v>0</v>
      </c>
      <c r="F322" s="64"/>
      <c r="G322" s="64"/>
      <c r="H322" s="64">
        <f t="shared" si="271"/>
        <v>0</v>
      </c>
      <c r="I322" s="64"/>
      <c r="J322" s="64"/>
      <c r="K322" s="64">
        <f t="shared" si="272"/>
        <v>0</v>
      </c>
      <c r="L322" s="64"/>
      <c r="M322" s="64"/>
      <c r="N322" s="64">
        <f t="shared" si="273"/>
        <v>0</v>
      </c>
      <c r="O322" s="64"/>
      <c r="P322" s="64"/>
      <c r="Q322" s="64">
        <f t="shared" si="274"/>
        <v>0</v>
      </c>
      <c r="R322" s="64"/>
      <c r="S322" s="64"/>
      <c r="T322" s="64"/>
    </row>
    <row r="323" spans="1:20" ht="30" x14ac:dyDescent="0.2">
      <c r="A323" s="64"/>
      <c r="B323" s="64" t="s">
        <v>37</v>
      </c>
      <c r="C323" s="69"/>
      <c r="D323" s="69"/>
      <c r="E323" s="64">
        <f t="shared" si="275"/>
        <v>0</v>
      </c>
      <c r="F323" s="45"/>
      <c r="G323" s="64"/>
      <c r="H323" s="64">
        <f>SUM(H319:H322)</f>
        <v>0</v>
      </c>
      <c r="I323" s="45"/>
      <c r="J323" s="64"/>
      <c r="K323" s="64">
        <f>SUM(K319:K322)</f>
        <v>0</v>
      </c>
      <c r="L323" s="45"/>
      <c r="M323" s="64"/>
      <c r="N323" s="64">
        <f>SUM(N319:N322)</f>
        <v>0</v>
      </c>
      <c r="O323" s="64"/>
      <c r="P323" s="64"/>
      <c r="Q323" s="64">
        <f>SUM(Q319:Q322)</f>
        <v>0</v>
      </c>
      <c r="R323" s="64"/>
      <c r="S323" s="64"/>
      <c r="T323" s="64"/>
    </row>
    <row r="324" spans="1:20" ht="30.75" customHeight="1" x14ac:dyDescent="0.2">
      <c r="A324" s="70" t="str">
        <f>'2.2.1.План мероприятий '!A87</f>
        <v>2.11.1.</v>
      </c>
      <c r="B324" s="68" t="str">
        <f>'2.2.1.План мероприятий '!B87</f>
        <v>Исследование по формированию базовых требований к антивирусным программам, допускаемым к установке на персональные компьютеры, ввозимые и создаваемые на территории Российской Федерации</v>
      </c>
      <c r="C324" s="71"/>
      <c r="D324" s="71"/>
      <c r="E324" s="71"/>
      <c r="F324" s="71"/>
      <c r="G324" s="71"/>
      <c r="H324" s="71"/>
      <c r="I324" s="71"/>
      <c r="J324" s="71"/>
      <c r="K324" s="71"/>
      <c r="L324" s="71"/>
      <c r="M324" s="71"/>
      <c r="N324" s="71"/>
      <c r="O324" s="71"/>
      <c r="P324" s="71"/>
      <c r="Q324" s="71"/>
      <c r="R324" s="71"/>
      <c r="S324" s="71"/>
      <c r="T324" s="71"/>
    </row>
    <row r="325" spans="1:20" ht="30" x14ac:dyDescent="0.2">
      <c r="A325" s="64"/>
      <c r="B325" s="64" t="s">
        <v>33</v>
      </c>
      <c r="C325" s="69" t="s">
        <v>576</v>
      </c>
      <c r="D325" s="69"/>
      <c r="E325" s="72">
        <f>H325+K325+N325+Q325+R325+S325+T325</f>
        <v>1</v>
      </c>
      <c r="F325" s="44"/>
      <c r="G325" s="64">
        <v>0</v>
      </c>
      <c r="H325" s="64">
        <f t="shared" ref="H325:H329" si="276">F325+G325</f>
        <v>0</v>
      </c>
      <c r="I325" s="44"/>
      <c r="J325" s="64">
        <v>1</v>
      </c>
      <c r="K325" s="64">
        <f t="shared" ref="K325:K329" si="277">I325+J325</f>
        <v>1</v>
      </c>
      <c r="L325" s="45"/>
      <c r="M325" s="64"/>
      <c r="N325" s="64">
        <f t="shared" ref="N325:N329" si="278">L325+M325</f>
        <v>0</v>
      </c>
      <c r="O325" s="64"/>
      <c r="P325" s="64"/>
      <c r="Q325" s="64">
        <f t="shared" ref="Q325:Q329" si="279">O325+P325</f>
        <v>0</v>
      </c>
      <c r="R325" s="64"/>
      <c r="S325" s="64"/>
      <c r="T325" s="64"/>
    </row>
    <row r="326" spans="1:20" ht="45" x14ac:dyDescent="0.2">
      <c r="A326" s="64"/>
      <c r="B326" s="64" t="s">
        <v>38</v>
      </c>
      <c r="C326" s="69"/>
      <c r="D326" s="69"/>
      <c r="E326" s="64">
        <f t="shared" ref="E326:E329" si="280">K326+N326+Q326+R326+S326+T326</f>
        <v>0</v>
      </c>
      <c r="F326" s="44"/>
      <c r="G326" s="64"/>
      <c r="H326" s="64">
        <f t="shared" si="276"/>
        <v>0</v>
      </c>
      <c r="I326" s="44"/>
      <c r="J326" s="64"/>
      <c r="K326" s="64">
        <f t="shared" si="277"/>
        <v>0</v>
      </c>
      <c r="L326" s="45"/>
      <c r="M326" s="64"/>
      <c r="N326" s="64">
        <f t="shared" si="278"/>
        <v>0</v>
      </c>
      <c r="O326" s="64"/>
      <c r="P326" s="64"/>
      <c r="Q326" s="64">
        <f t="shared" si="279"/>
        <v>0</v>
      </c>
      <c r="R326" s="64"/>
      <c r="S326" s="64"/>
      <c r="T326" s="64"/>
    </row>
    <row r="327" spans="1:20" ht="30" x14ac:dyDescent="0.2">
      <c r="A327" s="64"/>
      <c r="B327" s="64" t="s">
        <v>34</v>
      </c>
      <c r="C327" s="45"/>
      <c r="D327" s="45"/>
      <c r="E327" s="64">
        <f t="shared" si="280"/>
        <v>0</v>
      </c>
      <c r="F327" s="64"/>
      <c r="G327" s="64"/>
      <c r="H327" s="64">
        <f t="shared" si="276"/>
        <v>0</v>
      </c>
      <c r="I327" s="64"/>
      <c r="J327" s="64"/>
      <c r="K327" s="64">
        <f t="shared" si="277"/>
        <v>0</v>
      </c>
      <c r="L327" s="64"/>
      <c r="M327" s="64"/>
      <c r="N327" s="64">
        <f t="shared" si="278"/>
        <v>0</v>
      </c>
      <c r="O327" s="64"/>
      <c r="P327" s="64"/>
      <c r="Q327" s="64">
        <f t="shared" si="279"/>
        <v>0</v>
      </c>
      <c r="R327" s="64"/>
      <c r="S327" s="64"/>
      <c r="T327" s="64"/>
    </row>
    <row r="328" spans="1:20" ht="15" x14ac:dyDescent="0.2">
      <c r="A328" s="64"/>
      <c r="B328" s="64" t="s">
        <v>35</v>
      </c>
      <c r="C328" s="45"/>
      <c r="D328" s="45"/>
      <c r="E328" s="64">
        <f t="shared" si="280"/>
        <v>0</v>
      </c>
      <c r="F328" s="64"/>
      <c r="G328" s="64"/>
      <c r="H328" s="64">
        <f t="shared" si="276"/>
        <v>0</v>
      </c>
      <c r="I328" s="64"/>
      <c r="J328" s="64"/>
      <c r="K328" s="64">
        <f t="shared" si="277"/>
        <v>0</v>
      </c>
      <c r="L328" s="64"/>
      <c r="M328" s="64"/>
      <c r="N328" s="64">
        <f t="shared" si="278"/>
        <v>0</v>
      </c>
      <c r="O328" s="64"/>
      <c r="P328" s="64"/>
      <c r="Q328" s="64">
        <f t="shared" si="279"/>
        <v>0</v>
      </c>
      <c r="R328" s="64"/>
      <c r="S328" s="64"/>
      <c r="T328" s="64"/>
    </row>
    <row r="329" spans="1:20" ht="30" x14ac:dyDescent="0.2">
      <c r="A329" s="64"/>
      <c r="B329" s="64" t="s">
        <v>37</v>
      </c>
      <c r="C329" s="69"/>
      <c r="D329" s="69"/>
      <c r="E329" s="64">
        <f t="shared" si="280"/>
        <v>0</v>
      </c>
      <c r="F329" s="45"/>
      <c r="G329" s="64"/>
      <c r="H329" s="64">
        <f t="shared" si="276"/>
        <v>0</v>
      </c>
      <c r="I329" s="45"/>
      <c r="J329" s="64"/>
      <c r="K329" s="64">
        <f t="shared" si="277"/>
        <v>0</v>
      </c>
      <c r="L329" s="45"/>
      <c r="M329" s="64"/>
      <c r="N329" s="64">
        <f t="shared" si="278"/>
        <v>0</v>
      </c>
      <c r="O329" s="64"/>
      <c r="P329" s="64"/>
      <c r="Q329" s="64">
        <f t="shared" si="279"/>
        <v>0</v>
      </c>
      <c r="R329" s="64"/>
      <c r="S329" s="64"/>
      <c r="T329" s="64"/>
    </row>
    <row r="330" spans="1:20" ht="30.75" customHeight="1" x14ac:dyDescent="0.2">
      <c r="A330" s="70" t="str">
        <f>'2.2.1.План мероприятий '!A88</f>
        <v>2.11.2</v>
      </c>
      <c r="B330" s="68" t="str">
        <f>'2.2.1.План мероприятий '!B88</f>
        <v>Разработка проекта нормативного правового акта, регулирующего вопрос предустановки отечественных антивирусных программ на все пользовательские устройства, ввозимые и создаваемые на территории Российской Федерации</v>
      </c>
      <c r="C330" s="71"/>
      <c r="D330" s="71"/>
      <c r="E330" s="71"/>
      <c r="F330" s="71"/>
      <c r="G330" s="71"/>
      <c r="H330" s="71"/>
      <c r="I330" s="71"/>
      <c r="J330" s="71"/>
      <c r="K330" s="71"/>
      <c r="L330" s="71"/>
      <c r="M330" s="71"/>
      <c r="N330" s="71"/>
      <c r="O330" s="71"/>
      <c r="P330" s="71"/>
      <c r="Q330" s="71"/>
      <c r="R330" s="71"/>
      <c r="S330" s="71"/>
      <c r="T330" s="71"/>
    </row>
    <row r="331" spans="1:20" ht="30" x14ac:dyDescent="0.2">
      <c r="A331" s="64"/>
      <c r="B331" s="64" t="s">
        <v>33</v>
      </c>
      <c r="C331" s="69" t="s">
        <v>576</v>
      </c>
      <c r="D331" s="69"/>
      <c r="E331" s="72">
        <f>H331+K331+N331+Q331+R331+S331+T331</f>
        <v>0</v>
      </c>
      <c r="F331" s="44"/>
      <c r="G331" s="64"/>
      <c r="H331" s="64">
        <f t="shared" ref="H331:H335" si="281">F331+G331</f>
        <v>0</v>
      </c>
      <c r="I331" s="44"/>
      <c r="J331" s="64"/>
      <c r="K331" s="64">
        <f t="shared" ref="K331:K335" si="282">I331+J331</f>
        <v>0</v>
      </c>
      <c r="L331" s="45"/>
      <c r="M331" s="64"/>
      <c r="N331" s="64">
        <f t="shared" ref="N331:N335" si="283">L331+M331</f>
        <v>0</v>
      </c>
      <c r="O331" s="64"/>
      <c r="P331" s="64"/>
      <c r="Q331" s="64">
        <f t="shared" ref="Q331:Q335" si="284">O331+P331</f>
        <v>0</v>
      </c>
      <c r="R331" s="64"/>
      <c r="S331" s="64"/>
      <c r="T331" s="64"/>
    </row>
    <row r="332" spans="1:20" ht="45" x14ac:dyDescent="0.2">
      <c r="A332" s="64"/>
      <c r="B332" s="64" t="s">
        <v>38</v>
      </c>
      <c r="C332" s="69"/>
      <c r="D332" s="69"/>
      <c r="E332" s="64">
        <f t="shared" ref="E332:E335" si="285">K332+N332+Q332+R332+S332+T332</f>
        <v>0</v>
      </c>
      <c r="F332" s="44"/>
      <c r="G332" s="64"/>
      <c r="H332" s="64">
        <f t="shared" si="281"/>
        <v>0</v>
      </c>
      <c r="I332" s="44"/>
      <c r="J332" s="64"/>
      <c r="K332" s="64">
        <f t="shared" si="282"/>
        <v>0</v>
      </c>
      <c r="L332" s="45"/>
      <c r="M332" s="64"/>
      <c r="N332" s="64">
        <f t="shared" si="283"/>
        <v>0</v>
      </c>
      <c r="O332" s="64"/>
      <c r="P332" s="64"/>
      <c r="Q332" s="64">
        <f t="shared" si="284"/>
        <v>0</v>
      </c>
      <c r="R332" s="64"/>
      <c r="S332" s="64"/>
      <c r="T332" s="64"/>
    </row>
    <row r="333" spans="1:20" ht="30" x14ac:dyDescent="0.2">
      <c r="A333" s="64"/>
      <c r="B333" s="64" t="s">
        <v>34</v>
      </c>
      <c r="C333" s="45"/>
      <c r="D333" s="45"/>
      <c r="E333" s="64">
        <f t="shared" si="285"/>
        <v>0</v>
      </c>
      <c r="F333" s="64"/>
      <c r="G333" s="64"/>
      <c r="H333" s="64">
        <f t="shared" si="281"/>
        <v>0</v>
      </c>
      <c r="I333" s="64"/>
      <c r="J333" s="64"/>
      <c r="K333" s="64">
        <f t="shared" si="282"/>
        <v>0</v>
      </c>
      <c r="L333" s="64"/>
      <c r="M333" s="64"/>
      <c r="N333" s="64">
        <f t="shared" si="283"/>
        <v>0</v>
      </c>
      <c r="O333" s="64"/>
      <c r="P333" s="64"/>
      <c r="Q333" s="64">
        <f t="shared" si="284"/>
        <v>0</v>
      </c>
      <c r="R333" s="64"/>
      <c r="S333" s="64"/>
      <c r="T333" s="64"/>
    </row>
    <row r="334" spans="1:20" ht="15" x14ac:dyDescent="0.2">
      <c r="A334" s="64"/>
      <c r="B334" s="64" t="s">
        <v>35</v>
      </c>
      <c r="C334" s="45"/>
      <c r="D334" s="45"/>
      <c r="E334" s="64">
        <f t="shared" si="285"/>
        <v>0</v>
      </c>
      <c r="F334" s="64"/>
      <c r="G334" s="64"/>
      <c r="H334" s="64">
        <f t="shared" si="281"/>
        <v>0</v>
      </c>
      <c r="I334" s="64"/>
      <c r="J334" s="64"/>
      <c r="K334" s="64">
        <f t="shared" si="282"/>
        <v>0</v>
      </c>
      <c r="L334" s="64"/>
      <c r="M334" s="64"/>
      <c r="N334" s="64">
        <f t="shared" si="283"/>
        <v>0</v>
      </c>
      <c r="O334" s="64"/>
      <c r="P334" s="64"/>
      <c r="Q334" s="64">
        <f t="shared" si="284"/>
        <v>0</v>
      </c>
      <c r="R334" s="64"/>
      <c r="S334" s="64"/>
      <c r="T334" s="64"/>
    </row>
    <row r="335" spans="1:20" ht="30" x14ac:dyDescent="0.2">
      <c r="A335" s="64"/>
      <c r="B335" s="64" t="s">
        <v>37</v>
      </c>
      <c r="C335" s="69"/>
      <c r="D335" s="69"/>
      <c r="E335" s="64">
        <f t="shared" si="285"/>
        <v>0</v>
      </c>
      <c r="F335" s="45"/>
      <c r="G335" s="64"/>
      <c r="H335" s="64">
        <f t="shared" si="281"/>
        <v>0</v>
      </c>
      <c r="I335" s="45"/>
      <c r="J335" s="64"/>
      <c r="K335" s="64">
        <f t="shared" si="282"/>
        <v>0</v>
      </c>
      <c r="L335" s="45"/>
      <c r="M335" s="64"/>
      <c r="N335" s="64">
        <f t="shared" si="283"/>
        <v>0</v>
      </c>
      <c r="O335" s="64"/>
      <c r="P335" s="64"/>
      <c r="Q335" s="64">
        <f t="shared" si="284"/>
        <v>0</v>
      </c>
      <c r="R335" s="64"/>
      <c r="S335" s="64"/>
      <c r="T335" s="64"/>
    </row>
    <row r="336" spans="1:20" ht="57" customHeight="1" x14ac:dyDescent="0.2">
      <c r="A336" s="70" t="str">
        <f>'2.2.1.План мероприятий '!A91</f>
        <v>3.1.1.</v>
      </c>
      <c r="B336" s="68" t="str">
        <f>'2.2.1.План мероприятий '!B91</f>
        <v>Комплексный анализ и оценка потенциальных уязвимостей, угроз и рисков информационной безопасности, характерных для систем, реализованных на технологиях облачных, туманных, квантовых, виртуальных, искусственного интеллекта и дополненной реальности, а также сравнительная оценка экономического эффекта от внедрения облачных, туманных, квантовых технологий, систем виртуальной и дополненной реальности, и технологий искусственного интеллекта</v>
      </c>
      <c r="C336" s="71"/>
      <c r="D336" s="71"/>
      <c r="E336" s="71"/>
      <c r="F336" s="71"/>
      <c r="G336" s="71"/>
      <c r="H336" s="71"/>
      <c r="I336" s="71"/>
      <c r="J336" s="71"/>
      <c r="K336" s="71"/>
      <c r="L336" s="71"/>
      <c r="M336" s="71"/>
      <c r="N336" s="71"/>
      <c r="O336" s="71"/>
      <c r="P336" s="71"/>
      <c r="Q336" s="71"/>
      <c r="R336" s="71"/>
      <c r="S336" s="71"/>
      <c r="T336" s="71"/>
    </row>
    <row r="337" spans="1:20" ht="30" x14ac:dyDescent="0.2">
      <c r="A337" s="64"/>
      <c r="B337" s="64" t="s">
        <v>33</v>
      </c>
      <c r="C337" s="69" t="s">
        <v>578</v>
      </c>
      <c r="D337" s="69"/>
      <c r="E337" s="72">
        <f>H337+K337+N337+Q337+R337+S337+T337</f>
        <v>5</v>
      </c>
      <c r="F337" s="44"/>
      <c r="G337" s="64"/>
      <c r="H337" s="64">
        <f t="shared" ref="H337:H340" si="286">F337+G337</f>
        <v>0</v>
      </c>
      <c r="I337" s="44"/>
      <c r="J337" s="64">
        <v>5</v>
      </c>
      <c r="K337" s="64">
        <f t="shared" ref="K337:K340" si="287">I337+J337</f>
        <v>5</v>
      </c>
      <c r="L337" s="45"/>
      <c r="M337" s="64"/>
      <c r="N337" s="64">
        <f t="shared" ref="N337:N340" si="288">L337+M337</f>
        <v>0</v>
      </c>
      <c r="O337" s="64"/>
      <c r="P337" s="64"/>
      <c r="Q337" s="64">
        <f t="shared" ref="Q337:Q340" si="289">O337+P337</f>
        <v>0</v>
      </c>
      <c r="R337" s="64"/>
      <c r="S337" s="64"/>
      <c r="T337" s="64"/>
    </row>
    <row r="338" spans="1:20" ht="45" x14ac:dyDescent="0.2">
      <c r="A338" s="64"/>
      <c r="B338" s="64" t="s">
        <v>38</v>
      </c>
      <c r="C338" s="69"/>
      <c r="D338" s="69"/>
      <c r="E338" s="64">
        <f t="shared" ref="E338:E340" si="290">K338+N338+Q338+R338+S338+T338</f>
        <v>0</v>
      </c>
      <c r="F338" s="44"/>
      <c r="G338" s="64"/>
      <c r="H338" s="64">
        <f t="shared" si="286"/>
        <v>0</v>
      </c>
      <c r="I338" s="44"/>
      <c r="J338" s="64"/>
      <c r="K338" s="64">
        <f t="shared" si="287"/>
        <v>0</v>
      </c>
      <c r="L338" s="45"/>
      <c r="M338" s="64"/>
      <c r="N338" s="64">
        <f t="shared" si="288"/>
        <v>0</v>
      </c>
      <c r="O338" s="64"/>
      <c r="P338" s="64"/>
      <c r="Q338" s="64">
        <f t="shared" si="289"/>
        <v>0</v>
      </c>
      <c r="R338" s="64"/>
      <c r="S338" s="64"/>
      <c r="T338" s="64"/>
    </row>
    <row r="339" spans="1:20" ht="30" x14ac:dyDescent="0.2">
      <c r="A339" s="64"/>
      <c r="B339" s="64" t="s">
        <v>34</v>
      </c>
      <c r="C339" s="45"/>
      <c r="D339" s="45"/>
      <c r="E339" s="64">
        <f t="shared" si="290"/>
        <v>0</v>
      </c>
      <c r="F339" s="64"/>
      <c r="G339" s="64"/>
      <c r="H339" s="64">
        <f t="shared" si="286"/>
        <v>0</v>
      </c>
      <c r="I339" s="64"/>
      <c r="J339" s="64"/>
      <c r="K339" s="64">
        <f t="shared" si="287"/>
        <v>0</v>
      </c>
      <c r="L339" s="64"/>
      <c r="M339" s="64"/>
      <c r="N339" s="64">
        <f t="shared" si="288"/>
        <v>0</v>
      </c>
      <c r="O339" s="64"/>
      <c r="P339" s="64"/>
      <c r="Q339" s="64">
        <f t="shared" si="289"/>
        <v>0</v>
      </c>
      <c r="R339" s="64"/>
      <c r="S339" s="64"/>
      <c r="T339" s="64"/>
    </row>
    <row r="340" spans="1:20" ht="15" x14ac:dyDescent="0.2">
      <c r="A340" s="64"/>
      <c r="B340" s="64" t="s">
        <v>35</v>
      </c>
      <c r="C340" s="45"/>
      <c r="D340" s="45"/>
      <c r="E340" s="64">
        <f t="shared" si="290"/>
        <v>0</v>
      </c>
      <c r="F340" s="64"/>
      <c r="G340" s="64"/>
      <c r="H340" s="64">
        <f t="shared" si="286"/>
        <v>0</v>
      </c>
      <c r="I340" s="64"/>
      <c r="J340" s="64"/>
      <c r="K340" s="64">
        <f t="shared" si="287"/>
        <v>0</v>
      </c>
      <c r="L340" s="64"/>
      <c r="M340" s="64"/>
      <c r="N340" s="64">
        <f t="shared" si="288"/>
        <v>0</v>
      </c>
      <c r="O340" s="64"/>
      <c r="P340" s="64"/>
      <c r="Q340" s="64">
        <f t="shared" si="289"/>
        <v>0</v>
      </c>
      <c r="R340" s="64"/>
      <c r="S340" s="64"/>
      <c r="T340" s="64"/>
    </row>
    <row r="341" spans="1:20" ht="30" x14ac:dyDescent="0.2">
      <c r="A341" s="64"/>
      <c r="B341" s="64" t="s">
        <v>37</v>
      </c>
      <c r="C341" s="69"/>
      <c r="D341" s="69"/>
      <c r="E341" s="64">
        <f>SUM(E337:E340)</f>
        <v>5</v>
      </c>
      <c r="F341" s="45"/>
      <c r="G341" s="64"/>
      <c r="H341" s="64">
        <f>SUM(H337:H340)</f>
        <v>0</v>
      </c>
      <c r="I341" s="45"/>
      <c r="J341" s="64"/>
      <c r="K341" s="64">
        <f>SUM(K337:K340)</f>
        <v>5</v>
      </c>
      <c r="L341" s="45"/>
      <c r="M341" s="64"/>
      <c r="N341" s="64">
        <f>SUM(N337:N340)</f>
        <v>0</v>
      </c>
      <c r="O341" s="64"/>
      <c r="P341" s="64"/>
      <c r="Q341" s="64">
        <f>SUM(Q337:Q340)</f>
        <v>0</v>
      </c>
      <c r="R341" s="64"/>
      <c r="S341" s="64"/>
      <c r="T341" s="64"/>
    </row>
    <row r="342" spans="1:20" ht="57" customHeight="1" x14ac:dyDescent="0.2">
      <c r="A342" s="70" t="str">
        <f>'2.2.1.План мероприятий '!A93</f>
        <v>3.2.1.</v>
      </c>
      <c r="B342" s="68" t="str">
        <f>'2.2.1.План мероприятий '!B93</f>
        <v>Формирование описания типовых объектов закупок программного обеспечения органами государственной власти, компаниями с государственным участием, в том числе, рекомендуемых функциональных, технических и других характеристик</v>
      </c>
      <c r="C342" s="71"/>
      <c r="D342" s="71"/>
      <c r="E342" s="71"/>
      <c r="F342" s="71"/>
      <c r="G342" s="71"/>
      <c r="H342" s="71"/>
      <c r="I342" s="71"/>
      <c r="J342" s="71"/>
      <c r="K342" s="71"/>
      <c r="L342" s="71"/>
      <c r="M342" s="71"/>
      <c r="N342" s="71"/>
      <c r="O342" s="71"/>
      <c r="P342" s="71"/>
      <c r="Q342" s="71"/>
      <c r="R342" s="71"/>
      <c r="S342" s="71"/>
      <c r="T342" s="71"/>
    </row>
    <row r="343" spans="1:20" ht="30" x14ac:dyDescent="0.2">
      <c r="A343" s="64"/>
      <c r="B343" s="64" t="s">
        <v>33</v>
      </c>
      <c r="C343" s="69" t="s">
        <v>578</v>
      </c>
      <c r="D343" s="69"/>
      <c r="E343" s="72">
        <f>H343+K343+N343+Q343+R343+S343+T343</f>
        <v>2</v>
      </c>
      <c r="F343" s="44"/>
      <c r="G343" s="64">
        <v>0</v>
      </c>
      <c r="H343" s="64">
        <f t="shared" ref="H343:H346" si="291">F343+G343</f>
        <v>0</v>
      </c>
      <c r="I343" s="44"/>
      <c r="J343" s="64">
        <v>2</v>
      </c>
      <c r="K343" s="64">
        <f t="shared" ref="K343:K346" si="292">I343+J343</f>
        <v>2</v>
      </c>
      <c r="L343" s="45"/>
      <c r="M343" s="64"/>
      <c r="N343" s="64">
        <f t="shared" ref="N343:N346" si="293">L343+M343</f>
        <v>0</v>
      </c>
      <c r="O343" s="64"/>
      <c r="P343" s="64"/>
      <c r="Q343" s="64">
        <f t="shared" ref="Q343:Q346" si="294">O343+P343</f>
        <v>0</v>
      </c>
      <c r="R343" s="64"/>
      <c r="S343" s="64"/>
      <c r="T343" s="64"/>
    </row>
    <row r="344" spans="1:20" ht="45" x14ac:dyDescent="0.2">
      <c r="A344" s="64"/>
      <c r="B344" s="64" t="s">
        <v>38</v>
      </c>
      <c r="C344" s="69"/>
      <c r="D344" s="69"/>
      <c r="E344" s="64">
        <f t="shared" ref="E344:E346" si="295">K344+N344+Q344+R344+S344+T344</f>
        <v>0</v>
      </c>
      <c r="F344" s="44"/>
      <c r="G344" s="64"/>
      <c r="H344" s="64">
        <f t="shared" si="291"/>
        <v>0</v>
      </c>
      <c r="I344" s="44"/>
      <c r="J344" s="64"/>
      <c r="K344" s="64">
        <f t="shared" si="292"/>
        <v>0</v>
      </c>
      <c r="L344" s="45"/>
      <c r="M344" s="64"/>
      <c r="N344" s="64">
        <f t="shared" si="293"/>
        <v>0</v>
      </c>
      <c r="O344" s="64"/>
      <c r="P344" s="64"/>
      <c r="Q344" s="64">
        <f t="shared" si="294"/>
        <v>0</v>
      </c>
      <c r="R344" s="64"/>
      <c r="S344" s="64"/>
      <c r="T344" s="64"/>
    </row>
    <row r="345" spans="1:20" ht="30" x14ac:dyDescent="0.2">
      <c r="A345" s="64"/>
      <c r="B345" s="64" t="s">
        <v>34</v>
      </c>
      <c r="C345" s="45"/>
      <c r="D345" s="45"/>
      <c r="E345" s="64">
        <f t="shared" si="295"/>
        <v>0</v>
      </c>
      <c r="F345" s="64"/>
      <c r="G345" s="64"/>
      <c r="H345" s="64">
        <f t="shared" si="291"/>
        <v>0</v>
      </c>
      <c r="I345" s="64"/>
      <c r="J345" s="64"/>
      <c r="K345" s="64">
        <f t="shared" si="292"/>
        <v>0</v>
      </c>
      <c r="L345" s="64"/>
      <c r="M345" s="64"/>
      <c r="N345" s="64">
        <f t="shared" si="293"/>
        <v>0</v>
      </c>
      <c r="O345" s="64"/>
      <c r="P345" s="64"/>
      <c r="Q345" s="64">
        <f t="shared" si="294"/>
        <v>0</v>
      </c>
      <c r="R345" s="64"/>
      <c r="S345" s="64"/>
      <c r="T345" s="64"/>
    </row>
    <row r="346" spans="1:20" ht="15" x14ac:dyDescent="0.2">
      <c r="A346" s="64"/>
      <c r="B346" s="64" t="s">
        <v>35</v>
      </c>
      <c r="C346" s="45"/>
      <c r="D346" s="45"/>
      <c r="E346" s="64">
        <f t="shared" si="295"/>
        <v>0</v>
      </c>
      <c r="F346" s="64"/>
      <c r="G346" s="64"/>
      <c r="H346" s="64">
        <f t="shared" si="291"/>
        <v>0</v>
      </c>
      <c r="I346" s="64"/>
      <c r="J346" s="64"/>
      <c r="K346" s="64">
        <f t="shared" si="292"/>
        <v>0</v>
      </c>
      <c r="L346" s="64"/>
      <c r="M346" s="64"/>
      <c r="N346" s="64">
        <f t="shared" si="293"/>
        <v>0</v>
      </c>
      <c r="O346" s="64"/>
      <c r="P346" s="64"/>
      <c r="Q346" s="64">
        <f t="shared" si="294"/>
        <v>0</v>
      </c>
      <c r="R346" s="64"/>
      <c r="S346" s="64"/>
      <c r="T346" s="64"/>
    </row>
    <row r="347" spans="1:20" ht="30" x14ac:dyDescent="0.2">
      <c r="A347" s="64"/>
      <c r="B347" s="64" t="s">
        <v>37</v>
      </c>
      <c r="C347" s="69"/>
      <c r="D347" s="69"/>
      <c r="E347" s="64">
        <f>SUM(E343:E346)</f>
        <v>2</v>
      </c>
      <c r="F347" s="45"/>
      <c r="G347" s="64"/>
      <c r="H347" s="64">
        <f>SUM(H343:H346)</f>
        <v>0</v>
      </c>
      <c r="I347" s="45"/>
      <c r="J347" s="64"/>
      <c r="K347" s="64">
        <f>SUM(K343:K346)</f>
        <v>2</v>
      </c>
      <c r="L347" s="45"/>
      <c r="M347" s="64"/>
      <c r="N347" s="64">
        <f>SUM(N343:N346)</f>
        <v>0</v>
      </c>
      <c r="O347" s="64"/>
      <c r="P347" s="64"/>
      <c r="Q347" s="64">
        <f>SUM(Q343:Q346)</f>
        <v>0</v>
      </c>
      <c r="R347" s="64"/>
      <c r="S347" s="64"/>
      <c r="T347" s="64"/>
    </row>
    <row r="348" spans="1:20" ht="30.75" customHeight="1" x14ac:dyDescent="0.2">
      <c r="A348" s="70" t="str">
        <f>'2.2.1.План мероприятий '!A95</f>
        <v>3.3.1.</v>
      </c>
      <c r="B348" s="68" t="str">
        <f>'2.2.1.План мероприятий '!B95</f>
        <v>Разработка проекта плана мероприятий ("дорожная карта") "Российская криптография в российском сегменте Интернет"</v>
      </c>
      <c r="C348" s="71"/>
      <c r="D348" s="71"/>
      <c r="E348" s="71"/>
      <c r="F348" s="71"/>
      <c r="G348" s="71"/>
      <c r="H348" s="71"/>
      <c r="I348" s="71"/>
      <c r="J348" s="71"/>
      <c r="K348" s="71"/>
      <c r="L348" s="71"/>
      <c r="M348" s="71"/>
      <c r="N348" s="71"/>
      <c r="O348" s="71"/>
      <c r="P348" s="71"/>
      <c r="Q348" s="71"/>
      <c r="R348" s="71"/>
      <c r="S348" s="71"/>
      <c r="T348" s="71"/>
    </row>
    <row r="349" spans="1:20" ht="30" x14ac:dyDescent="0.2">
      <c r="A349" s="64"/>
      <c r="B349" s="64" t="s">
        <v>33</v>
      </c>
      <c r="C349" s="69" t="s">
        <v>705</v>
      </c>
      <c r="D349" s="69"/>
      <c r="E349" s="72">
        <f>H349+K349+N349+Q349+R349+S349+T349</f>
        <v>9</v>
      </c>
      <c r="F349" s="44"/>
      <c r="G349" s="64">
        <v>0</v>
      </c>
      <c r="H349" s="64">
        <f t="shared" ref="H349:H352" si="296">F349+G349</f>
        <v>0</v>
      </c>
      <c r="I349" s="44"/>
      <c r="J349" s="64">
        <v>9</v>
      </c>
      <c r="K349" s="64">
        <f t="shared" ref="K349:K352" si="297">I349+J349</f>
        <v>9</v>
      </c>
      <c r="L349" s="45"/>
      <c r="M349" s="64"/>
      <c r="N349" s="64">
        <f>N350</f>
        <v>0</v>
      </c>
      <c r="O349" s="64"/>
      <c r="P349" s="64"/>
      <c r="Q349" s="64">
        <f t="shared" ref="Q349:Q352" si="298">O349+P349</f>
        <v>0</v>
      </c>
      <c r="R349" s="64"/>
      <c r="S349" s="64"/>
      <c r="T349" s="64"/>
    </row>
    <row r="350" spans="1:20" ht="45" x14ac:dyDescent="0.2">
      <c r="A350" s="64"/>
      <c r="B350" s="64" t="s">
        <v>38</v>
      </c>
      <c r="C350" s="69"/>
      <c r="D350" s="69"/>
      <c r="E350" s="64">
        <f t="shared" ref="E350:E353" si="299">K350+N350+Q350+R350+S350+T350</f>
        <v>0</v>
      </c>
      <c r="F350" s="44"/>
      <c r="G350" s="64"/>
      <c r="H350" s="64">
        <f t="shared" si="296"/>
        <v>0</v>
      </c>
      <c r="I350" s="44"/>
      <c r="J350" s="64"/>
      <c r="K350" s="64">
        <f t="shared" si="297"/>
        <v>0</v>
      </c>
      <c r="L350" s="45"/>
      <c r="M350" s="64"/>
      <c r="N350" s="64">
        <f t="shared" ref="N350:N352" si="300">L350+M350</f>
        <v>0</v>
      </c>
      <c r="O350" s="64"/>
      <c r="P350" s="64"/>
      <c r="Q350" s="64">
        <f t="shared" si="298"/>
        <v>0</v>
      </c>
      <c r="R350" s="64"/>
      <c r="S350" s="64"/>
      <c r="T350" s="64"/>
    </row>
    <row r="351" spans="1:20" ht="30" x14ac:dyDescent="0.2">
      <c r="A351" s="64"/>
      <c r="B351" s="64" t="s">
        <v>34</v>
      </c>
      <c r="C351" s="45"/>
      <c r="D351" s="45"/>
      <c r="E351" s="64">
        <f t="shared" si="299"/>
        <v>0</v>
      </c>
      <c r="F351" s="64"/>
      <c r="G351" s="64"/>
      <c r="H351" s="64">
        <f t="shared" si="296"/>
        <v>0</v>
      </c>
      <c r="I351" s="64"/>
      <c r="J351" s="64"/>
      <c r="K351" s="64">
        <f t="shared" si="297"/>
        <v>0</v>
      </c>
      <c r="L351" s="64"/>
      <c r="M351" s="64"/>
      <c r="N351" s="64">
        <f t="shared" si="300"/>
        <v>0</v>
      </c>
      <c r="O351" s="64"/>
      <c r="P351" s="64"/>
      <c r="Q351" s="64">
        <f t="shared" si="298"/>
        <v>0</v>
      </c>
      <c r="R351" s="64"/>
      <c r="S351" s="64"/>
      <c r="T351" s="64"/>
    </row>
    <row r="352" spans="1:20" ht="15" x14ac:dyDescent="0.2">
      <c r="A352" s="64"/>
      <c r="B352" s="64" t="s">
        <v>35</v>
      </c>
      <c r="C352" s="45"/>
      <c r="D352" s="45"/>
      <c r="E352" s="64">
        <f t="shared" si="299"/>
        <v>0</v>
      </c>
      <c r="F352" s="64"/>
      <c r="G352" s="64"/>
      <c r="H352" s="64">
        <f t="shared" si="296"/>
        <v>0</v>
      </c>
      <c r="I352" s="64"/>
      <c r="J352" s="64"/>
      <c r="K352" s="64">
        <f t="shared" si="297"/>
        <v>0</v>
      </c>
      <c r="L352" s="64"/>
      <c r="M352" s="64"/>
      <c r="N352" s="64">
        <f t="shared" si="300"/>
        <v>0</v>
      </c>
      <c r="O352" s="64"/>
      <c r="P352" s="64"/>
      <c r="Q352" s="64">
        <f t="shared" si="298"/>
        <v>0</v>
      </c>
      <c r="R352" s="64"/>
      <c r="S352" s="64"/>
      <c r="T352" s="64"/>
    </row>
    <row r="353" spans="1:20" ht="30" x14ac:dyDescent="0.2">
      <c r="A353" s="64"/>
      <c r="B353" s="64" t="s">
        <v>37</v>
      </c>
      <c r="C353" s="69"/>
      <c r="D353" s="69"/>
      <c r="E353" s="64">
        <f t="shared" si="299"/>
        <v>9</v>
      </c>
      <c r="F353" s="45"/>
      <c r="G353" s="64"/>
      <c r="H353" s="64">
        <f>SUM(H349:H352)</f>
        <v>0</v>
      </c>
      <c r="I353" s="45"/>
      <c r="J353" s="64"/>
      <c r="K353" s="64">
        <f>SUM(K349:K352)</f>
        <v>9</v>
      </c>
      <c r="L353" s="45"/>
      <c r="M353" s="64"/>
      <c r="N353" s="64">
        <f>SUM(N349:N352)</f>
        <v>0</v>
      </c>
      <c r="O353" s="64"/>
      <c r="P353" s="64"/>
      <c r="Q353" s="64">
        <f>SUM(Q349:Q352)</f>
        <v>0</v>
      </c>
      <c r="R353" s="64"/>
      <c r="S353" s="64"/>
      <c r="T353" s="64"/>
    </row>
    <row r="354" spans="1:20" ht="52.5" customHeight="1" x14ac:dyDescent="0.2">
      <c r="A354" s="70" t="str">
        <f>'2.2.1.План мероприятий '!A96</f>
        <v>3.3.2.</v>
      </c>
      <c r="B354" s="68" t="str">
        <f>'2.2.1.План мероприятий '!B96</f>
        <v>Создание ресурса по дистанционной регистрации юридических лиц и индивидуальных предпринимателей и открытия ими счетов в кредитных организациях с использованием технологии, защищённой с использованием криптографических средств, на основе документов нового образца содержащими усиленную квалифицированную электронную подпись и биометрические данные гражданина</v>
      </c>
      <c r="C354" s="71"/>
      <c r="D354" s="71"/>
      <c r="E354" s="71"/>
      <c r="F354" s="71"/>
      <c r="G354" s="71"/>
      <c r="H354" s="71"/>
      <c r="I354" s="71"/>
      <c r="J354" s="71"/>
      <c r="K354" s="71"/>
      <c r="L354" s="71"/>
      <c r="M354" s="71"/>
      <c r="N354" s="71"/>
      <c r="O354" s="71"/>
      <c r="P354" s="71"/>
      <c r="Q354" s="71"/>
      <c r="R354" s="71"/>
      <c r="S354" s="71"/>
      <c r="T354" s="71"/>
    </row>
    <row r="355" spans="1:20" ht="30" x14ac:dyDescent="0.2">
      <c r="A355" s="64"/>
      <c r="B355" s="64" t="s">
        <v>33</v>
      </c>
      <c r="C355" s="69" t="s">
        <v>705</v>
      </c>
      <c r="D355" s="69"/>
      <c r="E355" s="72">
        <f>H355+K355+N355+Q355+R355+S355+T355</f>
        <v>60</v>
      </c>
      <c r="F355" s="44"/>
      <c r="G355" s="64">
        <v>0</v>
      </c>
      <c r="H355" s="64">
        <f>F355+G355</f>
        <v>0</v>
      </c>
      <c r="I355" s="44"/>
      <c r="J355" s="64">
        <v>30</v>
      </c>
      <c r="K355" s="64">
        <f>I355+J355</f>
        <v>30</v>
      </c>
      <c r="L355" s="44"/>
      <c r="M355" s="64">
        <v>30</v>
      </c>
      <c r="N355" s="64">
        <f t="shared" ref="N355" si="301">L355+M355</f>
        <v>30</v>
      </c>
      <c r="O355" s="64"/>
      <c r="P355" s="64"/>
      <c r="Q355" s="64">
        <f t="shared" ref="Q355:Q359" si="302">O355+P355</f>
        <v>0</v>
      </c>
      <c r="R355" s="64"/>
      <c r="S355" s="64"/>
      <c r="T355" s="64"/>
    </row>
    <row r="356" spans="1:20" ht="45" x14ac:dyDescent="0.2">
      <c r="A356" s="64"/>
      <c r="B356" s="64" t="s">
        <v>38</v>
      </c>
      <c r="C356" s="69"/>
      <c r="D356" s="69"/>
      <c r="E356" s="64">
        <f t="shared" ref="E356:E359" si="303">K356+N356+Q356+R356+S356+T356</f>
        <v>0</v>
      </c>
      <c r="F356" s="44"/>
      <c r="G356" s="64"/>
      <c r="H356" s="64">
        <f t="shared" ref="H356:H359" si="304">F356+G356</f>
        <v>0</v>
      </c>
      <c r="I356" s="44"/>
      <c r="J356" s="64"/>
      <c r="K356" s="64">
        <f t="shared" ref="K356:K359" si="305">I356+J356</f>
        <v>0</v>
      </c>
      <c r="L356" s="45"/>
      <c r="M356" s="64"/>
      <c r="N356" s="64">
        <f>L356+M356</f>
        <v>0</v>
      </c>
      <c r="O356" s="64"/>
      <c r="P356" s="64"/>
      <c r="Q356" s="64">
        <f t="shared" si="302"/>
        <v>0</v>
      </c>
      <c r="R356" s="64"/>
      <c r="S356" s="64"/>
      <c r="T356" s="64"/>
    </row>
    <row r="357" spans="1:20" ht="30" x14ac:dyDescent="0.2">
      <c r="A357" s="64"/>
      <c r="B357" s="64" t="s">
        <v>34</v>
      </c>
      <c r="C357" s="45"/>
      <c r="D357" s="45"/>
      <c r="E357" s="64">
        <f t="shared" si="303"/>
        <v>0</v>
      </c>
      <c r="F357" s="64"/>
      <c r="G357" s="64"/>
      <c r="H357" s="64">
        <f t="shared" si="304"/>
        <v>0</v>
      </c>
      <c r="I357" s="64"/>
      <c r="J357" s="64"/>
      <c r="K357" s="64">
        <f t="shared" si="305"/>
        <v>0</v>
      </c>
      <c r="L357" s="64"/>
      <c r="M357" s="64"/>
      <c r="N357" s="64">
        <f t="shared" ref="N357:N359" si="306">L357+M357</f>
        <v>0</v>
      </c>
      <c r="O357" s="64"/>
      <c r="P357" s="64"/>
      <c r="Q357" s="64">
        <f t="shared" si="302"/>
        <v>0</v>
      </c>
      <c r="R357" s="64"/>
      <c r="S357" s="64"/>
      <c r="T357" s="64"/>
    </row>
    <row r="358" spans="1:20" ht="15" x14ac:dyDescent="0.2">
      <c r="A358" s="64"/>
      <c r="B358" s="64" t="s">
        <v>35</v>
      </c>
      <c r="C358" s="45"/>
      <c r="D358" s="45"/>
      <c r="E358" s="64">
        <f t="shared" si="303"/>
        <v>0</v>
      </c>
      <c r="F358" s="64"/>
      <c r="G358" s="64"/>
      <c r="H358" s="64">
        <f t="shared" si="304"/>
        <v>0</v>
      </c>
      <c r="I358" s="64"/>
      <c r="J358" s="64"/>
      <c r="K358" s="64">
        <f t="shared" si="305"/>
        <v>0</v>
      </c>
      <c r="L358" s="64"/>
      <c r="M358" s="64"/>
      <c r="N358" s="64">
        <f t="shared" si="306"/>
        <v>0</v>
      </c>
      <c r="O358" s="64"/>
      <c r="P358" s="64"/>
      <c r="Q358" s="64">
        <f t="shared" si="302"/>
        <v>0</v>
      </c>
      <c r="R358" s="64"/>
      <c r="S358" s="64"/>
      <c r="T358" s="64"/>
    </row>
    <row r="359" spans="1:20" ht="30" x14ac:dyDescent="0.2">
      <c r="A359" s="64"/>
      <c r="B359" s="64" t="s">
        <v>37</v>
      </c>
      <c r="C359" s="69"/>
      <c r="D359" s="69"/>
      <c r="E359" s="64">
        <f t="shared" si="303"/>
        <v>0</v>
      </c>
      <c r="F359" s="45"/>
      <c r="G359" s="64"/>
      <c r="H359" s="64">
        <f t="shared" si="304"/>
        <v>0</v>
      </c>
      <c r="I359" s="45"/>
      <c r="J359" s="64"/>
      <c r="K359" s="64">
        <f t="shared" si="305"/>
        <v>0</v>
      </c>
      <c r="L359" s="45"/>
      <c r="M359" s="64"/>
      <c r="N359" s="64">
        <f t="shared" si="306"/>
        <v>0</v>
      </c>
      <c r="O359" s="64"/>
      <c r="P359" s="64"/>
      <c r="Q359" s="64">
        <f t="shared" si="302"/>
        <v>0</v>
      </c>
      <c r="R359" s="64"/>
      <c r="S359" s="64"/>
      <c r="T359" s="64"/>
    </row>
    <row r="360" spans="1:20" ht="50.25" customHeight="1" x14ac:dyDescent="0.2">
      <c r="A360" s="70" t="str">
        <f>'2.2.1.План мероприятий '!A97</f>
        <v>3.3.3.</v>
      </c>
      <c r="B360" s="68" t="str">
        <f>'2.2.1.План мероприятий '!B97</f>
        <v>Создание инфраструктуры сбора биометрических данных граждан и выдачи  документов нового образца содержащими усиленную квалифицированную электронную подпись и биометрические данные гражданина, в Центрах Оказания Услуг организуемых в Финансовых организациях, на территории всех субъектов РФ.</v>
      </c>
      <c r="C360" s="71"/>
      <c r="D360" s="71"/>
      <c r="E360" s="71"/>
      <c r="F360" s="71"/>
      <c r="G360" s="71"/>
      <c r="H360" s="71"/>
      <c r="I360" s="71"/>
      <c r="J360" s="71"/>
      <c r="K360" s="71"/>
      <c r="L360" s="71"/>
      <c r="M360" s="71"/>
      <c r="N360" s="71"/>
      <c r="O360" s="71"/>
      <c r="P360" s="71"/>
      <c r="Q360" s="71"/>
      <c r="R360" s="71"/>
      <c r="S360" s="71"/>
      <c r="T360" s="71"/>
    </row>
    <row r="361" spans="1:20" ht="30" x14ac:dyDescent="0.2">
      <c r="A361" s="64"/>
      <c r="B361" s="64" t="s">
        <v>33</v>
      </c>
      <c r="C361" s="69" t="s">
        <v>705</v>
      </c>
      <c r="D361" s="69"/>
      <c r="E361" s="72">
        <f>H361+K361+N361+Q361+R361+S361+T361</f>
        <v>850</v>
      </c>
      <c r="F361" s="44"/>
      <c r="G361" s="64">
        <v>0</v>
      </c>
      <c r="H361" s="64">
        <f t="shared" ref="H361:H365" si="307">F361+G361</f>
        <v>0</v>
      </c>
      <c r="I361" s="44"/>
      <c r="J361" s="64">
        <v>350</v>
      </c>
      <c r="K361" s="64">
        <f t="shared" ref="K361:K365" si="308">I361+J361</f>
        <v>350</v>
      </c>
      <c r="L361" s="45"/>
      <c r="M361" s="64">
        <v>250</v>
      </c>
      <c r="N361" s="64">
        <f t="shared" ref="N361:N365" si="309">L361+M361</f>
        <v>250</v>
      </c>
      <c r="O361" s="64"/>
      <c r="P361" s="64">
        <v>250</v>
      </c>
      <c r="Q361" s="64">
        <f t="shared" ref="Q361:Q365" si="310">O361+P361</f>
        <v>250</v>
      </c>
      <c r="R361" s="64"/>
      <c r="S361" s="64"/>
      <c r="T361" s="64"/>
    </row>
    <row r="362" spans="1:20" ht="45" x14ac:dyDescent="0.2">
      <c r="A362" s="64"/>
      <c r="B362" s="64" t="s">
        <v>38</v>
      </c>
      <c r="C362" s="69"/>
      <c r="D362" s="69"/>
      <c r="E362" s="64">
        <f t="shared" ref="E362:E365" si="311">K362+N362+Q362+R362+S362+T362</f>
        <v>0</v>
      </c>
      <c r="F362" s="44"/>
      <c r="G362" s="64"/>
      <c r="H362" s="64">
        <f t="shared" si="307"/>
        <v>0</v>
      </c>
      <c r="I362" s="44"/>
      <c r="J362" s="64"/>
      <c r="K362" s="64">
        <f t="shared" si="308"/>
        <v>0</v>
      </c>
      <c r="L362" s="45"/>
      <c r="M362" s="64"/>
      <c r="N362" s="64">
        <f t="shared" si="309"/>
        <v>0</v>
      </c>
      <c r="O362" s="64"/>
      <c r="P362" s="64"/>
      <c r="Q362" s="64">
        <f t="shared" si="310"/>
        <v>0</v>
      </c>
      <c r="R362" s="64"/>
      <c r="S362" s="64"/>
      <c r="T362" s="64"/>
    </row>
    <row r="363" spans="1:20" ht="30" x14ac:dyDescent="0.2">
      <c r="A363" s="64"/>
      <c r="B363" s="64" t="s">
        <v>34</v>
      </c>
      <c r="C363" s="45"/>
      <c r="D363" s="45"/>
      <c r="E363" s="64">
        <f t="shared" si="311"/>
        <v>0</v>
      </c>
      <c r="F363" s="64"/>
      <c r="G363" s="64"/>
      <c r="H363" s="64">
        <f t="shared" si="307"/>
        <v>0</v>
      </c>
      <c r="I363" s="64"/>
      <c r="J363" s="64"/>
      <c r="K363" s="64">
        <f t="shared" si="308"/>
        <v>0</v>
      </c>
      <c r="L363" s="64"/>
      <c r="M363" s="64"/>
      <c r="N363" s="64">
        <f t="shared" si="309"/>
        <v>0</v>
      </c>
      <c r="O363" s="64"/>
      <c r="P363" s="64"/>
      <c r="Q363" s="64">
        <f t="shared" si="310"/>
        <v>0</v>
      </c>
      <c r="R363" s="64"/>
      <c r="S363" s="64"/>
      <c r="T363" s="64"/>
    </row>
    <row r="364" spans="1:20" ht="15" x14ac:dyDescent="0.2">
      <c r="A364" s="64"/>
      <c r="B364" s="64" t="s">
        <v>35</v>
      </c>
      <c r="C364" s="45"/>
      <c r="D364" s="45"/>
      <c r="E364" s="64">
        <f t="shared" si="311"/>
        <v>0</v>
      </c>
      <c r="F364" s="64"/>
      <c r="G364" s="64"/>
      <c r="H364" s="64">
        <f t="shared" si="307"/>
        <v>0</v>
      </c>
      <c r="I364" s="64"/>
      <c r="J364" s="64"/>
      <c r="K364" s="64">
        <f t="shared" si="308"/>
        <v>0</v>
      </c>
      <c r="L364" s="64"/>
      <c r="M364" s="64"/>
      <c r="N364" s="64">
        <f t="shared" si="309"/>
        <v>0</v>
      </c>
      <c r="O364" s="64"/>
      <c r="P364" s="64"/>
      <c r="Q364" s="64">
        <f t="shared" si="310"/>
        <v>0</v>
      </c>
      <c r="R364" s="64"/>
      <c r="S364" s="64"/>
      <c r="T364" s="64"/>
    </row>
    <row r="365" spans="1:20" ht="30" x14ac:dyDescent="0.2">
      <c r="A365" s="64"/>
      <c r="B365" s="64" t="s">
        <v>37</v>
      </c>
      <c r="C365" s="69"/>
      <c r="D365" s="69"/>
      <c r="E365" s="64">
        <f t="shared" si="311"/>
        <v>0</v>
      </c>
      <c r="F365" s="45"/>
      <c r="G365" s="64"/>
      <c r="H365" s="64">
        <f t="shared" si="307"/>
        <v>0</v>
      </c>
      <c r="I365" s="45"/>
      <c r="J365" s="64"/>
      <c r="K365" s="64">
        <f t="shared" si="308"/>
        <v>0</v>
      </c>
      <c r="L365" s="45"/>
      <c r="M365" s="64"/>
      <c r="N365" s="64">
        <f t="shared" si="309"/>
        <v>0</v>
      </c>
      <c r="O365" s="64"/>
      <c r="P365" s="64"/>
      <c r="Q365" s="64">
        <f t="shared" si="310"/>
        <v>0</v>
      </c>
      <c r="R365" s="64"/>
      <c r="S365" s="64"/>
      <c r="T365" s="64"/>
    </row>
    <row r="366" spans="1:20" ht="51" customHeight="1" x14ac:dyDescent="0.2">
      <c r="A366" s="70" t="str">
        <f>'2.2.1.План мероприятий '!A99</f>
        <v>3.4.1.</v>
      </c>
      <c r="B366" s="68" t="str">
        <f>'2.2.1.План мероприятий '!B99</f>
        <v>Проведение исследования с целью определения способов идентификации пользователей коммуникационных и иных сервисов участников информационного взаимодействия, а также идентификации пользовательского интернета вещей, анализ потребностей рынка в регулировании указанных видов идентификации</v>
      </c>
      <c r="C366" s="71"/>
      <c r="D366" s="71"/>
      <c r="E366" s="71"/>
      <c r="F366" s="71"/>
      <c r="G366" s="71"/>
      <c r="H366" s="71"/>
      <c r="I366" s="71"/>
      <c r="J366" s="71"/>
      <c r="K366" s="71"/>
      <c r="L366" s="71"/>
      <c r="M366" s="71"/>
      <c r="N366" s="71"/>
      <c r="O366" s="71"/>
      <c r="P366" s="71"/>
      <c r="Q366" s="71"/>
      <c r="R366" s="71"/>
      <c r="S366" s="71"/>
      <c r="T366" s="71"/>
    </row>
    <row r="367" spans="1:20" ht="30" x14ac:dyDescent="0.2">
      <c r="A367" s="64"/>
      <c r="B367" s="64" t="s">
        <v>33</v>
      </c>
      <c r="C367" s="69" t="s">
        <v>705</v>
      </c>
      <c r="D367" s="69"/>
      <c r="E367" s="72">
        <f>H367+K367+N367+Q367+R367+S367+T367</f>
        <v>5</v>
      </c>
      <c r="F367" s="44"/>
      <c r="G367" s="64">
        <v>0</v>
      </c>
      <c r="H367" s="64">
        <f t="shared" ref="H367:H371" si="312">F367+G367</f>
        <v>0</v>
      </c>
      <c r="I367" s="44"/>
      <c r="J367" s="64">
        <v>4</v>
      </c>
      <c r="K367" s="64">
        <f t="shared" ref="K367:K371" si="313">I367+J367</f>
        <v>4</v>
      </c>
      <c r="L367" s="45"/>
      <c r="M367" s="64">
        <v>1</v>
      </c>
      <c r="N367" s="64">
        <f t="shared" ref="N367:N371" si="314">L367+M367</f>
        <v>1</v>
      </c>
      <c r="O367" s="64"/>
      <c r="P367" s="64"/>
      <c r="Q367" s="64">
        <f t="shared" ref="Q367:Q371" si="315">O367+P367</f>
        <v>0</v>
      </c>
      <c r="R367" s="64"/>
      <c r="S367" s="64"/>
      <c r="T367" s="64"/>
    </row>
    <row r="368" spans="1:20" ht="45" x14ac:dyDescent="0.2">
      <c r="A368" s="64"/>
      <c r="B368" s="64" t="s">
        <v>38</v>
      </c>
      <c r="C368" s="69"/>
      <c r="D368" s="69"/>
      <c r="E368" s="64">
        <f t="shared" ref="E368:E371" si="316">K368+N368+Q368+R368+S368+T368</f>
        <v>0</v>
      </c>
      <c r="F368" s="44"/>
      <c r="G368" s="64"/>
      <c r="H368" s="64">
        <f t="shared" si="312"/>
        <v>0</v>
      </c>
      <c r="I368" s="44"/>
      <c r="J368" s="64"/>
      <c r="K368" s="64">
        <f t="shared" si="313"/>
        <v>0</v>
      </c>
      <c r="L368" s="45"/>
      <c r="M368" s="64"/>
      <c r="N368" s="64">
        <f t="shared" si="314"/>
        <v>0</v>
      </c>
      <c r="O368" s="64"/>
      <c r="P368" s="64"/>
      <c r="Q368" s="64">
        <f t="shared" si="315"/>
        <v>0</v>
      </c>
      <c r="R368" s="64"/>
      <c r="S368" s="64"/>
      <c r="T368" s="64"/>
    </row>
    <row r="369" spans="1:20" ht="30" x14ac:dyDescent="0.2">
      <c r="A369" s="64"/>
      <c r="B369" s="64" t="s">
        <v>34</v>
      </c>
      <c r="C369" s="45"/>
      <c r="D369" s="45"/>
      <c r="E369" s="64">
        <f t="shared" si="316"/>
        <v>0</v>
      </c>
      <c r="F369" s="64"/>
      <c r="G369" s="64"/>
      <c r="H369" s="64">
        <f t="shared" si="312"/>
        <v>0</v>
      </c>
      <c r="I369" s="64"/>
      <c r="J369" s="64"/>
      <c r="K369" s="64">
        <f t="shared" si="313"/>
        <v>0</v>
      </c>
      <c r="L369" s="64"/>
      <c r="M369" s="64"/>
      <c r="N369" s="64">
        <f t="shared" si="314"/>
        <v>0</v>
      </c>
      <c r="O369" s="64"/>
      <c r="P369" s="64"/>
      <c r="Q369" s="64">
        <f t="shared" si="315"/>
        <v>0</v>
      </c>
      <c r="R369" s="64"/>
      <c r="S369" s="64"/>
      <c r="T369" s="64"/>
    </row>
    <row r="370" spans="1:20" ht="15" x14ac:dyDescent="0.2">
      <c r="A370" s="64"/>
      <c r="B370" s="64" t="s">
        <v>35</v>
      </c>
      <c r="C370" s="45"/>
      <c r="D370" s="45"/>
      <c r="E370" s="64">
        <f t="shared" si="316"/>
        <v>0</v>
      </c>
      <c r="F370" s="64"/>
      <c r="G370" s="64"/>
      <c r="H370" s="64">
        <f t="shared" si="312"/>
        <v>0</v>
      </c>
      <c r="I370" s="64"/>
      <c r="J370" s="64"/>
      <c r="K370" s="64">
        <f t="shared" si="313"/>
        <v>0</v>
      </c>
      <c r="L370" s="64"/>
      <c r="M370" s="64"/>
      <c r="N370" s="64">
        <f t="shared" si="314"/>
        <v>0</v>
      </c>
      <c r="O370" s="64"/>
      <c r="P370" s="64"/>
      <c r="Q370" s="64">
        <f t="shared" si="315"/>
        <v>0</v>
      </c>
      <c r="R370" s="64"/>
      <c r="S370" s="64"/>
      <c r="T370" s="64"/>
    </row>
    <row r="371" spans="1:20" ht="30" x14ac:dyDescent="0.2">
      <c r="A371" s="64"/>
      <c r="B371" s="64" t="s">
        <v>37</v>
      </c>
      <c r="C371" s="69"/>
      <c r="D371" s="69"/>
      <c r="E371" s="64">
        <f t="shared" si="316"/>
        <v>0</v>
      </c>
      <c r="F371" s="45"/>
      <c r="G371" s="64"/>
      <c r="H371" s="64">
        <f t="shared" si="312"/>
        <v>0</v>
      </c>
      <c r="I371" s="45"/>
      <c r="J371" s="64"/>
      <c r="K371" s="64">
        <f t="shared" si="313"/>
        <v>0</v>
      </c>
      <c r="L371" s="45"/>
      <c r="M371" s="64"/>
      <c r="N371" s="64">
        <f t="shared" si="314"/>
        <v>0</v>
      </c>
      <c r="O371" s="64"/>
      <c r="P371" s="64"/>
      <c r="Q371" s="64">
        <f t="shared" si="315"/>
        <v>0</v>
      </c>
      <c r="R371" s="64"/>
      <c r="S371" s="64"/>
      <c r="T371" s="64"/>
    </row>
    <row r="372" spans="1:20" ht="51" customHeight="1" x14ac:dyDescent="0.2">
      <c r="A372" s="70" t="str">
        <f>'2.2.1.План мероприятий '!A100</f>
        <v>3.4.2.</v>
      </c>
      <c r="B372" s="68" t="str">
        <f>'2.2.1.План мероприятий '!B100</f>
        <v>Разработка проекта нормативного правового акта об идентификации пользователей коммуникационных и иных сервисов участников информационного взаимодействия, а также идентификации пользовательского "Интернета вещей"</v>
      </c>
      <c r="C372" s="71"/>
      <c r="D372" s="71"/>
      <c r="E372" s="71"/>
      <c r="F372" s="71"/>
      <c r="G372" s="71"/>
      <c r="H372" s="71"/>
      <c r="I372" s="71"/>
      <c r="J372" s="71"/>
      <c r="K372" s="71"/>
      <c r="L372" s="71"/>
      <c r="M372" s="71"/>
      <c r="N372" s="71"/>
      <c r="O372" s="71"/>
      <c r="P372" s="71"/>
      <c r="Q372" s="71"/>
      <c r="R372" s="71"/>
      <c r="S372" s="71"/>
      <c r="T372" s="71"/>
    </row>
    <row r="373" spans="1:20" ht="30" x14ac:dyDescent="0.2">
      <c r="A373" s="64"/>
      <c r="B373" s="64" t="s">
        <v>33</v>
      </c>
      <c r="C373" s="69" t="s">
        <v>705</v>
      </c>
      <c r="D373" s="69"/>
      <c r="E373" s="72">
        <f>H373+K373+N373+Q373+R373+S373+T373</f>
        <v>4</v>
      </c>
      <c r="F373" s="44"/>
      <c r="G373" s="64"/>
      <c r="H373" s="64">
        <f t="shared" ref="H373:H377" si="317">F373+G373</f>
        <v>0</v>
      </c>
      <c r="I373" s="44"/>
      <c r="J373" s="64"/>
      <c r="K373" s="64">
        <f t="shared" ref="K373:K377" si="318">I373+J373</f>
        <v>0</v>
      </c>
      <c r="L373" s="45"/>
      <c r="M373" s="64">
        <v>4</v>
      </c>
      <c r="N373" s="64">
        <f t="shared" ref="N373:N377" si="319">L373+M373</f>
        <v>4</v>
      </c>
      <c r="O373" s="64"/>
      <c r="P373" s="64"/>
      <c r="Q373" s="64">
        <f t="shared" ref="Q373:Q377" si="320">O373+P373</f>
        <v>0</v>
      </c>
      <c r="R373" s="64"/>
      <c r="S373" s="64"/>
      <c r="T373" s="64"/>
    </row>
    <row r="374" spans="1:20" ht="45" x14ac:dyDescent="0.2">
      <c r="A374" s="64"/>
      <c r="B374" s="64" t="s">
        <v>38</v>
      </c>
      <c r="C374" s="69"/>
      <c r="D374" s="69"/>
      <c r="E374" s="64">
        <f t="shared" ref="E374:E377" si="321">K374+N374+Q374+R374+S374+T374</f>
        <v>0</v>
      </c>
      <c r="F374" s="44"/>
      <c r="G374" s="64"/>
      <c r="H374" s="64">
        <f t="shared" si="317"/>
        <v>0</v>
      </c>
      <c r="I374" s="44"/>
      <c r="J374" s="64"/>
      <c r="K374" s="64">
        <f t="shared" si="318"/>
        <v>0</v>
      </c>
      <c r="L374" s="45"/>
      <c r="M374" s="64"/>
      <c r="N374" s="64">
        <f t="shared" si="319"/>
        <v>0</v>
      </c>
      <c r="O374" s="64"/>
      <c r="P374" s="64"/>
      <c r="Q374" s="64">
        <f t="shared" si="320"/>
        <v>0</v>
      </c>
      <c r="R374" s="64"/>
      <c r="S374" s="64"/>
      <c r="T374" s="64"/>
    </row>
    <row r="375" spans="1:20" ht="30" x14ac:dyDescent="0.2">
      <c r="A375" s="64"/>
      <c r="B375" s="64" t="s">
        <v>34</v>
      </c>
      <c r="C375" s="45"/>
      <c r="D375" s="45"/>
      <c r="E375" s="64">
        <f t="shared" si="321"/>
        <v>0</v>
      </c>
      <c r="F375" s="64"/>
      <c r="G375" s="64"/>
      <c r="H375" s="64">
        <f t="shared" si="317"/>
        <v>0</v>
      </c>
      <c r="I375" s="64"/>
      <c r="J375" s="64"/>
      <c r="K375" s="64">
        <f t="shared" si="318"/>
        <v>0</v>
      </c>
      <c r="L375" s="64"/>
      <c r="M375" s="64"/>
      <c r="N375" s="64">
        <f t="shared" si="319"/>
        <v>0</v>
      </c>
      <c r="O375" s="64"/>
      <c r="P375" s="64"/>
      <c r="Q375" s="64">
        <f t="shared" si="320"/>
        <v>0</v>
      </c>
      <c r="R375" s="64"/>
      <c r="S375" s="64"/>
      <c r="T375" s="64"/>
    </row>
    <row r="376" spans="1:20" ht="15" x14ac:dyDescent="0.2">
      <c r="A376" s="64"/>
      <c r="B376" s="64" t="s">
        <v>35</v>
      </c>
      <c r="C376" s="45"/>
      <c r="D376" s="45"/>
      <c r="E376" s="64">
        <f t="shared" si="321"/>
        <v>0</v>
      </c>
      <c r="F376" s="64"/>
      <c r="G376" s="64"/>
      <c r="H376" s="64">
        <f t="shared" si="317"/>
        <v>0</v>
      </c>
      <c r="I376" s="64"/>
      <c r="J376" s="64"/>
      <c r="K376" s="64">
        <f t="shared" si="318"/>
        <v>0</v>
      </c>
      <c r="L376" s="64"/>
      <c r="M376" s="64"/>
      <c r="N376" s="64">
        <f t="shared" si="319"/>
        <v>0</v>
      </c>
      <c r="O376" s="64"/>
      <c r="P376" s="64"/>
      <c r="Q376" s="64">
        <f t="shared" si="320"/>
        <v>0</v>
      </c>
      <c r="R376" s="64"/>
      <c r="S376" s="64"/>
      <c r="T376" s="64"/>
    </row>
    <row r="377" spans="1:20" ht="30" x14ac:dyDescent="0.2">
      <c r="A377" s="64"/>
      <c r="B377" s="64" t="s">
        <v>37</v>
      </c>
      <c r="C377" s="69"/>
      <c r="D377" s="69"/>
      <c r="E377" s="64">
        <f t="shared" si="321"/>
        <v>0</v>
      </c>
      <c r="F377" s="45"/>
      <c r="G377" s="64"/>
      <c r="H377" s="64">
        <f t="shared" si="317"/>
        <v>0</v>
      </c>
      <c r="I377" s="45"/>
      <c r="J377" s="64"/>
      <c r="K377" s="64">
        <f t="shared" si="318"/>
        <v>0</v>
      </c>
      <c r="L377" s="45"/>
      <c r="M377" s="64"/>
      <c r="N377" s="64">
        <f t="shared" si="319"/>
        <v>0</v>
      </c>
      <c r="O377" s="64"/>
      <c r="P377" s="64"/>
      <c r="Q377" s="64">
        <f t="shared" si="320"/>
        <v>0</v>
      </c>
      <c r="R377" s="64"/>
      <c r="S377" s="64"/>
      <c r="T377" s="64"/>
    </row>
    <row r="378" spans="1:20" ht="51" customHeight="1" x14ac:dyDescent="0.2">
      <c r="A378" s="77" t="str">
        <f>'2.2.1.План мероприятий '!A102</f>
        <v>3.5.1.</v>
      </c>
      <c r="B378" s="68" t="str">
        <f>'2.2.1.План мероприятий '!B102</f>
        <v>Проведение исследования по выявлению проблем поиска и  обнаружения  противоправной и запрещенной информации в сети "Интернет". Проведение исследования по определению способов автоматизированного поиска и обнаружения противоправной и запрещенной информации в сети "Интернет"</v>
      </c>
      <c r="C378" s="71"/>
      <c r="D378" s="71"/>
      <c r="E378" s="71"/>
      <c r="F378" s="71"/>
      <c r="G378" s="71"/>
      <c r="H378" s="71"/>
      <c r="I378" s="71"/>
      <c r="J378" s="71"/>
      <c r="K378" s="71"/>
      <c r="L378" s="71"/>
      <c r="M378" s="71"/>
      <c r="N378" s="71"/>
      <c r="O378" s="71"/>
      <c r="P378" s="71"/>
      <c r="Q378" s="71"/>
      <c r="R378" s="71"/>
      <c r="S378" s="71"/>
      <c r="T378" s="71"/>
    </row>
    <row r="379" spans="1:20" ht="30" x14ac:dyDescent="0.2">
      <c r="A379" s="64"/>
      <c r="B379" s="64" t="s">
        <v>33</v>
      </c>
      <c r="C379" s="69" t="s">
        <v>561</v>
      </c>
      <c r="D379" s="69"/>
      <c r="E379" s="72">
        <f>H379+K379+N379+Q379+R379+S379+T379</f>
        <v>0</v>
      </c>
      <c r="F379" s="44"/>
      <c r="G379" s="64"/>
      <c r="H379" s="64">
        <f t="shared" ref="H379:H383" si="322">F379+G379</f>
        <v>0</v>
      </c>
      <c r="I379" s="44"/>
      <c r="J379" s="64"/>
      <c r="K379" s="64">
        <f t="shared" ref="K379:K383" si="323">I379+J379</f>
        <v>0</v>
      </c>
      <c r="L379" s="45"/>
      <c r="M379" s="64"/>
      <c r="N379" s="64">
        <f t="shared" ref="N379:N383" si="324">L379+M379</f>
        <v>0</v>
      </c>
      <c r="O379" s="64"/>
      <c r="P379" s="64"/>
      <c r="Q379" s="64">
        <f t="shared" ref="Q379:Q383" si="325">O379+P379</f>
        <v>0</v>
      </c>
      <c r="R379" s="64"/>
      <c r="S379" s="64"/>
      <c r="T379" s="64"/>
    </row>
    <row r="380" spans="1:20" ht="45" x14ac:dyDescent="0.2">
      <c r="A380" s="64"/>
      <c r="B380" s="64" t="s">
        <v>38</v>
      </c>
      <c r="C380" s="69"/>
      <c r="D380" s="69"/>
      <c r="E380" s="64">
        <f t="shared" ref="E380:E383" si="326">K380+N380+Q380+R380+S380+T380</f>
        <v>0</v>
      </c>
      <c r="F380" s="44"/>
      <c r="G380" s="64"/>
      <c r="H380" s="64">
        <f t="shared" si="322"/>
        <v>0</v>
      </c>
      <c r="I380" s="44"/>
      <c r="J380" s="64"/>
      <c r="K380" s="64">
        <f t="shared" si="323"/>
        <v>0</v>
      </c>
      <c r="L380" s="45"/>
      <c r="M380" s="64"/>
      <c r="N380" s="64">
        <f t="shared" si="324"/>
        <v>0</v>
      </c>
      <c r="O380" s="64"/>
      <c r="P380" s="64"/>
      <c r="Q380" s="64">
        <f t="shared" si="325"/>
        <v>0</v>
      </c>
      <c r="R380" s="64"/>
      <c r="S380" s="64"/>
      <c r="T380" s="64"/>
    </row>
    <row r="381" spans="1:20" ht="30" x14ac:dyDescent="0.2">
      <c r="A381" s="64"/>
      <c r="B381" s="64" t="s">
        <v>34</v>
      </c>
      <c r="C381" s="45"/>
      <c r="D381" s="45"/>
      <c r="E381" s="64">
        <f t="shared" si="326"/>
        <v>0</v>
      </c>
      <c r="F381" s="64"/>
      <c r="G381" s="64"/>
      <c r="H381" s="64">
        <f t="shared" si="322"/>
        <v>0</v>
      </c>
      <c r="I381" s="64"/>
      <c r="J381" s="64"/>
      <c r="K381" s="64">
        <f t="shared" si="323"/>
        <v>0</v>
      </c>
      <c r="L381" s="64"/>
      <c r="M381" s="64"/>
      <c r="N381" s="64">
        <f t="shared" si="324"/>
        <v>0</v>
      </c>
      <c r="O381" s="64"/>
      <c r="P381" s="64"/>
      <c r="Q381" s="64">
        <f t="shared" si="325"/>
        <v>0</v>
      </c>
      <c r="R381" s="64"/>
      <c r="S381" s="64"/>
      <c r="T381" s="64"/>
    </row>
    <row r="382" spans="1:20" ht="15" x14ac:dyDescent="0.2">
      <c r="A382" s="64"/>
      <c r="B382" s="64" t="s">
        <v>35</v>
      </c>
      <c r="C382" s="45"/>
      <c r="D382" s="45"/>
      <c r="E382" s="64">
        <f t="shared" si="326"/>
        <v>0</v>
      </c>
      <c r="F382" s="64"/>
      <c r="G382" s="64"/>
      <c r="H382" s="64">
        <f t="shared" si="322"/>
        <v>0</v>
      </c>
      <c r="I382" s="64"/>
      <c r="J382" s="64"/>
      <c r="K382" s="64">
        <f t="shared" si="323"/>
        <v>0</v>
      </c>
      <c r="L382" s="64"/>
      <c r="M382" s="64"/>
      <c r="N382" s="64">
        <f t="shared" si="324"/>
        <v>0</v>
      </c>
      <c r="O382" s="64"/>
      <c r="P382" s="64"/>
      <c r="Q382" s="64">
        <f t="shared" si="325"/>
        <v>0</v>
      </c>
      <c r="R382" s="64"/>
      <c r="S382" s="64"/>
      <c r="T382" s="64"/>
    </row>
    <row r="383" spans="1:20" ht="30" x14ac:dyDescent="0.2">
      <c r="A383" s="64"/>
      <c r="B383" s="64" t="s">
        <v>37</v>
      </c>
      <c r="C383" s="69"/>
      <c r="D383" s="69"/>
      <c r="E383" s="64">
        <f t="shared" si="326"/>
        <v>0</v>
      </c>
      <c r="F383" s="45"/>
      <c r="G383" s="64"/>
      <c r="H383" s="64">
        <f t="shared" si="322"/>
        <v>0</v>
      </c>
      <c r="I383" s="45"/>
      <c r="J383" s="64"/>
      <c r="K383" s="64">
        <f t="shared" si="323"/>
        <v>0</v>
      </c>
      <c r="L383" s="45"/>
      <c r="M383" s="64"/>
      <c r="N383" s="64">
        <f t="shared" si="324"/>
        <v>0</v>
      </c>
      <c r="O383" s="64"/>
      <c r="P383" s="64"/>
      <c r="Q383" s="64">
        <f t="shared" si="325"/>
        <v>0</v>
      </c>
      <c r="R383" s="64"/>
      <c r="S383" s="64"/>
      <c r="T383" s="64"/>
    </row>
    <row r="384" spans="1:20" ht="30.75" customHeight="1" x14ac:dyDescent="0.2">
      <c r="A384" s="70" t="str">
        <f>'2.2.1.План мероприятий '!A103</f>
        <v>3.5.2.</v>
      </c>
      <c r="B384" s="68" t="str">
        <f>'2.2.1.План мероприятий '!B103</f>
        <v>Внедрение автоматизированных способов поиска и обнаружения противоправной и запрещенной информации в сети "Интернет" путем доработки существующей информационной системы</v>
      </c>
      <c r="C384" s="71"/>
      <c r="D384" s="71"/>
      <c r="E384" s="71"/>
      <c r="F384" s="71"/>
      <c r="G384" s="71"/>
      <c r="H384" s="71"/>
      <c r="I384" s="71"/>
      <c r="J384" s="71"/>
      <c r="K384" s="71"/>
      <c r="L384" s="71"/>
      <c r="M384" s="71"/>
      <c r="N384" s="71"/>
      <c r="O384" s="71"/>
      <c r="P384" s="71"/>
      <c r="Q384" s="71"/>
      <c r="R384" s="71"/>
      <c r="S384" s="71"/>
      <c r="T384" s="71"/>
    </row>
    <row r="385" spans="1:20" ht="30" x14ac:dyDescent="0.2">
      <c r="A385" s="64"/>
      <c r="B385" s="64" t="s">
        <v>33</v>
      </c>
      <c r="C385" s="69" t="s">
        <v>561</v>
      </c>
      <c r="D385" s="69"/>
      <c r="E385" s="72">
        <f>H385+K385+N385+Q385+R385+S385+T385</f>
        <v>0</v>
      </c>
      <c r="F385" s="44"/>
      <c r="G385" s="64"/>
      <c r="H385" s="64">
        <f>F385+G385</f>
        <v>0</v>
      </c>
      <c r="I385" s="44"/>
      <c r="J385" s="64"/>
      <c r="K385" s="64">
        <f>I385+J385</f>
        <v>0</v>
      </c>
      <c r="L385" s="44"/>
      <c r="M385" s="64"/>
      <c r="N385" s="64">
        <v>0</v>
      </c>
      <c r="O385" s="64"/>
      <c r="P385" s="64"/>
      <c r="Q385" s="64">
        <f t="shared" ref="Q385:Q389" si="327">O385+P385</f>
        <v>0</v>
      </c>
      <c r="R385" s="64"/>
      <c r="S385" s="64"/>
      <c r="T385" s="64"/>
    </row>
    <row r="386" spans="1:20" ht="45" x14ac:dyDescent="0.2">
      <c r="A386" s="64"/>
      <c r="B386" s="64" t="s">
        <v>38</v>
      </c>
      <c r="C386" s="69"/>
      <c r="D386" s="69"/>
      <c r="E386" s="64">
        <f t="shared" ref="E386:E389" si="328">K386+N386+Q386+R386+S386+T386</f>
        <v>0</v>
      </c>
      <c r="F386" s="44"/>
      <c r="G386" s="64"/>
      <c r="H386" s="64">
        <f t="shared" ref="H386:H389" si="329">F386+G386</f>
        <v>0</v>
      </c>
      <c r="I386" s="44"/>
      <c r="J386" s="64"/>
      <c r="K386" s="64">
        <f t="shared" ref="K386:K389" si="330">I386+J386</f>
        <v>0</v>
      </c>
      <c r="L386" s="45"/>
      <c r="M386" s="64"/>
      <c r="N386" s="64">
        <f>L386+M386</f>
        <v>0</v>
      </c>
      <c r="O386" s="64"/>
      <c r="P386" s="64"/>
      <c r="Q386" s="64">
        <f t="shared" si="327"/>
        <v>0</v>
      </c>
      <c r="R386" s="64"/>
      <c r="S386" s="64"/>
      <c r="T386" s="64"/>
    </row>
    <row r="387" spans="1:20" ht="30" x14ac:dyDescent="0.2">
      <c r="A387" s="64"/>
      <c r="B387" s="64" t="s">
        <v>34</v>
      </c>
      <c r="C387" s="45"/>
      <c r="D387" s="45"/>
      <c r="E387" s="64">
        <f t="shared" si="328"/>
        <v>0</v>
      </c>
      <c r="F387" s="64"/>
      <c r="G387" s="64"/>
      <c r="H387" s="64">
        <f t="shared" si="329"/>
        <v>0</v>
      </c>
      <c r="I387" s="64"/>
      <c r="J387" s="64"/>
      <c r="K387" s="64">
        <f t="shared" si="330"/>
        <v>0</v>
      </c>
      <c r="L387" s="64"/>
      <c r="M387" s="64"/>
      <c r="N387" s="64">
        <f t="shared" ref="N387:N389" si="331">L387+M387</f>
        <v>0</v>
      </c>
      <c r="O387" s="64"/>
      <c r="P387" s="64"/>
      <c r="Q387" s="64">
        <f t="shared" si="327"/>
        <v>0</v>
      </c>
      <c r="R387" s="64"/>
      <c r="S387" s="64"/>
      <c r="T387" s="64"/>
    </row>
    <row r="388" spans="1:20" ht="15" x14ac:dyDescent="0.2">
      <c r="A388" s="64"/>
      <c r="B388" s="64" t="s">
        <v>35</v>
      </c>
      <c r="C388" s="45"/>
      <c r="D388" s="45"/>
      <c r="E388" s="64">
        <f t="shared" si="328"/>
        <v>0</v>
      </c>
      <c r="F388" s="64"/>
      <c r="G388" s="64"/>
      <c r="H388" s="64">
        <f t="shared" si="329"/>
        <v>0</v>
      </c>
      <c r="I388" s="64"/>
      <c r="J388" s="64"/>
      <c r="K388" s="64">
        <f t="shared" si="330"/>
        <v>0</v>
      </c>
      <c r="L388" s="64"/>
      <c r="M388" s="64"/>
      <c r="N388" s="64">
        <f t="shared" si="331"/>
        <v>0</v>
      </c>
      <c r="O388" s="64"/>
      <c r="P388" s="64"/>
      <c r="Q388" s="64">
        <f t="shared" si="327"/>
        <v>0</v>
      </c>
      <c r="R388" s="64"/>
      <c r="S388" s="64"/>
      <c r="T388" s="64"/>
    </row>
    <row r="389" spans="1:20" ht="30" x14ac:dyDescent="0.2">
      <c r="A389" s="64"/>
      <c r="B389" s="64" t="s">
        <v>37</v>
      </c>
      <c r="C389" s="69"/>
      <c r="D389" s="69"/>
      <c r="E389" s="64">
        <f t="shared" si="328"/>
        <v>0</v>
      </c>
      <c r="F389" s="45"/>
      <c r="G389" s="64"/>
      <c r="H389" s="64">
        <f t="shared" si="329"/>
        <v>0</v>
      </c>
      <c r="I389" s="45"/>
      <c r="J389" s="64"/>
      <c r="K389" s="64">
        <f t="shared" si="330"/>
        <v>0</v>
      </c>
      <c r="L389" s="45"/>
      <c r="M389" s="64"/>
      <c r="N389" s="64">
        <f t="shared" si="331"/>
        <v>0</v>
      </c>
      <c r="O389" s="64"/>
      <c r="P389" s="64"/>
      <c r="Q389" s="64">
        <f t="shared" si="327"/>
        <v>0</v>
      </c>
      <c r="R389" s="64"/>
      <c r="S389" s="64"/>
      <c r="T389" s="64"/>
    </row>
    <row r="390" spans="1:20" ht="30.75" customHeight="1" x14ac:dyDescent="0.2">
      <c r="A390" s="77" t="str">
        <f>'2.2.1.План мероприятий '!A107</f>
        <v>3.7.1.</v>
      </c>
      <c r="B390" s="68" t="str">
        <f>'2.2.1.План мероприятий '!B107</f>
        <v>Формирование замысла по реализации архитектуры и функционала специализированного ресурса. Подготовка концепции. При необходимости, подготовка требований по изменению законодательства. Подготовка технических требований</v>
      </c>
      <c r="C390" s="71"/>
      <c r="D390" s="71"/>
      <c r="E390" s="71"/>
      <c r="F390" s="71"/>
      <c r="G390" s="71"/>
      <c r="H390" s="71"/>
      <c r="I390" s="71"/>
      <c r="J390" s="71"/>
      <c r="K390" s="71"/>
      <c r="L390" s="71"/>
      <c r="M390" s="71"/>
      <c r="N390" s="71"/>
      <c r="O390" s="71"/>
      <c r="P390" s="71"/>
      <c r="Q390" s="71"/>
      <c r="R390" s="71"/>
      <c r="S390" s="71"/>
      <c r="T390" s="71"/>
    </row>
    <row r="391" spans="1:20" ht="30" x14ac:dyDescent="0.2">
      <c r="A391" s="64"/>
      <c r="B391" s="64" t="s">
        <v>33</v>
      </c>
      <c r="C391" s="69" t="s">
        <v>704</v>
      </c>
      <c r="D391" s="69"/>
      <c r="E391" s="72">
        <f>H391+K391+N391+Q391+R391+S391+T391</f>
        <v>0</v>
      </c>
      <c r="F391" s="44"/>
      <c r="G391" s="64"/>
      <c r="H391" s="64">
        <f t="shared" ref="H391:H395" si="332">F391+G391</f>
        <v>0</v>
      </c>
      <c r="I391" s="44"/>
      <c r="J391" s="64"/>
      <c r="K391" s="64">
        <f t="shared" ref="K391:K395" si="333">I391+J391</f>
        <v>0</v>
      </c>
      <c r="L391" s="45"/>
      <c r="M391" s="64"/>
      <c r="N391" s="64">
        <f t="shared" ref="N391:N395" si="334">L391+M391</f>
        <v>0</v>
      </c>
      <c r="O391" s="64"/>
      <c r="P391" s="64"/>
      <c r="Q391" s="64">
        <f t="shared" ref="Q391:Q395" si="335">O391+P391</f>
        <v>0</v>
      </c>
      <c r="R391" s="64"/>
      <c r="S391" s="64"/>
      <c r="T391" s="64"/>
    </row>
    <row r="392" spans="1:20" ht="45" x14ac:dyDescent="0.2">
      <c r="A392" s="64"/>
      <c r="B392" s="64" t="s">
        <v>38</v>
      </c>
      <c r="C392" s="69"/>
      <c r="D392" s="69"/>
      <c r="E392" s="64">
        <f t="shared" ref="E392:E395" si="336">K392+N392+Q392+R392+S392+T392</f>
        <v>0</v>
      </c>
      <c r="F392" s="44"/>
      <c r="G392" s="64"/>
      <c r="H392" s="64">
        <f t="shared" si="332"/>
        <v>0</v>
      </c>
      <c r="I392" s="44"/>
      <c r="J392" s="64"/>
      <c r="K392" s="64">
        <f t="shared" si="333"/>
        <v>0</v>
      </c>
      <c r="L392" s="45"/>
      <c r="M392" s="64"/>
      <c r="N392" s="64">
        <f t="shared" si="334"/>
        <v>0</v>
      </c>
      <c r="O392" s="64"/>
      <c r="P392" s="64"/>
      <c r="Q392" s="64">
        <f t="shared" si="335"/>
        <v>0</v>
      </c>
      <c r="R392" s="64"/>
      <c r="S392" s="64"/>
      <c r="T392" s="64"/>
    </row>
    <row r="393" spans="1:20" ht="30" x14ac:dyDescent="0.2">
      <c r="A393" s="64"/>
      <c r="B393" s="64" t="s">
        <v>34</v>
      </c>
      <c r="C393" s="45"/>
      <c r="D393" s="45"/>
      <c r="E393" s="64">
        <f t="shared" si="336"/>
        <v>0</v>
      </c>
      <c r="F393" s="64"/>
      <c r="G393" s="64"/>
      <c r="H393" s="64">
        <f t="shared" si="332"/>
        <v>0</v>
      </c>
      <c r="I393" s="64"/>
      <c r="J393" s="64"/>
      <c r="K393" s="64">
        <f t="shared" si="333"/>
        <v>0</v>
      </c>
      <c r="L393" s="64"/>
      <c r="M393" s="64"/>
      <c r="N393" s="64">
        <f t="shared" si="334"/>
        <v>0</v>
      </c>
      <c r="O393" s="64"/>
      <c r="P393" s="64"/>
      <c r="Q393" s="64">
        <f t="shared" si="335"/>
        <v>0</v>
      </c>
      <c r="R393" s="64"/>
      <c r="S393" s="64"/>
      <c r="T393" s="64"/>
    </row>
    <row r="394" spans="1:20" ht="15" x14ac:dyDescent="0.2">
      <c r="A394" s="64"/>
      <c r="B394" s="64" t="s">
        <v>35</v>
      </c>
      <c r="C394" s="45"/>
      <c r="D394" s="45"/>
      <c r="E394" s="64">
        <f t="shared" si="336"/>
        <v>0</v>
      </c>
      <c r="F394" s="64"/>
      <c r="G394" s="64"/>
      <c r="H394" s="64">
        <f t="shared" si="332"/>
        <v>0</v>
      </c>
      <c r="I394" s="64"/>
      <c r="J394" s="64"/>
      <c r="K394" s="64">
        <f t="shared" si="333"/>
        <v>0</v>
      </c>
      <c r="L394" s="64"/>
      <c r="M394" s="64"/>
      <c r="N394" s="64">
        <f t="shared" si="334"/>
        <v>0</v>
      </c>
      <c r="O394" s="64"/>
      <c r="P394" s="64"/>
      <c r="Q394" s="64">
        <f t="shared" si="335"/>
        <v>0</v>
      </c>
      <c r="R394" s="64"/>
      <c r="S394" s="64"/>
      <c r="T394" s="64"/>
    </row>
    <row r="395" spans="1:20" ht="30" x14ac:dyDescent="0.2">
      <c r="A395" s="64"/>
      <c r="B395" s="64" t="s">
        <v>37</v>
      </c>
      <c r="C395" s="69"/>
      <c r="D395" s="69"/>
      <c r="E395" s="64">
        <f t="shared" si="336"/>
        <v>0</v>
      </c>
      <c r="F395" s="45"/>
      <c r="G395" s="64"/>
      <c r="H395" s="64">
        <f t="shared" si="332"/>
        <v>0</v>
      </c>
      <c r="I395" s="45"/>
      <c r="J395" s="64"/>
      <c r="K395" s="64">
        <f t="shared" si="333"/>
        <v>0</v>
      </c>
      <c r="L395" s="45"/>
      <c r="M395" s="64"/>
      <c r="N395" s="64">
        <f t="shared" si="334"/>
        <v>0</v>
      </c>
      <c r="O395" s="64"/>
      <c r="P395" s="64"/>
      <c r="Q395" s="64">
        <f t="shared" si="335"/>
        <v>0</v>
      </c>
      <c r="R395" s="64"/>
      <c r="S395" s="64"/>
      <c r="T395" s="64"/>
    </row>
    <row r="396" spans="1:20" ht="30.75" customHeight="1" x14ac:dyDescent="0.2">
      <c r="A396" s="70" t="str">
        <f>'2.2.1.План мероприятий '!A108</f>
        <v>3.7.2</v>
      </c>
      <c r="B396" s="68" t="str">
        <f>'2.2.1.План мероприятий '!B108</f>
        <v>Создание прототипа специализированного ресурса</v>
      </c>
      <c r="C396" s="71"/>
      <c r="D396" s="71"/>
      <c r="E396" s="71"/>
      <c r="F396" s="71"/>
      <c r="G396" s="71"/>
      <c r="H396" s="71"/>
      <c r="I396" s="71"/>
      <c r="J396" s="71"/>
      <c r="K396" s="71"/>
      <c r="L396" s="71"/>
      <c r="M396" s="71"/>
      <c r="N396" s="71"/>
      <c r="O396" s="71"/>
      <c r="P396" s="71"/>
      <c r="Q396" s="71"/>
      <c r="R396" s="71"/>
      <c r="S396" s="71"/>
      <c r="T396" s="71"/>
    </row>
    <row r="397" spans="1:20" ht="30" x14ac:dyDescent="0.2">
      <c r="A397" s="64"/>
      <c r="B397" s="64" t="s">
        <v>33</v>
      </c>
      <c r="C397" s="69" t="s">
        <v>704</v>
      </c>
      <c r="D397" s="69"/>
      <c r="E397" s="72">
        <f>H397+K397+N397+Q397+R397+S397+T397</f>
        <v>25</v>
      </c>
      <c r="F397" s="44"/>
      <c r="G397" s="64">
        <v>0</v>
      </c>
      <c r="H397" s="64">
        <f>F397+G397</f>
        <v>0</v>
      </c>
      <c r="I397" s="44"/>
      <c r="J397" s="64">
        <v>25</v>
      </c>
      <c r="K397" s="64">
        <f>I397+J397</f>
        <v>25</v>
      </c>
      <c r="L397" s="44"/>
      <c r="M397" s="64"/>
      <c r="N397" s="64">
        <v>0</v>
      </c>
      <c r="O397" s="64"/>
      <c r="P397" s="64"/>
      <c r="Q397" s="64">
        <f t="shared" ref="Q397:Q401" si="337">O397+P397</f>
        <v>0</v>
      </c>
      <c r="R397" s="64"/>
      <c r="S397" s="64"/>
      <c r="T397" s="64"/>
    </row>
    <row r="398" spans="1:20" ht="45" x14ac:dyDescent="0.2">
      <c r="A398" s="64"/>
      <c r="B398" s="64" t="s">
        <v>38</v>
      </c>
      <c r="C398" s="69"/>
      <c r="D398" s="69"/>
      <c r="E398" s="64">
        <f t="shared" ref="E398:E401" si="338">K398+N398+Q398+R398+S398+T398</f>
        <v>0</v>
      </c>
      <c r="F398" s="44"/>
      <c r="G398" s="64"/>
      <c r="H398" s="64">
        <f t="shared" ref="H398:H401" si="339">F398+G398</f>
        <v>0</v>
      </c>
      <c r="I398" s="44"/>
      <c r="J398" s="64"/>
      <c r="K398" s="64">
        <f t="shared" ref="K398:K401" si="340">I398+J398</f>
        <v>0</v>
      </c>
      <c r="L398" s="45"/>
      <c r="M398" s="64"/>
      <c r="N398" s="64">
        <f>L398+M398</f>
        <v>0</v>
      </c>
      <c r="O398" s="64"/>
      <c r="P398" s="64"/>
      <c r="Q398" s="64">
        <f t="shared" si="337"/>
        <v>0</v>
      </c>
      <c r="R398" s="64"/>
      <c r="S398" s="64"/>
      <c r="T398" s="64"/>
    </row>
    <row r="399" spans="1:20" ht="30" x14ac:dyDescent="0.2">
      <c r="A399" s="64"/>
      <c r="B399" s="64" t="s">
        <v>34</v>
      </c>
      <c r="C399" s="45"/>
      <c r="D399" s="45"/>
      <c r="E399" s="64">
        <f t="shared" si="338"/>
        <v>0</v>
      </c>
      <c r="F399" s="64"/>
      <c r="G399" s="64"/>
      <c r="H399" s="64">
        <f t="shared" si="339"/>
        <v>0</v>
      </c>
      <c r="I399" s="64"/>
      <c r="J399" s="64"/>
      <c r="K399" s="64">
        <f t="shared" si="340"/>
        <v>0</v>
      </c>
      <c r="L399" s="64"/>
      <c r="M399" s="64"/>
      <c r="N399" s="64">
        <f t="shared" ref="N399:N401" si="341">L399+M399</f>
        <v>0</v>
      </c>
      <c r="O399" s="64"/>
      <c r="P399" s="64"/>
      <c r="Q399" s="64">
        <f t="shared" si="337"/>
        <v>0</v>
      </c>
      <c r="R399" s="64"/>
      <c r="S399" s="64"/>
      <c r="T399" s="64"/>
    </row>
    <row r="400" spans="1:20" ht="15" x14ac:dyDescent="0.2">
      <c r="A400" s="64"/>
      <c r="B400" s="64" t="s">
        <v>35</v>
      </c>
      <c r="C400" s="45"/>
      <c r="D400" s="45"/>
      <c r="E400" s="64">
        <f t="shared" si="338"/>
        <v>0</v>
      </c>
      <c r="F400" s="64"/>
      <c r="G400" s="64"/>
      <c r="H400" s="64">
        <f t="shared" si="339"/>
        <v>0</v>
      </c>
      <c r="I400" s="64"/>
      <c r="J400" s="64"/>
      <c r="K400" s="64">
        <f t="shared" si="340"/>
        <v>0</v>
      </c>
      <c r="L400" s="64"/>
      <c r="M400" s="64"/>
      <c r="N400" s="64">
        <f t="shared" si="341"/>
        <v>0</v>
      </c>
      <c r="O400" s="64"/>
      <c r="P400" s="64"/>
      <c r="Q400" s="64">
        <f t="shared" si="337"/>
        <v>0</v>
      </c>
      <c r="R400" s="64"/>
      <c r="S400" s="64"/>
      <c r="T400" s="64"/>
    </row>
    <row r="401" spans="1:20" ht="30" x14ac:dyDescent="0.2">
      <c r="A401" s="64"/>
      <c r="B401" s="64" t="s">
        <v>37</v>
      </c>
      <c r="C401" s="69"/>
      <c r="D401" s="69"/>
      <c r="E401" s="64">
        <f t="shared" si="338"/>
        <v>0</v>
      </c>
      <c r="F401" s="45"/>
      <c r="G401" s="64"/>
      <c r="H401" s="64">
        <f t="shared" si="339"/>
        <v>0</v>
      </c>
      <c r="I401" s="45"/>
      <c r="J401" s="64"/>
      <c r="K401" s="64">
        <f t="shared" si="340"/>
        <v>0</v>
      </c>
      <c r="L401" s="45"/>
      <c r="M401" s="64"/>
      <c r="N401" s="64">
        <f t="shared" si="341"/>
        <v>0</v>
      </c>
      <c r="O401" s="64"/>
      <c r="P401" s="64"/>
      <c r="Q401" s="64">
        <f t="shared" si="337"/>
        <v>0</v>
      </c>
      <c r="R401" s="64"/>
      <c r="S401" s="64"/>
      <c r="T401" s="64"/>
    </row>
    <row r="402" spans="1:20" ht="30.75" customHeight="1" x14ac:dyDescent="0.2">
      <c r="A402" s="70" t="str">
        <f>'2.2.1.План мероприятий '!A110</f>
        <v>3.8.1.</v>
      </c>
      <c r="B402" s="68" t="str">
        <f>'2.2.1.План мероприятий '!B110</f>
        <v>Разработка специализированного ресурса, обеспечивающего гражданам России доступ к информации о случаях использования их персональных данных, а также возможность отказа от такого использования</v>
      </c>
      <c r="C402" s="71"/>
      <c r="D402" s="71"/>
      <c r="E402" s="71"/>
      <c r="F402" s="71"/>
      <c r="G402" s="71"/>
      <c r="H402" s="71"/>
      <c r="I402" s="71"/>
      <c r="J402" s="71"/>
      <c r="K402" s="71"/>
      <c r="L402" s="71"/>
      <c r="M402" s="71"/>
      <c r="N402" s="71"/>
      <c r="O402" s="71"/>
      <c r="P402" s="71"/>
      <c r="Q402" s="71"/>
      <c r="R402" s="71"/>
      <c r="S402" s="71"/>
      <c r="T402" s="71"/>
    </row>
    <row r="403" spans="1:20" ht="30" x14ac:dyDescent="0.2">
      <c r="A403" s="64"/>
      <c r="B403" s="64" t="s">
        <v>33</v>
      </c>
      <c r="C403" s="69" t="s">
        <v>743</v>
      </c>
      <c r="D403" s="69"/>
      <c r="E403" s="72">
        <f>H403+K403+N403+Q403+R403+S403+T403</f>
        <v>235</v>
      </c>
      <c r="F403" s="44"/>
      <c r="G403" s="64">
        <v>0</v>
      </c>
      <c r="H403" s="64">
        <f>F403+G403</f>
        <v>0</v>
      </c>
      <c r="I403" s="44"/>
      <c r="J403" s="64">
        <v>235</v>
      </c>
      <c r="K403" s="64">
        <f>I403+J403</f>
        <v>235</v>
      </c>
      <c r="L403" s="44"/>
      <c r="M403" s="64"/>
      <c r="N403" s="64">
        <v>0</v>
      </c>
      <c r="O403" s="64"/>
      <c r="P403" s="64"/>
      <c r="Q403" s="64">
        <f t="shared" ref="Q403:Q407" si="342">O403+P403</f>
        <v>0</v>
      </c>
      <c r="R403" s="64"/>
      <c r="S403" s="64"/>
      <c r="T403" s="64"/>
    </row>
    <row r="404" spans="1:20" ht="45" x14ac:dyDescent="0.2">
      <c r="A404" s="64"/>
      <c r="B404" s="64" t="s">
        <v>38</v>
      </c>
      <c r="C404" s="69"/>
      <c r="D404" s="69"/>
      <c r="E404" s="64">
        <f t="shared" ref="E404:E407" si="343">K404+N404+Q404+R404+S404+T404</f>
        <v>0</v>
      </c>
      <c r="F404" s="44"/>
      <c r="G404" s="64"/>
      <c r="H404" s="64">
        <f t="shared" ref="H404:H407" si="344">F404+G404</f>
        <v>0</v>
      </c>
      <c r="I404" s="44"/>
      <c r="J404" s="64"/>
      <c r="K404" s="64">
        <f t="shared" ref="K404:K407" si="345">I404+J404</f>
        <v>0</v>
      </c>
      <c r="L404" s="45"/>
      <c r="M404" s="64"/>
      <c r="N404" s="64">
        <f>L404+M404</f>
        <v>0</v>
      </c>
      <c r="O404" s="64"/>
      <c r="P404" s="64"/>
      <c r="Q404" s="64">
        <f t="shared" si="342"/>
        <v>0</v>
      </c>
      <c r="R404" s="64"/>
      <c r="S404" s="64"/>
      <c r="T404" s="64"/>
    </row>
    <row r="405" spans="1:20" ht="30" x14ac:dyDescent="0.2">
      <c r="A405" s="64"/>
      <c r="B405" s="64" t="s">
        <v>34</v>
      </c>
      <c r="C405" s="45"/>
      <c r="D405" s="45"/>
      <c r="E405" s="64">
        <f t="shared" si="343"/>
        <v>0</v>
      </c>
      <c r="F405" s="64"/>
      <c r="G405" s="64"/>
      <c r="H405" s="64">
        <f t="shared" si="344"/>
        <v>0</v>
      </c>
      <c r="I405" s="64"/>
      <c r="J405" s="64"/>
      <c r="K405" s="64">
        <f t="shared" si="345"/>
        <v>0</v>
      </c>
      <c r="L405" s="64"/>
      <c r="M405" s="64"/>
      <c r="N405" s="64">
        <f t="shared" ref="N405:N407" si="346">L405+M405</f>
        <v>0</v>
      </c>
      <c r="O405" s="64"/>
      <c r="P405" s="64"/>
      <c r="Q405" s="64">
        <f t="shared" si="342"/>
        <v>0</v>
      </c>
      <c r="R405" s="64"/>
      <c r="S405" s="64"/>
      <c r="T405" s="64"/>
    </row>
    <row r="406" spans="1:20" ht="15" x14ac:dyDescent="0.2">
      <c r="A406" s="64"/>
      <c r="B406" s="64" t="s">
        <v>35</v>
      </c>
      <c r="C406" s="45"/>
      <c r="D406" s="45"/>
      <c r="E406" s="64">
        <f t="shared" si="343"/>
        <v>0</v>
      </c>
      <c r="F406" s="64"/>
      <c r="G406" s="64"/>
      <c r="H406" s="64">
        <f t="shared" si="344"/>
        <v>0</v>
      </c>
      <c r="I406" s="64"/>
      <c r="J406" s="64"/>
      <c r="K406" s="64">
        <f t="shared" si="345"/>
        <v>0</v>
      </c>
      <c r="L406" s="64"/>
      <c r="M406" s="64"/>
      <c r="N406" s="64">
        <f t="shared" si="346"/>
        <v>0</v>
      </c>
      <c r="O406" s="64"/>
      <c r="P406" s="64"/>
      <c r="Q406" s="64">
        <f t="shared" si="342"/>
        <v>0</v>
      </c>
      <c r="R406" s="64"/>
      <c r="S406" s="64"/>
      <c r="T406" s="64"/>
    </row>
    <row r="407" spans="1:20" ht="30" x14ac:dyDescent="0.2">
      <c r="A407" s="64"/>
      <c r="B407" s="64" t="s">
        <v>37</v>
      </c>
      <c r="C407" s="69"/>
      <c r="D407" s="69"/>
      <c r="E407" s="64">
        <f t="shared" si="343"/>
        <v>0</v>
      </c>
      <c r="F407" s="45"/>
      <c r="G407" s="64"/>
      <c r="H407" s="64">
        <f t="shared" si="344"/>
        <v>0</v>
      </c>
      <c r="I407" s="45"/>
      <c r="J407" s="64"/>
      <c r="K407" s="64">
        <f t="shared" si="345"/>
        <v>0</v>
      </c>
      <c r="L407" s="45"/>
      <c r="M407" s="64"/>
      <c r="N407" s="64">
        <f t="shared" si="346"/>
        <v>0</v>
      </c>
      <c r="O407" s="64"/>
      <c r="P407" s="64"/>
      <c r="Q407" s="64">
        <f t="shared" si="342"/>
        <v>0</v>
      </c>
      <c r="R407" s="64"/>
      <c r="S407" s="64"/>
      <c r="T407" s="64"/>
    </row>
    <row r="408" spans="1:20" ht="30.75" customHeight="1" x14ac:dyDescent="0.2">
      <c r="A408" s="70" t="str">
        <f>'2.2.1.План мероприятий '!A112</f>
        <v>3.9.1.</v>
      </c>
      <c r="B408" s="68" t="str">
        <f>'2.2.1.План мероприятий '!B112</f>
        <v>Разработана архитектура и прототип ресурса антивирусного мультисканера и проверки на наличие признаков вредоносной активности, а также возможность отказа от такого использования, определены необходимые ресурсы.</v>
      </c>
      <c r="C408" s="71"/>
      <c r="D408" s="71"/>
      <c r="E408" s="71"/>
      <c r="F408" s="71"/>
      <c r="G408" s="71"/>
      <c r="H408" s="71"/>
      <c r="I408" s="71"/>
      <c r="J408" s="71"/>
      <c r="K408" s="71"/>
      <c r="L408" s="71"/>
      <c r="M408" s="71"/>
      <c r="N408" s="71"/>
      <c r="O408" s="71"/>
      <c r="P408" s="71"/>
      <c r="Q408" s="71"/>
      <c r="R408" s="71"/>
      <c r="S408" s="71"/>
      <c r="T408" s="71"/>
    </row>
    <row r="409" spans="1:20" ht="30" x14ac:dyDescent="0.2">
      <c r="A409" s="64"/>
      <c r="B409" s="64" t="s">
        <v>33</v>
      </c>
      <c r="C409" s="69" t="s">
        <v>602</v>
      </c>
      <c r="D409" s="69"/>
      <c r="E409" s="72">
        <f>H409+K409+N409+Q409+R409+S409+T409</f>
        <v>75</v>
      </c>
      <c r="F409" s="44"/>
      <c r="G409" s="64">
        <v>0</v>
      </c>
      <c r="H409" s="64">
        <f t="shared" ref="H409:H412" si="347">F409+G409</f>
        <v>0</v>
      </c>
      <c r="I409" s="44"/>
      <c r="J409" s="64">
        <v>30</v>
      </c>
      <c r="K409" s="64">
        <f t="shared" ref="K409:K412" si="348">I409+J409</f>
        <v>30</v>
      </c>
      <c r="L409" s="45"/>
      <c r="M409" s="64">
        <v>30</v>
      </c>
      <c r="N409" s="64">
        <f t="shared" ref="N409:N412" si="349">L409+M409</f>
        <v>30</v>
      </c>
      <c r="O409" s="64"/>
      <c r="P409" s="64">
        <v>15</v>
      </c>
      <c r="Q409" s="64">
        <f t="shared" ref="Q409:Q412" si="350">O409+P409</f>
        <v>15</v>
      </c>
      <c r="R409" s="64"/>
      <c r="S409" s="64"/>
      <c r="T409" s="64"/>
    </row>
    <row r="410" spans="1:20" ht="45" x14ac:dyDescent="0.2">
      <c r="A410" s="64"/>
      <c r="B410" s="64" t="s">
        <v>38</v>
      </c>
      <c r="C410" s="69"/>
      <c r="D410" s="69"/>
      <c r="E410" s="64">
        <f t="shared" ref="E410:E412" si="351">K410+N410+Q410+R410+S410+T410</f>
        <v>0</v>
      </c>
      <c r="F410" s="44"/>
      <c r="G410" s="64"/>
      <c r="H410" s="64">
        <f t="shared" si="347"/>
        <v>0</v>
      </c>
      <c r="I410" s="44"/>
      <c r="J410" s="64"/>
      <c r="K410" s="64">
        <f t="shared" si="348"/>
        <v>0</v>
      </c>
      <c r="L410" s="45"/>
      <c r="M410" s="64"/>
      <c r="N410" s="64">
        <f t="shared" si="349"/>
        <v>0</v>
      </c>
      <c r="O410" s="64"/>
      <c r="P410" s="64"/>
      <c r="Q410" s="64">
        <f t="shared" si="350"/>
        <v>0</v>
      </c>
      <c r="R410" s="64"/>
      <c r="S410" s="64"/>
      <c r="T410" s="64"/>
    </row>
    <row r="411" spans="1:20" ht="30" x14ac:dyDescent="0.2">
      <c r="A411" s="64"/>
      <c r="B411" s="64" t="s">
        <v>34</v>
      </c>
      <c r="C411" s="45"/>
      <c r="D411" s="45"/>
      <c r="E411" s="64">
        <f t="shared" si="351"/>
        <v>0</v>
      </c>
      <c r="F411" s="64"/>
      <c r="G411" s="64"/>
      <c r="H411" s="64">
        <f t="shared" si="347"/>
        <v>0</v>
      </c>
      <c r="I411" s="64"/>
      <c r="J411" s="64"/>
      <c r="K411" s="64">
        <f t="shared" si="348"/>
        <v>0</v>
      </c>
      <c r="L411" s="64"/>
      <c r="M411" s="64"/>
      <c r="N411" s="64">
        <f t="shared" si="349"/>
        <v>0</v>
      </c>
      <c r="O411" s="64"/>
      <c r="P411" s="64"/>
      <c r="Q411" s="64">
        <f t="shared" si="350"/>
        <v>0</v>
      </c>
      <c r="R411" s="64"/>
      <c r="S411" s="64"/>
      <c r="T411" s="64"/>
    </row>
    <row r="412" spans="1:20" ht="15" x14ac:dyDescent="0.2">
      <c r="A412" s="64"/>
      <c r="B412" s="64" t="s">
        <v>35</v>
      </c>
      <c r="C412" s="45"/>
      <c r="D412" s="45"/>
      <c r="E412" s="64">
        <f t="shared" si="351"/>
        <v>0</v>
      </c>
      <c r="F412" s="64"/>
      <c r="G412" s="64"/>
      <c r="H412" s="64">
        <f t="shared" si="347"/>
        <v>0</v>
      </c>
      <c r="I412" s="64"/>
      <c r="J412" s="64"/>
      <c r="K412" s="64">
        <f t="shared" si="348"/>
        <v>0</v>
      </c>
      <c r="L412" s="64"/>
      <c r="M412" s="64"/>
      <c r="N412" s="64">
        <f t="shared" si="349"/>
        <v>0</v>
      </c>
      <c r="O412" s="64"/>
      <c r="P412" s="64"/>
      <c r="Q412" s="64">
        <f t="shared" si="350"/>
        <v>0</v>
      </c>
      <c r="R412" s="64"/>
      <c r="S412" s="64"/>
      <c r="T412" s="64"/>
    </row>
    <row r="413" spans="1:20" ht="30" x14ac:dyDescent="0.2">
      <c r="A413" s="64"/>
      <c r="B413" s="64" t="s">
        <v>37</v>
      </c>
      <c r="C413" s="69"/>
      <c r="D413" s="69"/>
      <c r="E413" s="64">
        <f>SUM(E409:E412)</f>
        <v>75</v>
      </c>
      <c r="F413" s="45"/>
      <c r="G413" s="64"/>
      <c r="H413" s="64">
        <f>SUM(H409:H412)</f>
        <v>0</v>
      </c>
      <c r="I413" s="45"/>
      <c r="J413" s="64"/>
      <c r="K413" s="64">
        <f>SUM(K409:K412)</f>
        <v>30</v>
      </c>
      <c r="L413" s="45"/>
      <c r="M413" s="64"/>
      <c r="N413" s="64">
        <f>SUM(N409:N412)</f>
        <v>30</v>
      </c>
      <c r="O413" s="64"/>
      <c r="P413" s="64"/>
      <c r="Q413" s="64">
        <f>SUM(Q409:Q412)</f>
        <v>15</v>
      </c>
      <c r="R413" s="64"/>
      <c r="S413" s="64"/>
      <c r="T413" s="64"/>
    </row>
    <row r="414" spans="1:20" ht="30.75" customHeight="1" x14ac:dyDescent="0.2">
      <c r="A414" s="70" t="str">
        <f>'2.2.1.План мероприятий '!A113</f>
        <v>3.9.2.</v>
      </c>
      <c r="B414" s="68" t="str">
        <f>'2.2.1.План мероприятий '!B113</f>
        <v>Проведение опытной эксплуатации созданного прототипа в пределах разработанного функционала.</v>
      </c>
      <c r="C414" s="71"/>
      <c r="D414" s="71"/>
      <c r="E414" s="71"/>
      <c r="F414" s="71"/>
      <c r="G414" s="71"/>
      <c r="H414" s="71"/>
      <c r="I414" s="71"/>
      <c r="J414" s="71"/>
      <c r="K414" s="71"/>
      <c r="L414" s="71"/>
      <c r="M414" s="71"/>
      <c r="N414" s="71"/>
      <c r="O414" s="71"/>
      <c r="P414" s="71"/>
      <c r="Q414" s="71"/>
      <c r="R414" s="71"/>
      <c r="S414" s="71"/>
      <c r="T414" s="71"/>
    </row>
    <row r="415" spans="1:20" ht="30" x14ac:dyDescent="0.2">
      <c r="A415" s="64"/>
      <c r="B415" s="64" t="s">
        <v>33</v>
      </c>
      <c r="C415" s="69" t="s">
        <v>602</v>
      </c>
      <c r="D415" s="69"/>
      <c r="E415" s="72">
        <f>H415+K415+N415+Q415+R415+S415+T415</f>
        <v>15</v>
      </c>
      <c r="F415" s="44"/>
      <c r="G415" s="64"/>
      <c r="H415" s="64">
        <f t="shared" ref="H415:H418" si="352">F415+G415</f>
        <v>0</v>
      </c>
      <c r="I415" s="44"/>
      <c r="J415" s="64"/>
      <c r="K415" s="64">
        <f t="shared" ref="K415:K418" si="353">I415+J415</f>
        <v>0</v>
      </c>
      <c r="L415" s="45"/>
      <c r="M415" s="64"/>
      <c r="N415" s="64">
        <f t="shared" ref="N415:N418" si="354">L415+M415</f>
        <v>0</v>
      </c>
      <c r="O415" s="64"/>
      <c r="P415" s="64">
        <v>15</v>
      </c>
      <c r="Q415" s="64">
        <f t="shared" ref="Q415:Q418" si="355">O415+P415</f>
        <v>15</v>
      </c>
      <c r="R415" s="64"/>
      <c r="S415" s="64"/>
      <c r="T415" s="64"/>
    </row>
    <row r="416" spans="1:20" ht="45" x14ac:dyDescent="0.2">
      <c r="A416" s="64"/>
      <c r="B416" s="64" t="s">
        <v>38</v>
      </c>
      <c r="C416" s="69"/>
      <c r="D416" s="69"/>
      <c r="E416" s="64">
        <f t="shared" ref="E416:E418" si="356">K416+N416+Q416+R416+S416+T416</f>
        <v>0</v>
      </c>
      <c r="F416" s="44"/>
      <c r="G416" s="64"/>
      <c r="H416" s="64">
        <f t="shared" si="352"/>
        <v>0</v>
      </c>
      <c r="I416" s="44"/>
      <c r="J416" s="64"/>
      <c r="K416" s="64">
        <f t="shared" si="353"/>
        <v>0</v>
      </c>
      <c r="L416" s="45"/>
      <c r="M416" s="64"/>
      <c r="N416" s="64">
        <f t="shared" si="354"/>
        <v>0</v>
      </c>
      <c r="O416" s="64"/>
      <c r="P416" s="64"/>
      <c r="Q416" s="64">
        <f t="shared" si="355"/>
        <v>0</v>
      </c>
      <c r="R416" s="64"/>
      <c r="S416" s="64"/>
      <c r="T416" s="64"/>
    </row>
    <row r="417" spans="1:20" ht="30" x14ac:dyDescent="0.2">
      <c r="A417" s="64"/>
      <c r="B417" s="64" t="s">
        <v>34</v>
      </c>
      <c r="C417" s="45"/>
      <c r="D417" s="45"/>
      <c r="E417" s="64">
        <f t="shared" si="356"/>
        <v>0</v>
      </c>
      <c r="F417" s="64"/>
      <c r="G417" s="64"/>
      <c r="H417" s="64">
        <f t="shared" si="352"/>
        <v>0</v>
      </c>
      <c r="I417" s="64"/>
      <c r="J417" s="64"/>
      <c r="K417" s="64">
        <f t="shared" si="353"/>
        <v>0</v>
      </c>
      <c r="L417" s="64"/>
      <c r="M417" s="64"/>
      <c r="N417" s="64">
        <f t="shared" si="354"/>
        <v>0</v>
      </c>
      <c r="O417" s="64"/>
      <c r="P417" s="64"/>
      <c r="Q417" s="64">
        <f t="shared" si="355"/>
        <v>0</v>
      </c>
      <c r="R417" s="64"/>
      <c r="S417" s="64"/>
      <c r="T417" s="64"/>
    </row>
    <row r="418" spans="1:20" ht="15" x14ac:dyDescent="0.2">
      <c r="A418" s="64"/>
      <c r="B418" s="64" t="s">
        <v>35</v>
      </c>
      <c r="C418" s="45"/>
      <c r="D418" s="45"/>
      <c r="E418" s="64">
        <f t="shared" si="356"/>
        <v>0</v>
      </c>
      <c r="F418" s="64"/>
      <c r="G418" s="64"/>
      <c r="H418" s="64">
        <f t="shared" si="352"/>
        <v>0</v>
      </c>
      <c r="I418" s="64"/>
      <c r="J418" s="64"/>
      <c r="K418" s="64">
        <f t="shared" si="353"/>
        <v>0</v>
      </c>
      <c r="L418" s="64"/>
      <c r="M418" s="64"/>
      <c r="N418" s="64">
        <f t="shared" si="354"/>
        <v>0</v>
      </c>
      <c r="O418" s="64"/>
      <c r="P418" s="64"/>
      <c r="Q418" s="64">
        <f t="shared" si="355"/>
        <v>0</v>
      </c>
      <c r="R418" s="64"/>
      <c r="S418" s="64"/>
      <c r="T418" s="64"/>
    </row>
    <row r="419" spans="1:20" ht="30" x14ac:dyDescent="0.2">
      <c r="A419" s="64"/>
      <c r="B419" s="64" t="s">
        <v>37</v>
      </c>
      <c r="C419" s="69"/>
      <c r="D419" s="69"/>
      <c r="E419" s="64">
        <f>SUM(E415:E418)</f>
        <v>15</v>
      </c>
      <c r="F419" s="45"/>
      <c r="G419" s="64"/>
      <c r="H419" s="64">
        <f>SUM(H415:H418)</f>
        <v>0</v>
      </c>
      <c r="I419" s="45"/>
      <c r="J419" s="64"/>
      <c r="K419" s="64">
        <f>SUM(K415:K418)</f>
        <v>0</v>
      </c>
      <c r="L419" s="45"/>
      <c r="M419" s="64"/>
      <c r="N419" s="64">
        <f>SUM(N415:N418)</f>
        <v>0</v>
      </c>
      <c r="O419" s="64"/>
      <c r="P419" s="64"/>
      <c r="Q419" s="64">
        <f>SUM(Q415:Q418)</f>
        <v>15</v>
      </c>
      <c r="R419" s="64"/>
      <c r="S419" s="64"/>
      <c r="T419" s="64"/>
    </row>
    <row r="420" spans="1:20" ht="30.75" customHeight="1" x14ac:dyDescent="0.2">
      <c r="A420" s="70" t="str">
        <f>'2.2.1.План мероприятий '!A115</f>
        <v>3.10.1.</v>
      </c>
      <c r="B420" s="68" t="str">
        <f>'2.2.1.План мероприятий '!B115</f>
        <v>Разработка полнофункциональной версии системы фильтрации  интернет-трафика</v>
      </c>
      <c r="C420" s="71"/>
      <c r="D420" s="71"/>
      <c r="E420" s="71"/>
      <c r="F420" s="71"/>
      <c r="G420" s="71"/>
      <c r="H420" s="71"/>
      <c r="I420" s="71"/>
      <c r="J420" s="71"/>
      <c r="K420" s="71"/>
      <c r="L420" s="71"/>
      <c r="M420" s="71"/>
      <c r="N420" s="71"/>
      <c r="O420" s="71"/>
      <c r="P420" s="71"/>
      <c r="Q420" s="71"/>
      <c r="R420" s="71"/>
      <c r="S420" s="71"/>
      <c r="T420" s="71"/>
    </row>
    <row r="421" spans="1:20" ht="30" x14ac:dyDescent="0.2">
      <c r="A421" s="64"/>
      <c r="B421" s="64" t="s">
        <v>33</v>
      </c>
      <c r="C421" s="69" t="s">
        <v>561</v>
      </c>
      <c r="D421" s="69"/>
      <c r="E421" s="72">
        <f>H421+K421+N421+Q421+R421+S421+T421</f>
        <v>120</v>
      </c>
      <c r="F421" s="44"/>
      <c r="G421" s="64">
        <v>0</v>
      </c>
      <c r="H421" s="64">
        <f t="shared" ref="H421:H425" si="357">F421+G421</f>
        <v>0</v>
      </c>
      <c r="I421" s="44"/>
      <c r="J421" s="64">
        <v>120</v>
      </c>
      <c r="K421" s="64">
        <f t="shared" ref="K421:K425" si="358">I421+J421</f>
        <v>120</v>
      </c>
      <c r="L421" s="45"/>
      <c r="M421" s="64"/>
      <c r="N421" s="64">
        <f t="shared" ref="N421:N425" si="359">L421+M421</f>
        <v>0</v>
      </c>
      <c r="O421" s="64"/>
      <c r="P421" s="64"/>
      <c r="Q421" s="64">
        <f t="shared" ref="Q421:Q425" si="360">O421+P421</f>
        <v>0</v>
      </c>
      <c r="R421" s="64"/>
      <c r="S421" s="64"/>
      <c r="T421" s="64"/>
    </row>
    <row r="422" spans="1:20" ht="45" x14ac:dyDescent="0.2">
      <c r="A422" s="64"/>
      <c r="B422" s="64" t="s">
        <v>38</v>
      </c>
      <c r="C422" s="69"/>
      <c r="D422" s="69"/>
      <c r="E422" s="64">
        <f t="shared" ref="E422:E425" si="361">K422+N422+Q422+R422+S422+T422</f>
        <v>0</v>
      </c>
      <c r="F422" s="44"/>
      <c r="G422" s="64"/>
      <c r="H422" s="64">
        <f t="shared" si="357"/>
        <v>0</v>
      </c>
      <c r="I422" s="44"/>
      <c r="J422" s="64"/>
      <c r="K422" s="64">
        <f t="shared" si="358"/>
        <v>0</v>
      </c>
      <c r="L422" s="45"/>
      <c r="M422" s="64"/>
      <c r="N422" s="64">
        <f t="shared" si="359"/>
        <v>0</v>
      </c>
      <c r="O422" s="64"/>
      <c r="P422" s="64"/>
      <c r="Q422" s="64">
        <f t="shared" si="360"/>
        <v>0</v>
      </c>
      <c r="R422" s="64"/>
      <c r="S422" s="64"/>
      <c r="T422" s="64"/>
    </row>
    <row r="423" spans="1:20" ht="30" x14ac:dyDescent="0.2">
      <c r="A423" s="64"/>
      <c r="B423" s="64" t="s">
        <v>34</v>
      </c>
      <c r="C423" s="45"/>
      <c r="D423" s="45"/>
      <c r="E423" s="64">
        <f t="shared" si="361"/>
        <v>0</v>
      </c>
      <c r="F423" s="64"/>
      <c r="G423" s="64"/>
      <c r="H423" s="64">
        <f t="shared" si="357"/>
        <v>0</v>
      </c>
      <c r="I423" s="64"/>
      <c r="J423" s="64"/>
      <c r="K423" s="64">
        <f t="shared" si="358"/>
        <v>0</v>
      </c>
      <c r="L423" s="64"/>
      <c r="M423" s="64"/>
      <c r="N423" s="64">
        <f t="shared" si="359"/>
        <v>0</v>
      </c>
      <c r="O423" s="64"/>
      <c r="P423" s="64"/>
      <c r="Q423" s="64">
        <f t="shared" si="360"/>
        <v>0</v>
      </c>
      <c r="R423" s="64"/>
      <c r="S423" s="64"/>
      <c r="T423" s="64"/>
    </row>
    <row r="424" spans="1:20" ht="15" x14ac:dyDescent="0.2">
      <c r="A424" s="64"/>
      <c r="B424" s="64" t="s">
        <v>35</v>
      </c>
      <c r="C424" s="45"/>
      <c r="D424" s="45"/>
      <c r="E424" s="64">
        <f t="shared" si="361"/>
        <v>0</v>
      </c>
      <c r="F424" s="64"/>
      <c r="G424" s="64"/>
      <c r="H424" s="64">
        <f t="shared" si="357"/>
        <v>0</v>
      </c>
      <c r="I424" s="64"/>
      <c r="J424" s="64"/>
      <c r="K424" s="64">
        <f t="shared" si="358"/>
        <v>0</v>
      </c>
      <c r="L424" s="64"/>
      <c r="M424" s="64"/>
      <c r="N424" s="64">
        <f t="shared" si="359"/>
        <v>0</v>
      </c>
      <c r="O424" s="64"/>
      <c r="P424" s="64"/>
      <c r="Q424" s="64">
        <f t="shared" si="360"/>
        <v>0</v>
      </c>
      <c r="R424" s="64"/>
      <c r="S424" s="64"/>
      <c r="T424" s="64"/>
    </row>
    <row r="425" spans="1:20" ht="30" x14ac:dyDescent="0.2">
      <c r="A425" s="64"/>
      <c r="B425" s="64" t="s">
        <v>37</v>
      </c>
      <c r="C425" s="69"/>
      <c r="D425" s="69"/>
      <c r="E425" s="64">
        <f t="shared" si="361"/>
        <v>0</v>
      </c>
      <c r="F425" s="45"/>
      <c r="G425" s="64"/>
      <c r="H425" s="64">
        <f t="shared" si="357"/>
        <v>0</v>
      </c>
      <c r="I425" s="45"/>
      <c r="J425" s="64"/>
      <c r="K425" s="64">
        <f t="shared" si="358"/>
        <v>0</v>
      </c>
      <c r="L425" s="45"/>
      <c r="M425" s="64"/>
      <c r="N425" s="64">
        <f t="shared" si="359"/>
        <v>0</v>
      </c>
      <c r="O425" s="64"/>
      <c r="P425" s="64"/>
      <c r="Q425" s="64">
        <f t="shared" si="360"/>
        <v>0</v>
      </c>
      <c r="R425" s="64"/>
      <c r="S425" s="64"/>
      <c r="T425" s="64"/>
    </row>
    <row r="426" spans="1:20" ht="30.75" customHeight="1" x14ac:dyDescent="0.2">
      <c r="A426" s="70" t="str">
        <f>'2.2.1.План мероприятий '!A116</f>
        <v>3.10.2.</v>
      </c>
      <c r="B426" s="68" t="str">
        <f>'2.2.1.План мероприятий '!B116</f>
        <v>Анализ зарубежного и отечественного опыта. Уточнение потребностей пользователей ресурса и участников информационного взаимодействия. Формирование замысла и обсуждение его с заинтересованными сторонами</v>
      </c>
      <c r="C426" s="71"/>
      <c r="D426" s="71"/>
      <c r="E426" s="71"/>
      <c r="F426" s="71"/>
      <c r="G426" s="71"/>
      <c r="H426" s="71"/>
      <c r="I426" s="71"/>
      <c r="J426" s="71"/>
      <c r="K426" s="71"/>
      <c r="L426" s="71"/>
      <c r="M426" s="71"/>
      <c r="N426" s="71"/>
      <c r="O426" s="71"/>
      <c r="P426" s="71"/>
      <c r="Q426" s="71"/>
      <c r="R426" s="71"/>
      <c r="S426" s="71"/>
      <c r="T426" s="71"/>
    </row>
    <row r="427" spans="1:20" ht="30" x14ac:dyDescent="0.2">
      <c r="A427" s="64"/>
      <c r="B427" s="64" t="s">
        <v>33</v>
      </c>
      <c r="C427" s="69" t="s">
        <v>561</v>
      </c>
      <c r="D427" s="69"/>
      <c r="E427" s="72">
        <f>H427+K427+N427+Q427+R427+S427+T427</f>
        <v>10</v>
      </c>
      <c r="F427" s="44"/>
      <c r="G427" s="64">
        <v>0</v>
      </c>
      <c r="H427" s="64">
        <f t="shared" ref="H427:H431" si="362">F427+G427</f>
        <v>0</v>
      </c>
      <c r="I427" s="44"/>
      <c r="J427" s="64">
        <v>10</v>
      </c>
      <c r="K427" s="64">
        <f t="shared" ref="K427:K431" si="363">I427+J427</f>
        <v>10</v>
      </c>
      <c r="L427" s="45"/>
      <c r="M427" s="64"/>
      <c r="N427" s="64">
        <f t="shared" ref="N427:N431" si="364">L427+M427</f>
        <v>0</v>
      </c>
      <c r="O427" s="64"/>
      <c r="P427" s="64"/>
      <c r="Q427" s="64">
        <f t="shared" ref="Q427:Q431" si="365">O427+P427</f>
        <v>0</v>
      </c>
      <c r="R427" s="64"/>
      <c r="S427" s="64"/>
      <c r="T427" s="64"/>
    </row>
    <row r="428" spans="1:20" ht="45" x14ac:dyDescent="0.2">
      <c r="A428" s="64"/>
      <c r="B428" s="64" t="s">
        <v>38</v>
      </c>
      <c r="C428" s="69"/>
      <c r="D428" s="69"/>
      <c r="E428" s="64">
        <f t="shared" ref="E428:E431" si="366">K428+N428+Q428+R428+S428+T428</f>
        <v>0</v>
      </c>
      <c r="F428" s="44"/>
      <c r="G428" s="64"/>
      <c r="H428" s="64">
        <f t="shared" si="362"/>
        <v>0</v>
      </c>
      <c r="I428" s="44"/>
      <c r="J428" s="64"/>
      <c r="K428" s="64">
        <f t="shared" si="363"/>
        <v>0</v>
      </c>
      <c r="L428" s="45"/>
      <c r="M428" s="64"/>
      <c r="N428" s="64">
        <f t="shared" si="364"/>
        <v>0</v>
      </c>
      <c r="O428" s="64"/>
      <c r="P428" s="64"/>
      <c r="Q428" s="64">
        <f t="shared" si="365"/>
        <v>0</v>
      </c>
      <c r="R428" s="64"/>
      <c r="S428" s="64"/>
      <c r="T428" s="64"/>
    </row>
    <row r="429" spans="1:20" ht="30" x14ac:dyDescent="0.2">
      <c r="A429" s="64"/>
      <c r="B429" s="64" t="s">
        <v>34</v>
      </c>
      <c r="C429" s="45"/>
      <c r="D429" s="45"/>
      <c r="E429" s="64">
        <f t="shared" si="366"/>
        <v>0</v>
      </c>
      <c r="F429" s="64"/>
      <c r="G429" s="64"/>
      <c r="H429" s="64">
        <f t="shared" si="362"/>
        <v>0</v>
      </c>
      <c r="I429" s="64"/>
      <c r="J429" s="64"/>
      <c r="K429" s="64">
        <f t="shared" si="363"/>
        <v>0</v>
      </c>
      <c r="L429" s="64"/>
      <c r="M429" s="64"/>
      <c r="N429" s="64">
        <f t="shared" si="364"/>
        <v>0</v>
      </c>
      <c r="O429" s="64"/>
      <c r="P429" s="64"/>
      <c r="Q429" s="64">
        <f t="shared" si="365"/>
        <v>0</v>
      </c>
      <c r="R429" s="64"/>
      <c r="S429" s="64"/>
      <c r="T429" s="64"/>
    </row>
    <row r="430" spans="1:20" ht="15" x14ac:dyDescent="0.2">
      <c r="A430" s="64"/>
      <c r="B430" s="64" t="s">
        <v>35</v>
      </c>
      <c r="C430" s="45"/>
      <c r="D430" s="45"/>
      <c r="E430" s="64">
        <f t="shared" si="366"/>
        <v>0</v>
      </c>
      <c r="F430" s="64"/>
      <c r="G430" s="64"/>
      <c r="H430" s="64">
        <f t="shared" si="362"/>
        <v>0</v>
      </c>
      <c r="I430" s="64"/>
      <c r="J430" s="64"/>
      <c r="K430" s="64">
        <f t="shared" si="363"/>
        <v>0</v>
      </c>
      <c r="L430" s="64"/>
      <c r="M430" s="64"/>
      <c r="N430" s="64">
        <f t="shared" si="364"/>
        <v>0</v>
      </c>
      <c r="O430" s="64"/>
      <c r="P430" s="64"/>
      <c r="Q430" s="64">
        <f t="shared" si="365"/>
        <v>0</v>
      </c>
      <c r="R430" s="64"/>
      <c r="S430" s="64"/>
      <c r="T430" s="64"/>
    </row>
    <row r="431" spans="1:20" ht="30" x14ac:dyDescent="0.2">
      <c r="A431" s="64"/>
      <c r="B431" s="64" t="s">
        <v>37</v>
      </c>
      <c r="C431" s="69"/>
      <c r="D431" s="69"/>
      <c r="E431" s="64">
        <f t="shared" si="366"/>
        <v>0</v>
      </c>
      <c r="F431" s="45"/>
      <c r="G431" s="64"/>
      <c r="H431" s="64">
        <f t="shared" si="362"/>
        <v>0</v>
      </c>
      <c r="I431" s="45"/>
      <c r="J431" s="64"/>
      <c r="K431" s="64">
        <f t="shared" si="363"/>
        <v>0</v>
      </c>
      <c r="L431" s="45"/>
      <c r="M431" s="64"/>
      <c r="N431" s="64">
        <f t="shared" si="364"/>
        <v>0</v>
      </c>
      <c r="O431" s="64"/>
      <c r="P431" s="64"/>
      <c r="Q431" s="64">
        <f t="shared" si="365"/>
        <v>0</v>
      </c>
      <c r="R431" s="64"/>
      <c r="S431" s="64"/>
      <c r="T431" s="64"/>
    </row>
    <row r="432" spans="1:20" ht="30.75" customHeight="1" x14ac:dyDescent="0.2">
      <c r="A432" s="70" t="str">
        <f>'2.2.1.План мероприятий '!A117</f>
        <v>3.10.3.</v>
      </c>
      <c r="B432" s="68" t="str">
        <f>'2.2.1.План мероприятий '!B117</f>
        <v>Проведение работ по техническому проектированию и утверждение их результата. Разработка прототипа системы.</v>
      </c>
      <c r="C432" s="71"/>
      <c r="D432" s="71"/>
      <c r="E432" s="71"/>
      <c r="F432" s="71"/>
      <c r="G432" s="71"/>
      <c r="H432" s="71"/>
      <c r="I432" s="71"/>
      <c r="J432" s="71"/>
      <c r="K432" s="71"/>
      <c r="L432" s="71"/>
      <c r="M432" s="71"/>
      <c r="N432" s="71"/>
      <c r="O432" s="71"/>
      <c r="P432" s="71"/>
      <c r="Q432" s="71"/>
      <c r="R432" s="71"/>
      <c r="S432" s="71"/>
      <c r="T432" s="71"/>
    </row>
    <row r="433" spans="1:20" ht="30" x14ac:dyDescent="0.2">
      <c r="A433" s="64"/>
      <c r="B433" s="64" t="s">
        <v>33</v>
      </c>
      <c r="C433" s="69" t="s">
        <v>561</v>
      </c>
      <c r="D433" s="69"/>
      <c r="E433" s="72">
        <f>H433+K433+N433+Q433+R433+S433+T433</f>
        <v>10</v>
      </c>
      <c r="F433" s="44"/>
      <c r="G433" s="64">
        <v>0</v>
      </c>
      <c r="H433" s="64">
        <f t="shared" ref="H433:H437" si="367">F433+G433</f>
        <v>0</v>
      </c>
      <c r="I433" s="44"/>
      <c r="J433" s="64">
        <v>10</v>
      </c>
      <c r="K433" s="64">
        <f t="shared" ref="K433:K437" si="368">I433+J433</f>
        <v>10</v>
      </c>
      <c r="L433" s="45"/>
      <c r="M433" s="64"/>
      <c r="N433" s="64">
        <f t="shared" ref="N433:N437" si="369">L433+M433</f>
        <v>0</v>
      </c>
      <c r="O433" s="64"/>
      <c r="P433" s="64"/>
      <c r="Q433" s="64">
        <f t="shared" ref="Q433:Q437" si="370">O433+P433</f>
        <v>0</v>
      </c>
      <c r="R433" s="64"/>
      <c r="S433" s="64"/>
      <c r="T433" s="64"/>
    </row>
    <row r="434" spans="1:20" ht="45" x14ac:dyDescent="0.2">
      <c r="A434" s="64"/>
      <c r="B434" s="64" t="s">
        <v>38</v>
      </c>
      <c r="C434" s="69"/>
      <c r="D434" s="69"/>
      <c r="E434" s="64">
        <f t="shared" ref="E434:E437" si="371">K434+N434+Q434+R434+S434+T434</f>
        <v>0</v>
      </c>
      <c r="F434" s="44"/>
      <c r="G434" s="64"/>
      <c r="H434" s="64">
        <f t="shared" si="367"/>
        <v>0</v>
      </c>
      <c r="I434" s="44"/>
      <c r="J434" s="64"/>
      <c r="K434" s="64">
        <f t="shared" si="368"/>
        <v>0</v>
      </c>
      <c r="L434" s="45"/>
      <c r="M434" s="64"/>
      <c r="N434" s="64">
        <f t="shared" si="369"/>
        <v>0</v>
      </c>
      <c r="O434" s="64"/>
      <c r="P434" s="64"/>
      <c r="Q434" s="64">
        <f t="shared" si="370"/>
        <v>0</v>
      </c>
      <c r="R434" s="64"/>
      <c r="S434" s="64"/>
      <c r="T434" s="64"/>
    </row>
    <row r="435" spans="1:20" ht="30" x14ac:dyDescent="0.2">
      <c r="A435" s="64"/>
      <c r="B435" s="64" t="s">
        <v>34</v>
      </c>
      <c r="C435" s="45"/>
      <c r="D435" s="45"/>
      <c r="E435" s="64">
        <f t="shared" si="371"/>
        <v>0</v>
      </c>
      <c r="F435" s="64"/>
      <c r="G435" s="64"/>
      <c r="H435" s="64">
        <f t="shared" si="367"/>
        <v>0</v>
      </c>
      <c r="I435" s="64"/>
      <c r="J435" s="64"/>
      <c r="K435" s="64">
        <f t="shared" si="368"/>
        <v>0</v>
      </c>
      <c r="L435" s="64"/>
      <c r="M435" s="64"/>
      <c r="N435" s="64">
        <f t="shared" si="369"/>
        <v>0</v>
      </c>
      <c r="O435" s="64"/>
      <c r="P435" s="64"/>
      <c r="Q435" s="64">
        <f t="shared" si="370"/>
        <v>0</v>
      </c>
      <c r="R435" s="64"/>
      <c r="S435" s="64"/>
      <c r="T435" s="64"/>
    </row>
    <row r="436" spans="1:20" ht="15" x14ac:dyDescent="0.2">
      <c r="A436" s="64"/>
      <c r="B436" s="64" t="s">
        <v>35</v>
      </c>
      <c r="C436" s="45"/>
      <c r="D436" s="45"/>
      <c r="E436" s="64">
        <f t="shared" si="371"/>
        <v>0</v>
      </c>
      <c r="F436" s="64"/>
      <c r="G436" s="64"/>
      <c r="H436" s="64">
        <f t="shared" si="367"/>
        <v>0</v>
      </c>
      <c r="I436" s="64"/>
      <c r="J436" s="64"/>
      <c r="K436" s="64">
        <f t="shared" si="368"/>
        <v>0</v>
      </c>
      <c r="L436" s="64"/>
      <c r="M436" s="64"/>
      <c r="N436" s="64">
        <f t="shared" si="369"/>
        <v>0</v>
      </c>
      <c r="O436" s="64"/>
      <c r="P436" s="64"/>
      <c r="Q436" s="64">
        <f t="shared" si="370"/>
        <v>0</v>
      </c>
      <c r="R436" s="64"/>
      <c r="S436" s="64"/>
      <c r="T436" s="64"/>
    </row>
    <row r="437" spans="1:20" ht="30" x14ac:dyDescent="0.2">
      <c r="A437" s="64"/>
      <c r="B437" s="64" t="s">
        <v>37</v>
      </c>
      <c r="C437" s="69"/>
      <c r="D437" s="69"/>
      <c r="E437" s="64">
        <f t="shared" si="371"/>
        <v>0</v>
      </c>
      <c r="F437" s="45"/>
      <c r="G437" s="64"/>
      <c r="H437" s="64">
        <f t="shared" si="367"/>
        <v>0</v>
      </c>
      <c r="I437" s="45"/>
      <c r="J437" s="64"/>
      <c r="K437" s="64">
        <f t="shared" si="368"/>
        <v>0</v>
      </c>
      <c r="L437" s="45"/>
      <c r="M437" s="64"/>
      <c r="N437" s="64">
        <f t="shared" si="369"/>
        <v>0</v>
      </c>
      <c r="O437" s="64"/>
      <c r="P437" s="64"/>
      <c r="Q437" s="64">
        <f t="shared" si="370"/>
        <v>0</v>
      </c>
      <c r="R437" s="64"/>
      <c r="S437" s="64"/>
      <c r="T437" s="64"/>
    </row>
    <row r="438" spans="1:20" ht="116.25" customHeight="1" x14ac:dyDescent="0.2">
      <c r="A438" s="70" t="str">
        <f>'2.2.1.План мероприятий '!A119</f>
        <v>3.11.1.</v>
      </c>
      <c r="B438" s="71" t="str">
        <f>'2.2.1.План мероприятий '!B119</f>
        <v>Анализ предметной области. 
Определение архитектуры, функционала и технических требований к государственной информационной системы национальной базы знаний индикаторов вредоносной активности (далее – База). Разработка предложений по источникам наполнения, порядку использования Базы и необходимому обеспечению. Разработка технико-экономического обоснования потребностей на эксплуатацию. Разработка технического задания. Выработка предложений по взаиморасчету с контрагентами материалами из базы знаний.
Разработка технико-экономического обоснования потребностей на эксплуатацию. Разработка технического задания. Выработка предложений по взаиморасчету с контрагентами материалами из базы знаний</v>
      </c>
      <c r="C438" s="71"/>
      <c r="D438" s="71"/>
      <c r="E438" s="71"/>
      <c r="F438" s="71"/>
      <c r="G438" s="71"/>
      <c r="H438" s="71"/>
      <c r="I438" s="71"/>
      <c r="J438" s="71"/>
      <c r="K438" s="71"/>
      <c r="L438" s="71"/>
      <c r="M438" s="71"/>
      <c r="N438" s="71"/>
      <c r="O438" s="71"/>
      <c r="P438" s="71"/>
      <c r="Q438" s="71"/>
      <c r="R438" s="71"/>
      <c r="S438" s="71"/>
      <c r="T438" s="71"/>
    </row>
    <row r="439" spans="1:20" ht="30" x14ac:dyDescent="0.2">
      <c r="A439" s="64"/>
      <c r="B439" s="64" t="s">
        <v>33</v>
      </c>
      <c r="C439" s="69" t="s">
        <v>602</v>
      </c>
      <c r="D439" s="69"/>
      <c r="E439" s="72">
        <f>H439+K439+N439+Q439+R439+S439+T439</f>
        <v>20</v>
      </c>
      <c r="F439" s="44"/>
      <c r="G439" s="64">
        <v>0</v>
      </c>
      <c r="H439" s="64">
        <f t="shared" ref="H439:H443" si="372">F439+G439</f>
        <v>0</v>
      </c>
      <c r="I439" s="44"/>
      <c r="J439" s="64">
        <v>6</v>
      </c>
      <c r="K439" s="64">
        <f t="shared" ref="K439:K443" si="373">I439+J439</f>
        <v>6</v>
      </c>
      <c r="L439" s="45"/>
      <c r="M439" s="64">
        <v>14</v>
      </c>
      <c r="N439" s="64">
        <f t="shared" ref="N439:N443" si="374">L439+M439</f>
        <v>14</v>
      </c>
      <c r="O439" s="64"/>
      <c r="P439" s="64"/>
      <c r="Q439" s="64">
        <f t="shared" ref="Q439:Q443" si="375">O439+P439</f>
        <v>0</v>
      </c>
      <c r="R439" s="64"/>
      <c r="S439" s="64"/>
      <c r="T439" s="64"/>
    </row>
    <row r="440" spans="1:20" ht="45" x14ac:dyDescent="0.2">
      <c r="A440" s="64"/>
      <c r="B440" s="64" t="s">
        <v>38</v>
      </c>
      <c r="C440" s="69"/>
      <c r="D440" s="69"/>
      <c r="E440" s="64">
        <f t="shared" ref="E440:E443" si="376">K440+N440+Q440+R440+S440+T440</f>
        <v>0</v>
      </c>
      <c r="F440" s="44"/>
      <c r="G440" s="64"/>
      <c r="H440" s="64">
        <f t="shared" si="372"/>
        <v>0</v>
      </c>
      <c r="I440" s="44"/>
      <c r="J440" s="64"/>
      <c r="K440" s="64">
        <f t="shared" si="373"/>
        <v>0</v>
      </c>
      <c r="L440" s="45"/>
      <c r="M440" s="64"/>
      <c r="N440" s="64">
        <f t="shared" si="374"/>
        <v>0</v>
      </c>
      <c r="O440" s="64"/>
      <c r="P440" s="64"/>
      <c r="Q440" s="64">
        <f t="shared" si="375"/>
        <v>0</v>
      </c>
      <c r="R440" s="64"/>
      <c r="S440" s="64"/>
      <c r="T440" s="64"/>
    </row>
    <row r="441" spans="1:20" ht="30" x14ac:dyDescent="0.2">
      <c r="A441" s="64"/>
      <c r="B441" s="64" t="s">
        <v>34</v>
      </c>
      <c r="C441" s="45"/>
      <c r="D441" s="45"/>
      <c r="E441" s="64">
        <f t="shared" si="376"/>
        <v>0</v>
      </c>
      <c r="F441" s="64"/>
      <c r="G441" s="64"/>
      <c r="H441" s="64">
        <f t="shared" si="372"/>
        <v>0</v>
      </c>
      <c r="I441" s="64"/>
      <c r="J441" s="64"/>
      <c r="K441" s="64">
        <f t="shared" si="373"/>
        <v>0</v>
      </c>
      <c r="L441" s="64"/>
      <c r="M441" s="64"/>
      <c r="N441" s="64">
        <f t="shared" si="374"/>
        <v>0</v>
      </c>
      <c r="O441" s="64"/>
      <c r="P441" s="64"/>
      <c r="Q441" s="64">
        <f t="shared" si="375"/>
        <v>0</v>
      </c>
      <c r="R441" s="64"/>
      <c r="S441" s="64"/>
      <c r="T441" s="64"/>
    </row>
    <row r="442" spans="1:20" ht="15" x14ac:dyDescent="0.2">
      <c r="A442" s="64"/>
      <c r="B442" s="64" t="s">
        <v>35</v>
      </c>
      <c r="C442" s="45"/>
      <c r="D442" s="45"/>
      <c r="E442" s="64">
        <f t="shared" si="376"/>
        <v>0</v>
      </c>
      <c r="F442" s="64"/>
      <c r="G442" s="64"/>
      <c r="H442" s="64">
        <f t="shared" si="372"/>
        <v>0</v>
      </c>
      <c r="I442" s="64"/>
      <c r="J442" s="64"/>
      <c r="K442" s="64">
        <f t="shared" si="373"/>
        <v>0</v>
      </c>
      <c r="L442" s="64"/>
      <c r="M442" s="64"/>
      <c r="N442" s="64">
        <f t="shared" si="374"/>
        <v>0</v>
      </c>
      <c r="O442" s="64"/>
      <c r="P442" s="64"/>
      <c r="Q442" s="64">
        <f t="shared" si="375"/>
        <v>0</v>
      </c>
      <c r="R442" s="64"/>
      <c r="S442" s="64"/>
      <c r="T442" s="64"/>
    </row>
    <row r="443" spans="1:20" ht="30" x14ac:dyDescent="0.2">
      <c r="A443" s="64"/>
      <c r="B443" s="64" t="s">
        <v>37</v>
      </c>
      <c r="C443" s="69"/>
      <c r="D443" s="69"/>
      <c r="E443" s="64">
        <f t="shared" si="376"/>
        <v>0</v>
      </c>
      <c r="F443" s="45"/>
      <c r="G443" s="64"/>
      <c r="H443" s="64">
        <f t="shared" si="372"/>
        <v>0</v>
      </c>
      <c r="I443" s="45"/>
      <c r="J443" s="64"/>
      <c r="K443" s="64">
        <f t="shared" si="373"/>
        <v>0</v>
      </c>
      <c r="L443" s="45"/>
      <c r="M443" s="64"/>
      <c r="N443" s="64">
        <f t="shared" si="374"/>
        <v>0</v>
      </c>
      <c r="O443" s="64"/>
      <c r="P443" s="64"/>
      <c r="Q443" s="64">
        <f t="shared" si="375"/>
        <v>0</v>
      </c>
      <c r="R443" s="64"/>
      <c r="S443" s="64"/>
      <c r="T443" s="64"/>
    </row>
    <row r="444" spans="1:20" ht="15" x14ac:dyDescent="0.2">
      <c r="A444" s="70" t="str">
        <f>'2.2.1.План мероприятий '!A120</f>
        <v>3.11.2.</v>
      </c>
      <c r="B444" s="71" t="str">
        <f>'2.2.1.План мероприятий '!B120</f>
        <v>Разработка первой очереди Базы. Выбор исполнителя. Проведение опытной эксплуатации.</v>
      </c>
      <c r="C444" s="71"/>
      <c r="D444" s="71"/>
      <c r="E444" s="71"/>
      <c r="F444" s="71"/>
      <c r="G444" s="71"/>
      <c r="H444" s="71"/>
      <c r="I444" s="71"/>
      <c r="J444" s="71"/>
      <c r="K444" s="71"/>
      <c r="L444" s="71"/>
      <c r="M444" s="71"/>
      <c r="N444" s="71"/>
      <c r="O444" s="71"/>
      <c r="P444" s="71"/>
      <c r="Q444" s="71"/>
      <c r="R444" s="71"/>
      <c r="S444" s="71"/>
      <c r="T444" s="71"/>
    </row>
    <row r="445" spans="1:20" ht="30" x14ac:dyDescent="0.2">
      <c r="A445" s="64"/>
      <c r="B445" s="64" t="s">
        <v>33</v>
      </c>
      <c r="C445" s="69" t="s">
        <v>602</v>
      </c>
      <c r="D445" s="69"/>
      <c r="E445" s="72">
        <f>H445+K445+N445+Q445+R445+S445+T445</f>
        <v>100</v>
      </c>
      <c r="F445" s="44"/>
      <c r="G445" s="64"/>
      <c r="H445" s="64">
        <f t="shared" ref="H445:H449" si="377">F445+G445</f>
        <v>0</v>
      </c>
      <c r="I445" s="44"/>
      <c r="J445" s="64"/>
      <c r="K445" s="64">
        <f t="shared" ref="K445:K449" si="378">I445+J445</f>
        <v>0</v>
      </c>
      <c r="L445" s="45"/>
      <c r="M445" s="64">
        <v>30</v>
      </c>
      <c r="N445" s="64">
        <f t="shared" ref="N445:N449" si="379">L445+M445</f>
        <v>30</v>
      </c>
      <c r="O445" s="64"/>
      <c r="P445" s="64">
        <v>70</v>
      </c>
      <c r="Q445" s="64">
        <f t="shared" ref="Q445:Q449" si="380">O445+P445</f>
        <v>70</v>
      </c>
      <c r="R445" s="64"/>
      <c r="S445" s="64"/>
      <c r="T445" s="64"/>
    </row>
    <row r="446" spans="1:20" ht="45" x14ac:dyDescent="0.2">
      <c r="A446" s="64"/>
      <c r="B446" s="64" t="s">
        <v>38</v>
      </c>
      <c r="C446" s="69"/>
      <c r="D446" s="69"/>
      <c r="E446" s="64">
        <f t="shared" ref="E446:E449" si="381">K446+N446+Q446+R446+S446+T446</f>
        <v>0</v>
      </c>
      <c r="F446" s="44"/>
      <c r="G446" s="64"/>
      <c r="H446" s="64">
        <f t="shared" si="377"/>
        <v>0</v>
      </c>
      <c r="I446" s="44"/>
      <c r="J446" s="64"/>
      <c r="K446" s="64">
        <f t="shared" si="378"/>
        <v>0</v>
      </c>
      <c r="L446" s="45"/>
      <c r="M446" s="64"/>
      <c r="N446" s="64">
        <f t="shared" si="379"/>
        <v>0</v>
      </c>
      <c r="O446" s="64"/>
      <c r="P446" s="64"/>
      <c r="Q446" s="64">
        <f t="shared" si="380"/>
        <v>0</v>
      </c>
      <c r="R446" s="64"/>
      <c r="S446" s="64"/>
      <c r="T446" s="64"/>
    </row>
    <row r="447" spans="1:20" ht="30" x14ac:dyDescent="0.2">
      <c r="A447" s="64"/>
      <c r="B447" s="64" t="s">
        <v>34</v>
      </c>
      <c r="C447" s="45"/>
      <c r="D447" s="45"/>
      <c r="E447" s="64">
        <f t="shared" si="381"/>
        <v>0</v>
      </c>
      <c r="F447" s="64"/>
      <c r="G447" s="64"/>
      <c r="H447" s="64">
        <f t="shared" si="377"/>
        <v>0</v>
      </c>
      <c r="I447" s="64"/>
      <c r="J447" s="64"/>
      <c r="K447" s="64">
        <f t="shared" si="378"/>
        <v>0</v>
      </c>
      <c r="L447" s="64"/>
      <c r="M447" s="64"/>
      <c r="N447" s="64">
        <f t="shared" si="379"/>
        <v>0</v>
      </c>
      <c r="O447" s="64"/>
      <c r="P447" s="64"/>
      <c r="Q447" s="64">
        <f t="shared" si="380"/>
        <v>0</v>
      </c>
      <c r="R447" s="64"/>
      <c r="S447" s="64"/>
      <c r="T447" s="64"/>
    </row>
    <row r="448" spans="1:20" ht="15" x14ac:dyDescent="0.2">
      <c r="A448" s="64"/>
      <c r="B448" s="64" t="s">
        <v>35</v>
      </c>
      <c r="C448" s="45"/>
      <c r="D448" s="45"/>
      <c r="E448" s="64">
        <f t="shared" si="381"/>
        <v>0</v>
      </c>
      <c r="F448" s="64"/>
      <c r="G448" s="64"/>
      <c r="H448" s="64">
        <f t="shared" si="377"/>
        <v>0</v>
      </c>
      <c r="I448" s="64"/>
      <c r="J448" s="64"/>
      <c r="K448" s="64">
        <f t="shared" si="378"/>
        <v>0</v>
      </c>
      <c r="L448" s="64"/>
      <c r="M448" s="64"/>
      <c r="N448" s="64">
        <f t="shared" si="379"/>
        <v>0</v>
      </c>
      <c r="O448" s="64"/>
      <c r="P448" s="64"/>
      <c r="Q448" s="64">
        <f t="shared" si="380"/>
        <v>0</v>
      </c>
      <c r="R448" s="64"/>
      <c r="S448" s="64"/>
      <c r="T448" s="64"/>
    </row>
    <row r="449" spans="1:20" ht="30" x14ac:dyDescent="0.2">
      <c r="A449" s="64"/>
      <c r="B449" s="64" t="s">
        <v>37</v>
      </c>
      <c r="C449" s="69"/>
      <c r="D449" s="69"/>
      <c r="E449" s="64">
        <f t="shared" si="381"/>
        <v>0</v>
      </c>
      <c r="F449" s="45"/>
      <c r="G449" s="64"/>
      <c r="H449" s="64">
        <f t="shared" si="377"/>
        <v>0</v>
      </c>
      <c r="I449" s="45"/>
      <c r="J449" s="64"/>
      <c r="K449" s="64">
        <f t="shared" si="378"/>
        <v>0</v>
      </c>
      <c r="L449" s="45"/>
      <c r="M449" s="64"/>
      <c r="N449" s="64">
        <f t="shared" si="379"/>
        <v>0</v>
      </c>
      <c r="O449" s="64"/>
      <c r="P449" s="64"/>
      <c r="Q449" s="64">
        <f t="shared" si="380"/>
        <v>0</v>
      </c>
      <c r="R449" s="64"/>
      <c r="S449" s="64"/>
      <c r="T449" s="64"/>
    </row>
    <row r="450" spans="1:20" ht="30.75" customHeight="1" x14ac:dyDescent="0.2">
      <c r="A450" s="70" t="str">
        <f>'2.2.1.План мероприятий '!A122</f>
        <v>3.11.4.</v>
      </c>
      <c r="B450" s="68" t="str">
        <f>'2.2.1.План мероприятий '!B122</f>
        <v>Создание платформы обмена данными для защиты бизнеса и граждан</v>
      </c>
      <c r="C450" s="71"/>
      <c r="D450" s="71"/>
      <c r="E450" s="71"/>
      <c r="F450" s="71"/>
      <c r="G450" s="71"/>
      <c r="H450" s="71"/>
      <c r="I450" s="71"/>
      <c r="J450" s="71"/>
      <c r="K450" s="71"/>
      <c r="L450" s="71"/>
      <c r="M450" s="71"/>
      <c r="N450" s="71"/>
      <c r="O450" s="71"/>
      <c r="P450" s="71"/>
      <c r="Q450" s="71"/>
      <c r="R450" s="71"/>
      <c r="S450" s="71"/>
      <c r="T450" s="71"/>
    </row>
    <row r="451" spans="1:20" ht="30" x14ac:dyDescent="0.2">
      <c r="A451" s="64"/>
      <c r="B451" s="64" t="s">
        <v>33</v>
      </c>
      <c r="C451" s="69" t="s">
        <v>563</v>
      </c>
      <c r="D451" s="69"/>
      <c r="E451" s="72">
        <f>H451+K451+N451+Q451+R451+S451+T451</f>
        <v>650</v>
      </c>
      <c r="F451" s="44"/>
      <c r="G451" s="64">
        <v>0</v>
      </c>
      <c r="H451" s="64">
        <f>F451+G451</f>
        <v>0</v>
      </c>
      <c r="I451" s="44"/>
      <c r="J451" s="64">
        <v>350</v>
      </c>
      <c r="K451" s="64">
        <f>I451+J451</f>
        <v>350</v>
      </c>
      <c r="L451" s="45"/>
      <c r="M451" s="64">
        <v>150</v>
      </c>
      <c r="N451" s="64">
        <f>L451+M451</f>
        <v>150</v>
      </c>
      <c r="O451" s="64"/>
      <c r="P451" s="64">
        <v>150</v>
      </c>
      <c r="Q451" s="64">
        <f>O451+P451</f>
        <v>150</v>
      </c>
      <c r="R451" s="64"/>
      <c r="S451" s="64"/>
      <c r="T451" s="64"/>
    </row>
    <row r="452" spans="1:20" ht="45" x14ac:dyDescent="0.2">
      <c r="A452" s="64"/>
      <c r="B452" s="64" t="s">
        <v>38</v>
      </c>
      <c r="C452" s="69"/>
      <c r="D452" s="69"/>
      <c r="E452" s="64">
        <f>K452+N452+Q452+R452+S452+T452</f>
        <v>0</v>
      </c>
      <c r="F452" s="44"/>
      <c r="G452" s="64"/>
      <c r="H452" s="64">
        <f>F452+G452</f>
        <v>0</v>
      </c>
      <c r="I452" s="44"/>
      <c r="J452" s="64"/>
      <c r="K452" s="64">
        <f>I452+J452</f>
        <v>0</v>
      </c>
      <c r="L452" s="45"/>
      <c r="M452" s="64"/>
      <c r="N452" s="64">
        <f>L452+M452</f>
        <v>0</v>
      </c>
      <c r="O452" s="64"/>
      <c r="P452" s="64"/>
      <c r="Q452" s="64">
        <f>O452+P452</f>
        <v>0</v>
      </c>
      <c r="R452" s="64"/>
      <c r="S452" s="64"/>
      <c r="T452" s="64"/>
    </row>
    <row r="453" spans="1:20" ht="30" x14ac:dyDescent="0.2">
      <c r="A453" s="64"/>
      <c r="B453" s="64" t="s">
        <v>34</v>
      </c>
      <c r="C453" s="45"/>
      <c r="D453" s="45"/>
      <c r="E453" s="64">
        <f>K453+N453+Q453+R453+S453+T453</f>
        <v>0</v>
      </c>
      <c r="F453" s="64"/>
      <c r="G453" s="64"/>
      <c r="H453" s="64">
        <f>F453+G453</f>
        <v>0</v>
      </c>
      <c r="I453" s="64"/>
      <c r="J453" s="64"/>
      <c r="K453" s="64">
        <f>I453+J453</f>
        <v>0</v>
      </c>
      <c r="L453" s="64"/>
      <c r="M453" s="64"/>
      <c r="N453" s="64">
        <f>L453+M453</f>
        <v>0</v>
      </c>
      <c r="O453" s="64"/>
      <c r="P453" s="64"/>
      <c r="Q453" s="64">
        <f>O453+P453</f>
        <v>0</v>
      </c>
      <c r="R453" s="64"/>
      <c r="S453" s="64"/>
      <c r="T453" s="64"/>
    </row>
    <row r="454" spans="1:20" ht="15" x14ac:dyDescent="0.2">
      <c r="A454" s="64"/>
      <c r="B454" s="64" t="s">
        <v>35</v>
      </c>
      <c r="C454" s="45"/>
      <c r="D454" s="45"/>
      <c r="E454" s="64">
        <f>K454+N454+Q454+R454+S454+T454</f>
        <v>0</v>
      </c>
      <c r="F454" s="64"/>
      <c r="G454" s="64"/>
      <c r="H454" s="64">
        <f>F454+G454</f>
        <v>0</v>
      </c>
      <c r="I454" s="64"/>
      <c r="J454" s="64"/>
      <c r="K454" s="64">
        <f>I454+J454</f>
        <v>0</v>
      </c>
      <c r="L454" s="64"/>
      <c r="M454" s="64"/>
      <c r="N454" s="64">
        <f>L454+M454</f>
        <v>0</v>
      </c>
      <c r="O454" s="64"/>
      <c r="P454" s="64"/>
      <c r="Q454" s="64">
        <f>O454+P454</f>
        <v>0</v>
      </c>
      <c r="R454" s="64"/>
      <c r="S454" s="64"/>
      <c r="T454" s="64"/>
    </row>
    <row r="455" spans="1:20" ht="30.75" customHeight="1" x14ac:dyDescent="0.2">
      <c r="A455" s="70" t="str">
        <f>'2.2.1.План мероприятий '!A124</f>
        <v>3.12.1.</v>
      </c>
      <c r="B455" s="68" t="str">
        <f>'2.2.1.План мероприятий '!B124</f>
        <v>Разработка предложений по популяризации добровольного страхования рисков ИБ</v>
      </c>
      <c r="C455" s="71"/>
      <c r="D455" s="71"/>
      <c r="E455" s="71"/>
      <c r="F455" s="71"/>
      <c r="G455" s="71"/>
      <c r="H455" s="71"/>
      <c r="I455" s="71"/>
      <c r="J455" s="71"/>
      <c r="K455" s="71"/>
      <c r="L455" s="71"/>
      <c r="M455" s="71"/>
      <c r="N455" s="71"/>
      <c r="O455" s="71"/>
      <c r="P455" s="71"/>
      <c r="Q455" s="71"/>
      <c r="R455" s="71"/>
      <c r="S455" s="71"/>
      <c r="T455" s="71"/>
    </row>
    <row r="456" spans="1:20" ht="30" x14ac:dyDescent="0.2">
      <c r="A456" s="64"/>
      <c r="B456" s="64" t="s">
        <v>33</v>
      </c>
      <c r="C456" s="69" t="s">
        <v>561</v>
      </c>
      <c r="D456" s="69"/>
      <c r="E456" s="72">
        <f>H456+K456+N456+Q456+R456+S456+T456</f>
        <v>0</v>
      </c>
      <c r="F456" s="44"/>
      <c r="G456" s="64"/>
      <c r="H456" s="64">
        <f t="shared" ref="H456:H460" si="382">F456+G456</f>
        <v>0</v>
      </c>
      <c r="I456" s="44"/>
      <c r="J456" s="64"/>
      <c r="K456" s="64">
        <f t="shared" ref="K456:K460" si="383">I456+J456</f>
        <v>0</v>
      </c>
      <c r="L456" s="45"/>
      <c r="M456" s="64"/>
      <c r="N456" s="64">
        <f t="shared" ref="N456:N460" si="384">L456+M456</f>
        <v>0</v>
      </c>
      <c r="O456" s="64"/>
      <c r="P456" s="64"/>
      <c r="Q456" s="64">
        <f t="shared" ref="Q456:Q460" si="385">O456+P456</f>
        <v>0</v>
      </c>
      <c r="R456" s="64"/>
      <c r="S456" s="64"/>
      <c r="T456" s="64"/>
    </row>
    <row r="457" spans="1:20" ht="45" x14ac:dyDescent="0.2">
      <c r="A457" s="64"/>
      <c r="B457" s="64" t="s">
        <v>38</v>
      </c>
      <c r="C457" s="69"/>
      <c r="D457" s="69"/>
      <c r="E457" s="64">
        <f t="shared" ref="E457:E460" si="386">K457+N457+Q457+R457+S457+T457</f>
        <v>0</v>
      </c>
      <c r="F457" s="44"/>
      <c r="G457" s="64"/>
      <c r="H457" s="64">
        <f t="shared" si="382"/>
        <v>0</v>
      </c>
      <c r="I457" s="44"/>
      <c r="J457" s="64"/>
      <c r="K457" s="64">
        <f t="shared" si="383"/>
        <v>0</v>
      </c>
      <c r="L457" s="45"/>
      <c r="M457" s="64"/>
      <c r="N457" s="64">
        <f t="shared" si="384"/>
        <v>0</v>
      </c>
      <c r="O457" s="64"/>
      <c r="P457" s="64"/>
      <c r="Q457" s="64">
        <f t="shared" si="385"/>
        <v>0</v>
      </c>
      <c r="R457" s="64"/>
      <c r="S457" s="64"/>
      <c r="T457" s="64"/>
    </row>
    <row r="458" spans="1:20" ht="30" x14ac:dyDescent="0.2">
      <c r="A458" s="64"/>
      <c r="B458" s="64" t="s">
        <v>34</v>
      </c>
      <c r="C458" s="45"/>
      <c r="D458" s="45"/>
      <c r="E458" s="64">
        <f t="shared" si="386"/>
        <v>0</v>
      </c>
      <c r="F458" s="64"/>
      <c r="G458" s="64"/>
      <c r="H458" s="64">
        <f t="shared" si="382"/>
        <v>0</v>
      </c>
      <c r="I458" s="64"/>
      <c r="J458" s="64"/>
      <c r="K458" s="64">
        <f t="shared" si="383"/>
        <v>0</v>
      </c>
      <c r="L458" s="64"/>
      <c r="M458" s="64"/>
      <c r="N458" s="64">
        <f t="shared" si="384"/>
        <v>0</v>
      </c>
      <c r="O458" s="64"/>
      <c r="P458" s="64"/>
      <c r="Q458" s="64">
        <f t="shared" si="385"/>
        <v>0</v>
      </c>
      <c r="R458" s="64"/>
      <c r="S458" s="64"/>
      <c r="T458" s="64"/>
    </row>
    <row r="459" spans="1:20" ht="15" x14ac:dyDescent="0.2">
      <c r="A459" s="64"/>
      <c r="B459" s="64" t="s">
        <v>35</v>
      </c>
      <c r="C459" s="45"/>
      <c r="D459" s="45"/>
      <c r="E459" s="64">
        <f t="shared" si="386"/>
        <v>0</v>
      </c>
      <c r="F459" s="64"/>
      <c r="G459" s="64"/>
      <c r="H459" s="64">
        <f t="shared" si="382"/>
        <v>0</v>
      </c>
      <c r="I459" s="64"/>
      <c r="J459" s="64"/>
      <c r="K459" s="64">
        <f t="shared" si="383"/>
        <v>0</v>
      </c>
      <c r="L459" s="64"/>
      <c r="M459" s="64"/>
      <c r="N459" s="64">
        <f t="shared" si="384"/>
        <v>0</v>
      </c>
      <c r="O459" s="64"/>
      <c r="P459" s="64"/>
      <c r="Q459" s="64">
        <f t="shared" si="385"/>
        <v>0</v>
      </c>
      <c r="R459" s="64"/>
      <c r="S459" s="64"/>
      <c r="T459" s="64"/>
    </row>
    <row r="460" spans="1:20" ht="30" x14ac:dyDescent="0.2">
      <c r="A460" s="64"/>
      <c r="B460" s="64" t="s">
        <v>37</v>
      </c>
      <c r="C460" s="69"/>
      <c r="D460" s="69"/>
      <c r="E460" s="64">
        <f t="shared" si="386"/>
        <v>0</v>
      </c>
      <c r="F460" s="45"/>
      <c r="G460" s="64"/>
      <c r="H460" s="64">
        <f t="shared" si="382"/>
        <v>0</v>
      </c>
      <c r="I460" s="45"/>
      <c r="J460" s="64"/>
      <c r="K460" s="64">
        <f t="shared" si="383"/>
        <v>0</v>
      </c>
      <c r="L460" s="45"/>
      <c r="M460" s="64"/>
      <c r="N460" s="64">
        <f t="shared" si="384"/>
        <v>0</v>
      </c>
      <c r="O460" s="64"/>
      <c r="P460" s="64"/>
      <c r="Q460" s="64">
        <f t="shared" si="385"/>
        <v>0</v>
      </c>
      <c r="R460" s="64"/>
      <c r="S460" s="64"/>
      <c r="T460" s="64"/>
    </row>
    <row r="461" spans="1:20" ht="30.75" customHeight="1" x14ac:dyDescent="0.2">
      <c r="A461" s="70" t="str">
        <f>'2.2.1.План мероприятий '!A125</f>
        <v>3.12.2.</v>
      </c>
      <c r="B461" s="68" t="str">
        <f>'2.2.1.План мероприятий '!B125</f>
        <v xml:space="preserve">Проработка возможности введения налоговых льгот при страховании информационных рисков (киберрисков). В том числе, возможность отнесения  на себестоимость в бухгалтерском учете. </v>
      </c>
      <c r="C461" s="71"/>
      <c r="D461" s="71"/>
      <c r="E461" s="71"/>
      <c r="F461" s="71"/>
      <c r="G461" s="71"/>
      <c r="H461" s="71"/>
      <c r="I461" s="71"/>
      <c r="J461" s="71"/>
      <c r="K461" s="71"/>
      <c r="L461" s="71"/>
      <c r="M461" s="71"/>
      <c r="N461" s="71"/>
      <c r="O461" s="71"/>
      <c r="P461" s="71"/>
      <c r="Q461" s="71"/>
      <c r="R461" s="71"/>
      <c r="S461" s="71"/>
      <c r="T461" s="71"/>
    </row>
    <row r="462" spans="1:20" ht="30" x14ac:dyDescent="0.2">
      <c r="A462" s="64"/>
      <c r="B462" s="64" t="s">
        <v>33</v>
      </c>
      <c r="C462" s="69" t="s">
        <v>561</v>
      </c>
      <c r="D462" s="69"/>
      <c r="E462" s="72">
        <f>H462+K462+N462+Q462+R462+S462+T462</f>
        <v>0</v>
      </c>
      <c r="F462" s="44"/>
      <c r="G462" s="64"/>
      <c r="H462" s="64">
        <f t="shared" ref="H462:H466" si="387">F462+G462</f>
        <v>0</v>
      </c>
      <c r="I462" s="44"/>
      <c r="J462" s="64"/>
      <c r="K462" s="64">
        <f t="shared" ref="K462:K466" si="388">I462+J462</f>
        <v>0</v>
      </c>
      <c r="L462" s="45"/>
      <c r="M462" s="64"/>
      <c r="N462" s="64">
        <f t="shared" ref="N462:N466" si="389">L462+M462</f>
        <v>0</v>
      </c>
      <c r="O462" s="64"/>
      <c r="P462" s="64"/>
      <c r="Q462" s="64">
        <f t="shared" ref="Q462:Q466" si="390">O462+P462</f>
        <v>0</v>
      </c>
      <c r="R462" s="64"/>
      <c r="S462" s="64"/>
      <c r="T462" s="64"/>
    </row>
    <row r="463" spans="1:20" ht="45" x14ac:dyDescent="0.2">
      <c r="A463" s="64"/>
      <c r="B463" s="64" t="s">
        <v>38</v>
      </c>
      <c r="C463" s="69"/>
      <c r="D463" s="69"/>
      <c r="E463" s="64">
        <f t="shared" ref="E463:E466" si="391">K463+N463+Q463+R463+S463+T463</f>
        <v>0</v>
      </c>
      <c r="F463" s="44"/>
      <c r="G463" s="64"/>
      <c r="H463" s="64">
        <f t="shared" si="387"/>
        <v>0</v>
      </c>
      <c r="I463" s="44"/>
      <c r="J463" s="64"/>
      <c r="K463" s="64">
        <f t="shared" si="388"/>
        <v>0</v>
      </c>
      <c r="L463" s="45"/>
      <c r="M463" s="64"/>
      <c r="N463" s="64">
        <f t="shared" si="389"/>
        <v>0</v>
      </c>
      <c r="O463" s="64"/>
      <c r="P463" s="64"/>
      <c r="Q463" s="64">
        <f t="shared" si="390"/>
        <v>0</v>
      </c>
      <c r="R463" s="64"/>
      <c r="S463" s="64"/>
      <c r="T463" s="64"/>
    </row>
    <row r="464" spans="1:20" ht="30" x14ac:dyDescent="0.2">
      <c r="A464" s="64"/>
      <c r="B464" s="64" t="s">
        <v>34</v>
      </c>
      <c r="C464" s="45"/>
      <c r="D464" s="45"/>
      <c r="E464" s="64">
        <f t="shared" si="391"/>
        <v>0</v>
      </c>
      <c r="F464" s="64"/>
      <c r="G464" s="64"/>
      <c r="H464" s="64">
        <f t="shared" si="387"/>
        <v>0</v>
      </c>
      <c r="I464" s="64"/>
      <c r="J464" s="64"/>
      <c r="K464" s="64">
        <f t="shared" si="388"/>
        <v>0</v>
      </c>
      <c r="L464" s="64"/>
      <c r="M464" s="64"/>
      <c r="N464" s="64">
        <f t="shared" si="389"/>
        <v>0</v>
      </c>
      <c r="O464" s="64"/>
      <c r="P464" s="64"/>
      <c r="Q464" s="64">
        <f t="shared" si="390"/>
        <v>0</v>
      </c>
      <c r="R464" s="64"/>
      <c r="S464" s="64"/>
      <c r="T464" s="64"/>
    </row>
    <row r="465" spans="1:20" ht="15" x14ac:dyDescent="0.2">
      <c r="A465" s="64"/>
      <c r="B465" s="64" t="s">
        <v>35</v>
      </c>
      <c r="C465" s="45"/>
      <c r="D465" s="45"/>
      <c r="E465" s="64">
        <f t="shared" si="391"/>
        <v>0</v>
      </c>
      <c r="F465" s="64"/>
      <c r="G465" s="64"/>
      <c r="H465" s="64">
        <f t="shared" si="387"/>
        <v>0</v>
      </c>
      <c r="I465" s="64"/>
      <c r="J465" s="64"/>
      <c r="K465" s="64">
        <f t="shared" si="388"/>
        <v>0</v>
      </c>
      <c r="L465" s="64"/>
      <c r="M465" s="64"/>
      <c r="N465" s="64">
        <f t="shared" si="389"/>
        <v>0</v>
      </c>
      <c r="O465" s="64"/>
      <c r="P465" s="64"/>
      <c r="Q465" s="64">
        <f t="shared" si="390"/>
        <v>0</v>
      </c>
      <c r="R465" s="64"/>
      <c r="S465" s="64"/>
      <c r="T465" s="64"/>
    </row>
    <row r="466" spans="1:20" ht="30" x14ac:dyDescent="0.2">
      <c r="A466" s="64"/>
      <c r="B466" s="64" t="s">
        <v>37</v>
      </c>
      <c r="C466" s="69"/>
      <c r="D466" s="69"/>
      <c r="E466" s="64">
        <f t="shared" si="391"/>
        <v>0</v>
      </c>
      <c r="F466" s="45"/>
      <c r="G466" s="64"/>
      <c r="H466" s="64">
        <f t="shared" si="387"/>
        <v>0</v>
      </c>
      <c r="I466" s="45"/>
      <c r="J466" s="64"/>
      <c r="K466" s="64">
        <f t="shared" si="388"/>
        <v>0</v>
      </c>
      <c r="L466" s="45"/>
      <c r="M466" s="64"/>
      <c r="N466" s="64">
        <f t="shared" si="389"/>
        <v>0</v>
      </c>
      <c r="O466" s="64"/>
      <c r="P466" s="64"/>
      <c r="Q466" s="64">
        <f t="shared" si="390"/>
        <v>0</v>
      </c>
      <c r="R466" s="64"/>
      <c r="S466" s="64"/>
      <c r="T466" s="64"/>
    </row>
    <row r="467" spans="1:20" ht="30.75" customHeight="1" x14ac:dyDescent="0.2">
      <c r="A467" s="51" t="str">
        <f>'2.2.1.План мероприятий '!A126</f>
        <v>3.12.3.</v>
      </c>
      <c r="B467" s="56" t="str">
        <f>'2.2.1.План мероприятий '!B126</f>
        <v>Развитие подходов по повышению грамотности бизнеса и представителей федеральных государственных органов власти в области информационной безопасности на базе Академии Кибербезопасности.</v>
      </c>
      <c r="C467" s="57"/>
      <c r="D467" s="57"/>
      <c r="E467" s="57"/>
      <c r="F467" s="57"/>
      <c r="G467" s="57"/>
      <c r="H467" s="57"/>
      <c r="I467" s="57"/>
      <c r="J467" s="57"/>
      <c r="K467" s="57"/>
      <c r="L467" s="57"/>
      <c r="M467" s="57"/>
      <c r="N467" s="57"/>
      <c r="O467" s="57"/>
      <c r="P467" s="57"/>
      <c r="Q467" s="57"/>
      <c r="R467" s="57"/>
      <c r="S467" s="57"/>
      <c r="T467" s="57"/>
    </row>
    <row r="468" spans="1:20" ht="30" x14ac:dyDescent="0.2">
      <c r="A468" s="42"/>
      <c r="B468" s="42" t="s">
        <v>33</v>
      </c>
      <c r="C468" s="43" t="s">
        <v>561</v>
      </c>
      <c r="D468" s="43"/>
      <c r="E468" s="72">
        <f>H468+K468+N468+Q468+R468+S468+T468</f>
        <v>150</v>
      </c>
      <c r="F468" s="44"/>
      <c r="G468" s="42">
        <v>0</v>
      </c>
      <c r="H468" s="42">
        <f t="shared" ref="H468:H472" si="392">F468+G468</f>
        <v>0</v>
      </c>
      <c r="I468" s="44"/>
      <c r="J468" s="42">
        <v>50</v>
      </c>
      <c r="K468" s="42">
        <f t="shared" ref="K468:K472" si="393">I468+J468</f>
        <v>50</v>
      </c>
      <c r="L468" s="45"/>
      <c r="M468" s="42">
        <v>50</v>
      </c>
      <c r="N468" s="42">
        <f t="shared" ref="N468:N472" si="394">L468+M468</f>
        <v>50</v>
      </c>
      <c r="O468" s="42"/>
      <c r="P468" s="42">
        <v>50</v>
      </c>
      <c r="Q468" s="42">
        <f t="shared" ref="Q468:Q472" si="395">O468+P468</f>
        <v>50</v>
      </c>
      <c r="R468" s="42"/>
      <c r="S468" s="42"/>
      <c r="T468" s="42"/>
    </row>
    <row r="469" spans="1:20" ht="45" x14ac:dyDescent="0.2">
      <c r="A469" s="42"/>
      <c r="B469" s="42" t="s">
        <v>38</v>
      </c>
      <c r="C469" s="43"/>
      <c r="D469" s="43"/>
      <c r="E469" s="42">
        <f t="shared" ref="E469:E472" si="396">K469+N469+Q469+R469+S469+T469</f>
        <v>0</v>
      </c>
      <c r="F469" s="44"/>
      <c r="G469" s="42"/>
      <c r="H469" s="42">
        <f t="shared" si="392"/>
        <v>0</v>
      </c>
      <c r="I469" s="44"/>
      <c r="J469" s="42"/>
      <c r="K469" s="42">
        <f t="shared" si="393"/>
        <v>0</v>
      </c>
      <c r="L469" s="45"/>
      <c r="M469" s="42"/>
      <c r="N469" s="42">
        <f t="shared" si="394"/>
        <v>0</v>
      </c>
      <c r="O469" s="42"/>
      <c r="P469" s="42"/>
      <c r="Q469" s="42">
        <f t="shared" si="395"/>
        <v>0</v>
      </c>
      <c r="R469" s="42"/>
      <c r="S469" s="42"/>
      <c r="T469" s="42"/>
    </row>
    <row r="470" spans="1:20" ht="30" x14ac:dyDescent="0.2">
      <c r="A470" s="42"/>
      <c r="B470" s="42" t="s">
        <v>34</v>
      </c>
      <c r="C470" s="45"/>
      <c r="D470" s="45"/>
      <c r="E470" s="42">
        <f t="shared" si="396"/>
        <v>0</v>
      </c>
      <c r="F470" s="42"/>
      <c r="G470" s="42"/>
      <c r="H470" s="42">
        <f t="shared" si="392"/>
        <v>0</v>
      </c>
      <c r="I470" s="42"/>
      <c r="J470" s="42"/>
      <c r="K470" s="42">
        <f t="shared" si="393"/>
        <v>0</v>
      </c>
      <c r="L470" s="42"/>
      <c r="M470" s="42"/>
      <c r="N470" s="42">
        <f t="shared" si="394"/>
        <v>0</v>
      </c>
      <c r="O470" s="42"/>
      <c r="P470" s="42"/>
      <c r="Q470" s="42">
        <f t="shared" si="395"/>
        <v>0</v>
      </c>
      <c r="R470" s="42"/>
      <c r="S470" s="42"/>
      <c r="T470" s="42"/>
    </row>
    <row r="471" spans="1:20" ht="15" x14ac:dyDescent="0.2">
      <c r="A471" s="42"/>
      <c r="B471" s="42" t="s">
        <v>35</v>
      </c>
      <c r="C471" s="45"/>
      <c r="D471" s="45"/>
      <c r="E471" s="42">
        <f t="shared" si="396"/>
        <v>0</v>
      </c>
      <c r="F471" s="42"/>
      <c r="G471" s="42"/>
      <c r="H471" s="42">
        <f t="shared" si="392"/>
        <v>0</v>
      </c>
      <c r="I471" s="42"/>
      <c r="J471" s="42"/>
      <c r="K471" s="42">
        <f t="shared" si="393"/>
        <v>0</v>
      </c>
      <c r="L471" s="42"/>
      <c r="M471" s="42"/>
      <c r="N471" s="42">
        <f t="shared" si="394"/>
        <v>0</v>
      </c>
      <c r="O471" s="42"/>
      <c r="P471" s="42"/>
      <c r="Q471" s="42">
        <f t="shared" si="395"/>
        <v>0</v>
      </c>
      <c r="R471" s="42"/>
      <c r="S471" s="42"/>
      <c r="T471" s="42"/>
    </row>
    <row r="472" spans="1:20" ht="30" x14ac:dyDescent="0.2">
      <c r="A472" s="42"/>
      <c r="B472" s="42" t="s">
        <v>37</v>
      </c>
      <c r="C472" s="43"/>
      <c r="D472" s="43"/>
      <c r="E472" s="42">
        <f t="shared" si="396"/>
        <v>0</v>
      </c>
      <c r="F472" s="45"/>
      <c r="G472" s="42"/>
      <c r="H472" s="42">
        <f t="shared" si="392"/>
        <v>0</v>
      </c>
      <c r="I472" s="45"/>
      <c r="J472" s="42"/>
      <c r="K472" s="42">
        <f t="shared" si="393"/>
        <v>0</v>
      </c>
      <c r="L472" s="45"/>
      <c r="M472" s="42"/>
      <c r="N472" s="42">
        <f t="shared" si="394"/>
        <v>0</v>
      </c>
      <c r="O472" s="42"/>
      <c r="P472" s="42"/>
      <c r="Q472" s="42">
        <f t="shared" si="395"/>
        <v>0</v>
      </c>
      <c r="R472" s="42"/>
      <c r="S472" s="42"/>
      <c r="T472" s="42"/>
    </row>
    <row r="473" spans="1:20" ht="30.75" customHeight="1" x14ac:dyDescent="0.2">
      <c r="A473" s="70" t="str">
        <f>'2.2.1.План мероприятий '!A128</f>
        <v>3.13.1.</v>
      </c>
      <c r="B473" s="68" t="str">
        <f>'2.2.1.План мероприятий '!B128</f>
        <v>Законодательно определить понятие экспертных организаций в области компьютерной криминалистики.</v>
      </c>
      <c r="C473" s="71"/>
      <c r="D473" s="71"/>
      <c r="E473" s="71"/>
      <c r="F473" s="71"/>
      <c r="G473" s="71"/>
      <c r="H473" s="71"/>
      <c r="I473" s="71"/>
      <c r="J473" s="71"/>
      <c r="K473" s="71"/>
      <c r="L473" s="71"/>
      <c r="M473" s="71"/>
      <c r="N473" s="71"/>
      <c r="O473" s="71"/>
      <c r="P473" s="71"/>
      <c r="Q473" s="71"/>
      <c r="R473" s="71"/>
      <c r="S473" s="71"/>
      <c r="T473" s="71"/>
    </row>
    <row r="474" spans="1:20" ht="30" x14ac:dyDescent="0.2">
      <c r="A474" s="64"/>
      <c r="B474" s="64" t="s">
        <v>33</v>
      </c>
      <c r="C474" s="69" t="s">
        <v>561</v>
      </c>
      <c r="D474" s="69"/>
      <c r="E474" s="72">
        <f>H474+K474+N474+Q474+R474+S474+T474</f>
        <v>0</v>
      </c>
      <c r="F474" s="44"/>
      <c r="G474" s="64"/>
      <c r="H474" s="64">
        <f t="shared" ref="H474:H478" si="397">F474+G474</f>
        <v>0</v>
      </c>
      <c r="I474" s="44"/>
      <c r="J474" s="64"/>
      <c r="K474" s="64">
        <f t="shared" ref="K474:K478" si="398">I474+J474</f>
        <v>0</v>
      </c>
      <c r="L474" s="45"/>
      <c r="M474" s="64"/>
      <c r="N474" s="64">
        <f t="shared" ref="N474:N478" si="399">L474+M474</f>
        <v>0</v>
      </c>
      <c r="O474" s="64"/>
      <c r="P474" s="64"/>
      <c r="Q474" s="64">
        <f t="shared" ref="Q474:Q478" si="400">O474+P474</f>
        <v>0</v>
      </c>
      <c r="R474" s="64"/>
      <c r="S474" s="64"/>
      <c r="T474" s="64"/>
    </row>
    <row r="475" spans="1:20" ht="45" x14ac:dyDescent="0.2">
      <c r="A475" s="64"/>
      <c r="B475" s="64" t="s">
        <v>38</v>
      </c>
      <c r="C475" s="69"/>
      <c r="D475" s="69"/>
      <c r="E475" s="64">
        <f t="shared" ref="E475:E478" si="401">K475+N475+Q475+R475+S475+T475</f>
        <v>0</v>
      </c>
      <c r="F475" s="44"/>
      <c r="G475" s="64"/>
      <c r="H475" s="64">
        <f t="shared" si="397"/>
        <v>0</v>
      </c>
      <c r="I475" s="44"/>
      <c r="J475" s="64"/>
      <c r="K475" s="64">
        <f t="shared" si="398"/>
        <v>0</v>
      </c>
      <c r="L475" s="45"/>
      <c r="M475" s="64"/>
      <c r="N475" s="64">
        <f t="shared" si="399"/>
        <v>0</v>
      </c>
      <c r="O475" s="64"/>
      <c r="P475" s="64"/>
      <c r="Q475" s="64">
        <f t="shared" si="400"/>
        <v>0</v>
      </c>
      <c r="R475" s="64"/>
      <c r="S475" s="64"/>
      <c r="T475" s="64"/>
    </row>
    <row r="476" spans="1:20" ht="30" x14ac:dyDescent="0.2">
      <c r="A476" s="64"/>
      <c r="B476" s="64" t="s">
        <v>34</v>
      </c>
      <c r="C476" s="45"/>
      <c r="D476" s="45"/>
      <c r="E476" s="64">
        <f t="shared" si="401"/>
        <v>0</v>
      </c>
      <c r="F476" s="64"/>
      <c r="G476" s="64"/>
      <c r="H476" s="64">
        <f t="shared" si="397"/>
        <v>0</v>
      </c>
      <c r="I476" s="64"/>
      <c r="J476" s="64"/>
      <c r="K476" s="64">
        <f t="shared" si="398"/>
        <v>0</v>
      </c>
      <c r="L476" s="64"/>
      <c r="M476" s="64"/>
      <c r="N476" s="64">
        <f t="shared" si="399"/>
        <v>0</v>
      </c>
      <c r="O476" s="64"/>
      <c r="P476" s="64"/>
      <c r="Q476" s="64">
        <f t="shared" si="400"/>
        <v>0</v>
      </c>
      <c r="R476" s="64"/>
      <c r="S476" s="64"/>
      <c r="T476" s="64"/>
    </row>
    <row r="477" spans="1:20" ht="15" x14ac:dyDescent="0.2">
      <c r="A477" s="64"/>
      <c r="B477" s="64" t="s">
        <v>35</v>
      </c>
      <c r="C477" s="45"/>
      <c r="D477" s="45"/>
      <c r="E477" s="64">
        <f t="shared" si="401"/>
        <v>0</v>
      </c>
      <c r="F477" s="64"/>
      <c r="G477" s="64"/>
      <c r="H477" s="64">
        <f t="shared" si="397"/>
        <v>0</v>
      </c>
      <c r="I477" s="64"/>
      <c r="J477" s="64"/>
      <c r="K477" s="64">
        <f t="shared" si="398"/>
        <v>0</v>
      </c>
      <c r="L477" s="64"/>
      <c r="M477" s="64"/>
      <c r="N477" s="64">
        <f t="shared" si="399"/>
        <v>0</v>
      </c>
      <c r="O477" s="64"/>
      <c r="P477" s="64"/>
      <c r="Q477" s="64">
        <f t="shared" si="400"/>
        <v>0</v>
      </c>
      <c r="R477" s="64"/>
      <c r="S477" s="64"/>
      <c r="T477" s="64"/>
    </row>
    <row r="478" spans="1:20" ht="30" x14ac:dyDescent="0.2">
      <c r="A478" s="64"/>
      <c r="B478" s="64" t="s">
        <v>37</v>
      </c>
      <c r="C478" s="69"/>
      <c r="D478" s="69"/>
      <c r="E478" s="64">
        <f t="shared" si="401"/>
        <v>0</v>
      </c>
      <c r="F478" s="45"/>
      <c r="G478" s="64"/>
      <c r="H478" s="64">
        <f t="shared" si="397"/>
        <v>0</v>
      </c>
      <c r="I478" s="45"/>
      <c r="J478" s="64"/>
      <c r="K478" s="64">
        <f t="shared" si="398"/>
        <v>0</v>
      </c>
      <c r="L478" s="45"/>
      <c r="M478" s="64"/>
      <c r="N478" s="64">
        <f t="shared" si="399"/>
        <v>0</v>
      </c>
      <c r="O478" s="64"/>
      <c r="P478" s="64"/>
      <c r="Q478" s="64">
        <f t="shared" si="400"/>
        <v>0</v>
      </c>
      <c r="R478" s="64"/>
      <c r="S478" s="64"/>
      <c r="T478" s="64"/>
    </row>
    <row r="479" spans="1:20" ht="30.75" customHeight="1" x14ac:dyDescent="0.2">
      <c r="A479" s="70" t="str">
        <f>'2.2.1.План мероприятий '!A129</f>
        <v>3.13.2.</v>
      </c>
      <c r="B479" s="68" t="str">
        <f>'2.2.1.План мероприятий '!B129</f>
        <v>Создать реестр аккредитованных экспертных организаций в области компьютерной криминалистики, и систему контроля качества оказываемых ими услуг</v>
      </c>
      <c r="C479" s="71"/>
      <c r="D479" s="71"/>
      <c r="E479" s="71"/>
      <c r="F479" s="71"/>
      <c r="G479" s="71"/>
      <c r="H479" s="71"/>
      <c r="I479" s="71"/>
      <c r="J479" s="71"/>
      <c r="K479" s="71"/>
      <c r="L479" s="71"/>
      <c r="M479" s="71"/>
      <c r="N479" s="71"/>
      <c r="O479" s="71"/>
      <c r="P479" s="71"/>
      <c r="Q479" s="71"/>
      <c r="R479" s="71"/>
      <c r="S479" s="71"/>
      <c r="T479" s="71"/>
    </row>
    <row r="480" spans="1:20" ht="30" x14ac:dyDescent="0.2">
      <c r="A480" s="64"/>
      <c r="B480" s="64" t="s">
        <v>33</v>
      </c>
      <c r="C480" s="69" t="s">
        <v>561</v>
      </c>
      <c r="D480" s="69"/>
      <c r="E480" s="72">
        <f>H480+K480+N480+Q480+R480+S480+T480</f>
        <v>0</v>
      </c>
      <c r="F480" s="44"/>
      <c r="G480" s="64"/>
      <c r="H480" s="64">
        <f t="shared" ref="H480:H484" si="402">F480+G480</f>
        <v>0</v>
      </c>
      <c r="I480" s="44"/>
      <c r="J480" s="64"/>
      <c r="K480" s="64">
        <f t="shared" ref="K480:K484" si="403">I480+J480</f>
        <v>0</v>
      </c>
      <c r="L480" s="45"/>
      <c r="M480" s="64"/>
      <c r="N480" s="64">
        <f t="shared" ref="N480:N484" si="404">L480+M480</f>
        <v>0</v>
      </c>
      <c r="O480" s="64"/>
      <c r="P480" s="64"/>
      <c r="Q480" s="64">
        <f t="shared" ref="Q480:Q484" si="405">O480+P480</f>
        <v>0</v>
      </c>
      <c r="R480" s="64"/>
      <c r="S480" s="64"/>
      <c r="T480" s="64"/>
    </row>
    <row r="481" spans="1:20" ht="45" x14ac:dyDescent="0.2">
      <c r="A481" s="64"/>
      <c r="B481" s="64" t="s">
        <v>38</v>
      </c>
      <c r="C481" s="69"/>
      <c r="D481" s="69"/>
      <c r="E481" s="64">
        <f t="shared" ref="E481:E484" si="406">K481+N481+Q481+R481+S481+T481</f>
        <v>0</v>
      </c>
      <c r="F481" s="44"/>
      <c r="G481" s="64"/>
      <c r="H481" s="64">
        <f t="shared" si="402"/>
        <v>0</v>
      </c>
      <c r="I481" s="44"/>
      <c r="J481" s="64"/>
      <c r="K481" s="64">
        <f t="shared" si="403"/>
        <v>0</v>
      </c>
      <c r="L481" s="45"/>
      <c r="M481" s="64"/>
      <c r="N481" s="64">
        <f t="shared" si="404"/>
        <v>0</v>
      </c>
      <c r="O481" s="64"/>
      <c r="P481" s="64"/>
      <c r="Q481" s="64">
        <f t="shared" si="405"/>
        <v>0</v>
      </c>
      <c r="R481" s="64"/>
      <c r="S481" s="64"/>
      <c r="T481" s="64"/>
    </row>
    <row r="482" spans="1:20" ht="30" x14ac:dyDescent="0.2">
      <c r="A482" s="64"/>
      <c r="B482" s="64" t="s">
        <v>34</v>
      </c>
      <c r="C482" s="45"/>
      <c r="D482" s="45"/>
      <c r="E482" s="64">
        <f t="shared" si="406"/>
        <v>0</v>
      </c>
      <c r="F482" s="64"/>
      <c r="G482" s="64"/>
      <c r="H482" s="64">
        <f t="shared" si="402"/>
        <v>0</v>
      </c>
      <c r="I482" s="64"/>
      <c r="J482" s="64"/>
      <c r="K482" s="64">
        <f t="shared" si="403"/>
        <v>0</v>
      </c>
      <c r="L482" s="64"/>
      <c r="M482" s="64"/>
      <c r="N482" s="64">
        <f t="shared" si="404"/>
        <v>0</v>
      </c>
      <c r="O482" s="64"/>
      <c r="P482" s="64"/>
      <c r="Q482" s="64">
        <f t="shared" si="405"/>
        <v>0</v>
      </c>
      <c r="R482" s="64"/>
      <c r="S482" s="64"/>
      <c r="T482" s="64"/>
    </row>
    <row r="483" spans="1:20" ht="15" x14ac:dyDescent="0.2">
      <c r="A483" s="64"/>
      <c r="B483" s="64" t="s">
        <v>35</v>
      </c>
      <c r="C483" s="45"/>
      <c r="D483" s="45"/>
      <c r="E483" s="64">
        <f t="shared" si="406"/>
        <v>0</v>
      </c>
      <c r="F483" s="64"/>
      <c r="G483" s="64"/>
      <c r="H483" s="64">
        <f t="shared" si="402"/>
        <v>0</v>
      </c>
      <c r="I483" s="64"/>
      <c r="J483" s="64"/>
      <c r="K483" s="64">
        <f t="shared" si="403"/>
        <v>0</v>
      </c>
      <c r="L483" s="64"/>
      <c r="M483" s="64"/>
      <c r="N483" s="64">
        <f t="shared" si="404"/>
        <v>0</v>
      </c>
      <c r="O483" s="64"/>
      <c r="P483" s="64"/>
      <c r="Q483" s="64">
        <f t="shared" si="405"/>
        <v>0</v>
      </c>
      <c r="R483" s="64"/>
      <c r="S483" s="64"/>
      <c r="T483" s="64"/>
    </row>
    <row r="484" spans="1:20" ht="30" x14ac:dyDescent="0.2">
      <c r="A484" s="64"/>
      <c r="B484" s="64" t="s">
        <v>37</v>
      </c>
      <c r="C484" s="69"/>
      <c r="D484" s="69"/>
      <c r="E484" s="64">
        <f t="shared" si="406"/>
        <v>0</v>
      </c>
      <c r="F484" s="45"/>
      <c r="G484" s="64"/>
      <c r="H484" s="64">
        <f t="shared" si="402"/>
        <v>0</v>
      </c>
      <c r="I484" s="45"/>
      <c r="J484" s="64"/>
      <c r="K484" s="64">
        <f t="shared" si="403"/>
        <v>0</v>
      </c>
      <c r="L484" s="45"/>
      <c r="M484" s="64"/>
      <c r="N484" s="64">
        <f t="shared" si="404"/>
        <v>0</v>
      </c>
      <c r="O484" s="64"/>
      <c r="P484" s="64"/>
      <c r="Q484" s="64">
        <f t="shared" si="405"/>
        <v>0</v>
      </c>
      <c r="R484" s="64"/>
      <c r="S484" s="64"/>
      <c r="T484" s="64"/>
    </row>
    <row r="485" spans="1:20" ht="30.75" customHeight="1" x14ac:dyDescent="0.2">
      <c r="A485" s="70" t="str">
        <f>'2.2.1.План мероприятий '!A131</f>
        <v>3.14.1.</v>
      </c>
      <c r="B485" s="68" t="str">
        <f>'2.2.1.План мероприятий '!B131</f>
        <v>Анализ норм и практики правоприменения привлечения к ответственности за правонарушения в области информационных технологий</v>
      </c>
      <c r="C485" s="71"/>
      <c r="D485" s="71"/>
      <c r="E485" s="71"/>
      <c r="F485" s="71"/>
      <c r="G485" s="71"/>
      <c r="H485" s="71"/>
      <c r="I485" s="71"/>
      <c r="J485" s="71"/>
      <c r="K485" s="71"/>
      <c r="L485" s="71"/>
      <c r="M485" s="71"/>
      <c r="N485" s="71"/>
      <c r="O485" s="71"/>
      <c r="P485" s="71"/>
      <c r="Q485" s="71"/>
      <c r="R485" s="71"/>
      <c r="S485" s="71"/>
      <c r="T485" s="71"/>
    </row>
    <row r="486" spans="1:20" ht="30" x14ac:dyDescent="0.2">
      <c r="A486" s="64"/>
      <c r="B486" s="64" t="s">
        <v>33</v>
      </c>
      <c r="C486" s="69" t="s">
        <v>561</v>
      </c>
      <c r="D486" s="69"/>
      <c r="E486" s="72">
        <f>H486+K486+N486+Q486+R486+S486+T486</f>
        <v>0</v>
      </c>
      <c r="F486" s="44"/>
      <c r="G486" s="64"/>
      <c r="H486" s="64">
        <f t="shared" ref="H486:H490" si="407">F486+G486</f>
        <v>0</v>
      </c>
      <c r="I486" s="44"/>
      <c r="J486" s="64"/>
      <c r="K486" s="64">
        <f t="shared" ref="K486:K490" si="408">I486+J486</f>
        <v>0</v>
      </c>
      <c r="L486" s="45"/>
      <c r="M486" s="64"/>
      <c r="N486" s="64">
        <f t="shared" ref="N486:N490" si="409">L486+M486</f>
        <v>0</v>
      </c>
      <c r="O486" s="64"/>
      <c r="P486" s="64"/>
      <c r="Q486" s="64">
        <f t="shared" ref="Q486:Q490" si="410">O486+P486</f>
        <v>0</v>
      </c>
      <c r="R486" s="64"/>
      <c r="S486" s="64"/>
      <c r="T486" s="64"/>
    </row>
    <row r="487" spans="1:20" ht="45" x14ac:dyDescent="0.2">
      <c r="A487" s="64"/>
      <c r="B487" s="64" t="s">
        <v>38</v>
      </c>
      <c r="C487" s="69"/>
      <c r="D487" s="69"/>
      <c r="E487" s="64">
        <f t="shared" ref="E487:E490" si="411">K487+N487+Q487+R487+S487+T487</f>
        <v>0</v>
      </c>
      <c r="F487" s="44"/>
      <c r="G487" s="64"/>
      <c r="H487" s="64">
        <f t="shared" si="407"/>
        <v>0</v>
      </c>
      <c r="I487" s="44"/>
      <c r="J487" s="64"/>
      <c r="K487" s="64">
        <f t="shared" si="408"/>
        <v>0</v>
      </c>
      <c r="L487" s="45"/>
      <c r="M487" s="64"/>
      <c r="N487" s="64">
        <f t="shared" si="409"/>
        <v>0</v>
      </c>
      <c r="O487" s="64"/>
      <c r="P487" s="64"/>
      <c r="Q487" s="64">
        <f t="shared" si="410"/>
        <v>0</v>
      </c>
      <c r="R487" s="64"/>
      <c r="S487" s="64"/>
      <c r="T487" s="64"/>
    </row>
    <row r="488" spans="1:20" ht="30" x14ac:dyDescent="0.2">
      <c r="A488" s="64"/>
      <c r="B488" s="64" t="s">
        <v>34</v>
      </c>
      <c r="C488" s="45"/>
      <c r="D488" s="45"/>
      <c r="E488" s="64">
        <f t="shared" si="411"/>
        <v>0</v>
      </c>
      <c r="F488" s="64"/>
      <c r="G488" s="64"/>
      <c r="H488" s="64">
        <f t="shared" si="407"/>
        <v>0</v>
      </c>
      <c r="I488" s="64"/>
      <c r="J488" s="64"/>
      <c r="K488" s="64">
        <f t="shared" si="408"/>
        <v>0</v>
      </c>
      <c r="L488" s="64"/>
      <c r="M488" s="64"/>
      <c r="N488" s="64">
        <f t="shared" si="409"/>
        <v>0</v>
      </c>
      <c r="O488" s="64"/>
      <c r="P488" s="64"/>
      <c r="Q488" s="64">
        <f t="shared" si="410"/>
        <v>0</v>
      </c>
      <c r="R488" s="64"/>
      <c r="S488" s="64"/>
      <c r="T488" s="64"/>
    </row>
    <row r="489" spans="1:20" ht="15" x14ac:dyDescent="0.2">
      <c r="A489" s="64"/>
      <c r="B489" s="64" t="s">
        <v>35</v>
      </c>
      <c r="C489" s="45"/>
      <c r="D489" s="45"/>
      <c r="E489" s="64">
        <f t="shared" si="411"/>
        <v>0</v>
      </c>
      <c r="F489" s="64"/>
      <c r="G489" s="64"/>
      <c r="H489" s="64">
        <f t="shared" si="407"/>
        <v>0</v>
      </c>
      <c r="I489" s="64"/>
      <c r="J489" s="64"/>
      <c r="K489" s="64">
        <f t="shared" si="408"/>
        <v>0</v>
      </c>
      <c r="L489" s="64"/>
      <c r="M489" s="64"/>
      <c r="N489" s="64">
        <f t="shared" si="409"/>
        <v>0</v>
      </c>
      <c r="O489" s="64"/>
      <c r="P489" s="64"/>
      <c r="Q489" s="64">
        <f t="shared" si="410"/>
        <v>0</v>
      </c>
      <c r="R489" s="64"/>
      <c r="S489" s="64"/>
      <c r="T489" s="64"/>
    </row>
    <row r="490" spans="1:20" ht="30" x14ac:dyDescent="0.2">
      <c r="A490" s="64"/>
      <c r="B490" s="64" t="s">
        <v>37</v>
      </c>
      <c r="C490" s="69"/>
      <c r="D490" s="69"/>
      <c r="E490" s="64">
        <f t="shared" si="411"/>
        <v>0</v>
      </c>
      <c r="F490" s="45"/>
      <c r="G490" s="64"/>
      <c r="H490" s="64">
        <f t="shared" si="407"/>
        <v>0</v>
      </c>
      <c r="I490" s="45"/>
      <c r="J490" s="64"/>
      <c r="K490" s="64">
        <f t="shared" si="408"/>
        <v>0</v>
      </c>
      <c r="L490" s="45"/>
      <c r="M490" s="64"/>
      <c r="N490" s="64">
        <f t="shared" si="409"/>
        <v>0</v>
      </c>
      <c r="O490" s="64"/>
      <c r="P490" s="64"/>
      <c r="Q490" s="64">
        <f t="shared" si="410"/>
        <v>0</v>
      </c>
      <c r="R490" s="64"/>
      <c r="S490" s="64"/>
      <c r="T490" s="64"/>
    </row>
    <row r="491" spans="1:20" ht="30.75" customHeight="1" x14ac:dyDescent="0.2">
      <c r="A491" s="70" t="str">
        <f>'2.2.1.План мероприятий '!A132</f>
        <v>3.14.2.</v>
      </c>
      <c r="B491" s="68" t="str">
        <f>'2.2.1.План мероприятий '!B132</f>
        <v>Разработка проектов актов о внесении изменений в действующее законодательство  по новым составам и квалифицирующим признакам правонарушений, совершенных с использованием информационных технологий</v>
      </c>
      <c r="C491" s="71"/>
      <c r="D491" s="71"/>
      <c r="E491" s="71"/>
      <c r="F491" s="71"/>
      <c r="G491" s="71"/>
      <c r="H491" s="71"/>
      <c r="I491" s="71"/>
      <c r="J491" s="71"/>
      <c r="K491" s="71"/>
      <c r="L491" s="71"/>
      <c r="M491" s="71"/>
      <c r="N491" s="71"/>
      <c r="O491" s="71"/>
      <c r="P491" s="71"/>
      <c r="Q491" s="71"/>
      <c r="R491" s="71"/>
      <c r="S491" s="71"/>
      <c r="T491" s="71"/>
    </row>
    <row r="492" spans="1:20" ht="30" x14ac:dyDescent="0.2">
      <c r="A492" s="64"/>
      <c r="B492" s="64" t="s">
        <v>33</v>
      </c>
      <c r="C492" s="69" t="s">
        <v>561</v>
      </c>
      <c r="D492" s="69"/>
      <c r="E492" s="72">
        <f>H492+K492+N492+Q492+R492+S492+T492</f>
        <v>0</v>
      </c>
      <c r="F492" s="44"/>
      <c r="G492" s="64"/>
      <c r="H492" s="64">
        <f t="shared" ref="H492:H496" si="412">F492+G492</f>
        <v>0</v>
      </c>
      <c r="I492" s="44"/>
      <c r="J492" s="64"/>
      <c r="K492" s="64">
        <f t="shared" ref="K492:K496" si="413">I492+J492</f>
        <v>0</v>
      </c>
      <c r="L492" s="45"/>
      <c r="M492" s="64"/>
      <c r="N492" s="64">
        <f t="shared" ref="N492:N496" si="414">L492+M492</f>
        <v>0</v>
      </c>
      <c r="O492" s="64"/>
      <c r="P492" s="64"/>
      <c r="Q492" s="64">
        <f t="shared" ref="Q492:Q496" si="415">O492+P492</f>
        <v>0</v>
      </c>
      <c r="R492" s="64"/>
      <c r="S492" s="64"/>
      <c r="T492" s="64"/>
    </row>
    <row r="493" spans="1:20" ht="45" x14ac:dyDescent="0.2">
      <c r="A493" s="64"/>
      <c r="B493" s="64" t="s">
        <v>38</v>
      </c>
      <c r="C493" s="69"/>
      <c r="D493" s="69"/>
      <c r="E493" s="64">
        <f t="shared" ref="E493:E496" si="416">K493+N493+Q493+R493+S493+T493</f>
        <v>0</v>
      </c>
      <c r="F493" s="44"/>
      <c r="G493" s="64"/>
      <c r="H493" s="64">
        <f t="shared" si="412"/>
        <v>0</v>
      </c>
      <c r="I493" s="44"/>
      <c r="J493" s="64"/>
      <c r="K493" s="64">
        <f t="shared" si="413"/>
        <v>0</v>
      </c>
      <c r="L493" s="45"/>
      <c r="M493" s="64"/>
      <c r="N493" s="64">
        <f t="shared" si="414"/>
        <v>0</v>
      </c>
      <c r="O493" s="64"/>
      <c r="P493" s="64"/>
      <c r="Q493" s="64">
        <f t="shared" si="415"/>
        <v>0</v>
      </c>
      <c r="R493" s="64"/>
      <c r="S493" s="64"/>
      <c r="T493" s="64"/>
    </row>
    <row r="494" spans="1:20" ht="30" x14ac:dyDescent="0.2">
      <c r="A494" s="64"/>
      <c r="B494" s="64" t="s">
        <v>34</v>
      </c>
      <c r="C494" s="45"/>
      <c r="D494" s="45"/>
      <c r="E494" s="64">
        <f t="shared" si="416"/>
        <v>0</v>
      </c>
      <c r="F494" s="64"/>
      <c r="G494" s="64"/>
      <c r="H494" s="64">
        <f t="shared" si="412"/>
        <v>0</v>
      </c>
      <c r="I494" s="64"/>
      <c r="J494" s="64"/>
      <c r="K494" s="64">
        <f t="shared" si="413"/>
        <v>0</v>
      </c>
      <c r="L494" s="64"/>
      <c r="M494" s="64"/>
      <c r="N494" s="64">
        <f t="shared" si="414"/>
        <v>0</v>
      </c>
      <c r="O494" s="64"/>
      <c r="P494" s="64"/>
      <c r="Q494" s="64">
        <f t="shared" si="415"/>
        <v>0</v>
      </c>
      <c r="R494" s="64"/>
      <c r="S494" s="64"/>
      <c r="T494" s="64"/>
    </row>
    <row r="495" spans="1:20" ht="15" x14ac:dyDescent="0.2">
      <c r="A495" s="64"/>
      <c r="B495" s="64" t="s">
        <v>35</v>
      </c>
      <c r="C495" s="45"/>
      <c r="D495" s="45"/>
      <c r="E495" s="64">
        <f t="shared" si="416"/>
        <v>0</v>
      </c>
      <c r="F495" s="64"/>
      <c r="G495" s="64"/>
      <c r="H495" s="64">
        <f t="shared" si="412"/>
        <v>0</v>
      </c>
      <c r="I495" s="64"/>
      <c r="J495" s="64"/>
      <c r="K495" s="64">
        <f t="shared" si="413"/>
        <v>0</v>
      </c>
      <c r="L495" s="64"/>
      <c r="M495" s="64"/>
      <c r="N495" s="64">
        <f t="shared" si="414"/>
        <v>0</v>
      </c>
      <c r="O495" s="64"/>
      <c r="P495" s="64"/>
      <c r="Q495" s="64">
        <f t="shared" si="415"/>
        <v>0</v>
      </c>
      <c r="R495" s="64"/>
      <c r="S495" s="64"/>
      <c r="T495" s="64"/>
    </row>
    <row r="496" spans="1:20" ht="30" x14ac:dyDescent="0.2">
      <c r="A496" s="64"/>
      <c r="B496" s="64" t="s">
        <v>37</v>
      </c>
      <c r="C496" s="69"/>
      <c r="D496" s="69"/>
      <c r="E496" s="64">
        <f t="shared" si="416"/>
        <v>0</v>
      </c>
      <c r="F496" s="45"/>
      <c r="G496" s="64"/>
      <c r="H496" s="64">
        <f t="shared" si="412"/>
        <v>0</v>
      </c>
      <c r="I496" s="45"/>
      <c r="J496" s="64"/>
      <c r="K496" s="64">
        <f t="shared" si="413"/>
        <v>0</v>
      </c>
      <c r="L496" s="45"/>
      <c r="M496" s="64"/>
      <c r="N496" s="64">
        <f t="shared" si="414"/>
        <v>0</v>
      </c>
      <c r="O496" s="64"/>
      <c r="P496" s="64"/>
      <c r="Q496" s="64">
        <f t="shared" si="415"/>
        <v>0</v>
      </c>
      <c r="R496" s="64"/>
      <c r="S496" s="64"/>
      <c r="T496" s="64"/>
    </row>
    <row r="497" spans="1:20" ht="30.75" customHeight="1" x14ac:dyDescent="0.2">
      <c r="A497" s="77" t="str">
        <f>'2.2.1.План мероприятий '!A134</f>
        <v>3.15.1.</v>
      </c>
      <c r="B497" s="68" t="str">
        <f>'2.2.1.План мероприятий '!B134</f>
        <v>Разработан проект федерального закона об основах государственного регулирования криптографической деятельности в Российской Федерации</v>
      </c>
      <c r="C497" s="71"/>
      <c r="D497" s="71"/>
      <c r="E497" s="71"/>
      <c r="F497" s="71"/>
      <c r="G497" s="71"/>
      <c r="H497" s="71"/>
      <c r="I497" s="71"/>
      <c r="J497" s="71"/>
      <c r="K497" s="71"/>
      <c r="L497" s="71"/>
      <c r="M497" s="71"/>
      <c r="N497" s="71"/>
      <c r="O497" s="71"/>
      <c r="P497" s="71"/>
      <c r="Q497" s="71"/>
      <c r="R497" s="71"/>
      <c r="S497" s="71"/>
      <c r="T497" s="71"/>
    </row>
    <row r="498" spans="1:20" ht="30" x14ac:dyDescent="0.2">
      <c r="A498" s="64"/>
      <c r="B498" s="64" t="s">
        <v>33</v>
      </c>
      <c r="C498" s="69" t="s">
        <v>602</v>
      </c>
      <c r="D498" s="69"/>
      <c r="E498" s="72">
        <f>H498+K498+N498+Q498+R498+S498+T498</f>
        <v>6.15</v>
      </c>
      <c r="F498" s="44"/>
      <c r="G498" s="64"/>
      <c r="H498" s="64">
        <f t="shared" ref="H498:H502" si="417">F498+G498</f>
        <v>0</v>
      </c>
      <c r="I498" s="44"/>
      <c r="J498" s="64"/>
      <c r="K498" s="64">
        <f t="shared" ref="K498:K502" si="418">I498+J498</f>
        <v>0</v>
      </c>
      <c r="L498" s="45"/>
      <c r="M498" s="64">
        <v>2.1</v>
      </c>
      <c r="N498" s="64">
        <f t="shared" ref="N498:N502" si="419">L498+M498</f>
        <v>2.1</v>
      </c>
      <c r="O498" s="64"/>
      <c r="P498" s="64">
        <v>4.05</v>
      </c>
      <c r="Q498" s="64">
        <f t="shared" ref="Q498:Q502" si="420">O498+P498</f>
        <v>4.05</v>
      </c>
      <c r="R498" s="64"/>
      <c r="S498" s="64"/>
      <c r="T498" s="64"/>
    </row>
    <row r="499" spans="1:20" ht="45" x14ac:dyDescent="0.2">
      <c r="A499" s="64"/>
      <c r="B499" s="64" t="s">
        <v>38</v>
      </c>
      <c r="C499" s="69"/>
      <c r="D499" s="69"/>
      <c r="E499" s="64">
        <f t="shared" ref="E499:E502" si="421">K499+N499+Q499+R499+S499+T499</f>
        <v>0</v>
      </c>
      <c r="F499" s="44"/>
      <c r="G499" s="64"/>
      <c r="H499" s="64">
        <f t="shared" si="417"/>
        <v>0</v>
      </c>
      <c r="I499" s="44"/>
      <c r="J499" s="64"/>
      <c r="K499" s="64">
        <f t="shared" si="418"/>
        <v>0</v>
      </c>
      <c r="L499" s="45"/>
      <c r="M499" s="64"/>
      <c r="N499" s="64">
        <f t="shared" si="419"/>
        <v>0</v>
      </c>
      <c r="O499" s="64"/>
      <c r="P499" s="64"/>
      <c r="Q499" s="64">
        <f t="shared" si="420"/>
        <v>0</v>
      </c>
      <c r="R499" s="64"/>
      <c r="S499" s="64"/>
      <c r="T499" s="64"/>
    </row>
    <row r="500" spans="1:20" ht="30" x14ac:dyDescent="0.2">
      <c r="A500" s="64"/>
      <c r="B500" s="64" t="s">
        <v>34</v>
      </c>
      <c r="C500" s="45"/>
      <c r="D500" s="45"/>
      <c r="E500" s="64">
        <f t="shared" si="421"/>
        <v>0</v>
      </c>
      <c r="F500" s="64"/>
      <c r="G500" s="64"/>
      <c r="H500" s="64">
        <f t="shared" si="417"/>
        <v>0</v>
      </c>
      <c r="I500" s="64"/>
      <c r="J500" s="64"/>
      <c r="K500" s="64">
        <f t="shared" si="418"/>
        <v>0</v>
      </c>
      <c r="L500" s="64"/>
      <c r="M500" s="64"/>
      <c r="N500" s="64">
        <f t="shared" si="419"/>
        <v>0</v>
      </c>
      <c r="O500" s="64"/>
      <c r="P500" s="64"/>
      <c r="Q500" s="64">
        <f t="shared" si="420"/>
        <v>0</v>
      </c>
      <c r="R500" s="64"/>
      <c r="S500" s="64"/>
      <c r="T500" s="64"/>
    </row>
    <row r="501" spans="1:20" ht="15" x14ac:dyDescent="0.2">
      <c r="A501" s="64"/>
      <c r="B501" s="64" t="s">
        <v>35</v>
      </c>
      <c r="C501" s="45"/>
      <c r="D501" s="45"/>
      <c r="E501" s="64">
        <f t="shared" si="421"/>
        <v>0</v>
      </c>
      <c r="F501" s="64"/>
      <c r="G501" s="64"/>
      <c r="H501" s="64">
        <f t="shared" si="417"/>
        <v>0</v>
      </c>
      <c r="I501" s="64"/>
      <c r="J501" s="64"/>
      <c r="K501" s="64">
        <f t="shared" si="418"/>
        <v>0</v>
      </c>
      <c r="L501" s="64"/>
      <c r="M501" s="64"/>
      <c r="N501" s="64">
        <f t="shared" si="419"/>
        <v>0</v>
      </c>
      <c r="O501" s="64"/>
      <c r="P501" s="64"/>
      <c r="Q501" s="64">
        <f t="shared" si="420"/>
        <v>0</v>
      </c>
      <c r="R501" s="64"/>
      <c r="S501" s="64"/>
      <c r="T501" s="64"/>
    </row>
    <row r="502" spans="1:20" ht="30" x14ac:dyDescent="0.2">
      <c r="A502" s="64"/>
      <c r="B502" s="64" t="s">
        <v>37</v>
      </c>
      <c r="C502" s="69"/>
      <c r="D502" s="69"/>
      <c r="E502" s="64">
        <f t="shared" si="421"/>
        <v>0</v>
      </c>
      <c r="F502" s="45"/>
      <c r="G502" s="64"/>
      <c r="H502" s="64">
        <f t="shared" si="417"/>
        <v>0</v>
      </c>
      <c r="I502" s="45"/>
      <c r="J502" s="64"/>
      <c r="K502" s="64">
        <f t="shared" si="418"/>
        <v>0</v>
      </c>
      <c r="L502" s="45"/>
      <c r="M502" s="64"/>
      <c r="N502" s="64">
        <f t="shared" si="419"/>
        <v>0</v>
      </c>
      <c r="O502" s="64"/>
      <c r="P502" s="64"/>
      <c r="Q502" s="64">
        <f t="shared" si="420"/>
        <v>0</v>
      </c>
      <c r="R502" s="64"/>
      <c r="S502" s="64"/>
      <c r="T502" s="64"/>
    </row>
    <row r="503" spans="1:20" ht="43.5" customHeight="1" x14ac:dyDescent="0.2">
      <c r="A503" s="70" t="str">
        <f>'2.2.1.План мероприятий '!A136</f>
        <v>3.16.1.</v>
      </c>
      <c r="B503" s="68" t="str">
        <f>'2.2.1.План мероприятий '!B136</f>
        <v>Проведение анализа нормативных правовых актов Российской Федерации, регулирующих разработку и эксплуатацию средств криптографической защиты информации (СКЗИ), в целях определения правовых и организационных барьеров, препятствующих применению «гражданской криптографии» на российском финансовом рынке.</v>
      </c>
      <c r="C503" s="71"/>
      <c r="D503" s="71"/>
      <c r="E503" s="71"/>
      <c r="F503" s="71"/>
      <c r="G503" s="71"/>
      <c r="H503" s="71"/>
      <c r="I503" s="71"/>
      <c r="J503" s="71"/>
      <c r="K503" s="71"/>
      <c r="L503" s="71"/>
      <c r="M503" s="71"/>
      <c r="N503" s="71"/>
      <c r="O503" s="71"/>
      <c r="P503" s="71"/>
      <c r="Q503" s="71"/>
      <c r="R503" s="71"/>
      <c r="S503" s="71"/>
      <c r="T503" s="71"/>
    </row>
    <row r="504" spans="1:20" ht="30" x14ac:dyDescent="0.2">
      <c r="A504" s="64"/>
      <c r="B504" s="64" t="s">
        <v>33</v>
      </c>
      <c r="C504" s="69" t="s">
        <v>561</v>
      </c>
      <c r="D504" s="69"/>
      <c r="E504" s="72">
        <f>H504+K504+N504+Q504+R504+S504+T504</f>
        <v>0</v>
      </c>
      <c r="F504" s="44"/>
      <c r="G504" s="64"/>
      <c r="H504" s="64">
        <f t="shared" ref="H504:H508" si="422">F504+G504</f>
        <v>0</v>
      </c>
      <c r="I504" s="44"/>
      <c r="J504" s="64"/>
      <c r="K504" s="64">
        <f t="shared" ref="K504:K508" si="423">I504+J504</f>
        <v>0</v>
      </c>
      <c r="L504" s="45"/>
      <c r="M504" s="64"/>
      <c r="N504" s="64">
        <f t="shared" ref="N504:N508" si="424">L504+M504</f>
        <v>0</v>
      </c>
      <c r="O504" s="64"/>
      <c r="P504" s="64"/>
      <c r="Q504" s="64">
        <f t="shared" ref="Q504:Q508" si="425">O504+P504</f>
        <v>0</v>
      </c>
      <c r="R504" s="64"/>
      <c r="S504" s="64"/>
      <c r="T504" s="64"/>
    </row>
    <row r="505" spans="1:20" ht="45" x14ac:dyDescent="0.2">
      <c r="A505" s="64"/>
      <c r="B505" s="64" t="s">
        <v>38</v>
      </c>
      <c r="C505" s="69"/>
      <c r="D505" s="69"/>
      <c r="E505" s="64">
        <f t="shared" ref="E505:E508" si="426">K505+N505+Q505+R505+S505+T505</f>
        <v>0</v>
      </c>
      <c r="F505" s="44"/>
      <c r="G505" s="64"/>
      <c r="H505" s="64">
        <f t="shared" si="422"/>
        <v>0</v>
      </c>
      <c r="I505" s="44"/>
      <c r="J505" s="64"/>
      <c r="K505" s="64">
        <f t="shared" si="423"/>
        <v>0</v>
      </c>
      <c r="L505" s="45"/>
      <c r="M505" s="64"/>
      <c r="N505" s="64">
        <f t="shared" si="424"/>
        <v>0</v>
      </c>
      <c r="O505" s="64"/>
      <c r="P505" s="64"/>
      <c r="Q505" s="64">
        <f t="shared" si="425"/>
        <v>0</v>
      </c>
      <c r="R505" s="64"/>
      <c r="S505" s="64"/>
      <c r="T505" s="64"/>
    </row>
    <row r="506" spans="1:20" ht="30" x14ac:dyDescent="0.2">
      <c r="A506" s="64"/>
      <c r="B506" s="64" t="s">
        <v>34</v>
      </c>
      <c r="C506" s="45"/>
      <c r="D506" s="45"/>
      <c r="E506" s="64">
        <f t="shared" si="426"/>
        <v>0</v>
      </c>
      <c r="F506" s="64"/>
      <c r="G506" s="64"/>
      <c r="H506" s="64">
        <f t="shared" si="422"/>
        <v>0</v>
      </c>
      <c r="I506" s="64"/>
      <c r="J506" s="64"/>
      <c r="K506" s="64">
        <f t="shared" si="423"/>
        <v>0</v>
      </c>
      <c r="L506" s="64"/>
      <c r="M506" s="64"/>
      <c r="N506" s="64">
        <f t="shared" si="424"/>
        <v>0</v>
      </c>
      <c r="O506" s="64"/>
      <c r="P506" s="64"/>
      <c r="Q506" s="64">
        <f t="shared" si="425"/>
        <v>0</v>
      </c>
      <c r="R506" s="64"/>
      <c r="S506" s="64"/>
      <c r="T506" s="64"/>
    </row>
    <row r="507" spans="1:20" ht="15" x14ac:dyDescent="0.2">
      <c r="A507" s="64"/>
      <c r="B507" s="64" t="s">
        <v>35</v>
      </c>
      <c r="C507" s="45"/>
      <c r="D507" s="45"/>
      <c r="E507" s="64">
        <f t="shared" si="426"/>
        <v>0</v>
      </c>
      <c r="F507" s="64"/>
      <c r="G507" s="64"/>
      <c r="H507" s="64">
        <f t="shared" si="422"/>
        <v>0</v>
      </c>
      <c r="I507" s="64"/>
      <c r="J507" s="64"/>
      <c r="K507" s="64">
        <f t="shared" si="423"/>
        <v>0</v>
      </c>
      <c r="L507" s="64"/>
      <c r="M507" s="64"/>
      <c r="N507" s="64">
        <f t="shared" si="424"/>
        <v>0</v>
      </c>
      <c r="O507" s="64"/>
      <c r="P507" s="64"/>
      <c r="Q507" s="64">
        <f t="shared" si="425"/>
        <v>0</v>
      </c>
      <c r="R507" s="64"/>
      <c r="S507" s="64"/>
      <c r="T507" s="64"/>
    </row>
    <row r="508" spans="1:20" ht="30" x14ac:dyDescent="0.2">
      <c r="A508" s="64"/>
      <c r="B508" s="64" t="s">
        <v>37</v>
      </c>
      <c r="C508" s="69"/>
      <c r="D508" s="69"/>
      <c r="E508" s="64">
        <f t="shared" si="426"/>
        <v>0</v>
      </c>
      <c r="F508" s="45"/>
      <c r="G508" s="64"/>
      <c r="H508" s="64">
        <f t="shared" si="422"/>
        <v>0</v>
      </c>
      <c r="I508" s="45"/>
      <c r="J508" s="64"/>
      <c r="K508" s="64">
        <f t="shared" si="423"/>
        <v>0</v>
      </c>
      <c r="L508" s="45"/>
      <c r="M508" s="64"/>
      <c r="N508" s="64">
        <f t="shared" si="424"/>
        <v>0</v>
      </c>
      <c r="O508" s="64"/>
      <c r="P508" s="64"/>
      <c r="Q508" s="64">
        <f t="shared" si="425"/>
        <v>0</v>
      </c>
      <c r="R508" s="64"/>
      <c r="S508" s="64"/>
      <c r="T508" s="64"/>
    </row>
    <row r="509" spans="1:20" ht="30.75" customHeight="1" x14ac:dyDescent="0.2">
      <c r="A509" s="70" t="str">
        <f>'2.2.1.План мероприятий '!A139</f>
        <v>3.16.4.</v>
      </c>
      <c r="B509" s="68" t="str">
        <f>'2.2.1.План мероприятий '!B139</f>
        <v>Формирование «дорожной карты» по доработке и разработке российских криптографических алгоритмов, заменяющих иностранные криптографические алгоритмы.</v>
      </c>
      <c r="C509" s="71"/>
      <c r="D509" s="71"/>
      <c r="E509" s="71"/>
      <c r="F509" s="71"/>
      <c r="G509" s="71"/>
      <c r="H509" s="71"/>
      <c r="I509" s="71"/>
      <c r="J509" s="71"/>
      <c r="K509" s="71"/>
      <c r="L509" s="71"/>
      <c r="M509" s="71"/>
      <c r="N509" s="71"/>
      <c r="O509" s="71"/>
      <c r="P509" s="71"/>
      <c r="Q509" s="71"/>
      <c r="R509" s="71"/>
      <c r="S509" s="71"/>
      <c r="T509" s="71"/>
    </row>
    <row r="510" spans="1:20" ht="30" x14ac:dyDescent="0.2">
      <c r="A510" s="64"/>
      <c r="B510" s="64" t="s">
        <v>33</v>
      </c>
      <c r="C510" s="69" t="s">
        <v>561</v>
      </c>
      <c r="D510" s="69"/>
      <c r="E510" s="72">
        <f>H510+K510+N510+Q510+R510+S510+T510</f>
        <v>0</v>
      </c>
      <c r="F510" s="44"/>
      <c r="G510" s="64"/>
      <c r="H510" s="64">
        <f t="shared" ref="H510:H514" si="427">F510+G510</f>
        <v>0</v>
      </c>
      <c r="I510" s="44"/>
      <c r="J510" s="64"/>
      <c r="K510" s="64">
        <f t="shared" ref="K510:K514" si="428">I510+J510</f>
        <v>0</v>
      </c>
      <c r="L510" s="45"/>
      <c r="M510" s="64"/>
      <c r="N510" s="64">
        <f t="shared" ref="N510:N514" si="429">L510+M510</f>
        <v>0</v>
      </c>
      <c r="O510" s="64"/>
      <c r="P510" s="64"/>
      <c r="Q510" s="64">
        <f t="shared" ref="Q510:Q514" si="430">O510+P510</f>
        <v>0</v>
      </c>
      <c r="R510" s="64"/>
      <c r="S510" s="64"/>
      <c r="T510" s="64"/>
    </row>
    <row r="511" spans="1:20" ht="45" x14ac:dyDescent="0.2">
      <c r="A511" s="64"/>
      <c r="B511" s="64" t="s">
        <v>38</v>
      </c>
      <c r="C511" s="69"/>
      <c r="D511" s="69"/>
      <c r="E511" s="64">
        <f t="shared" ref="E511:E514" si="431">K511+N511+Q511+R511+S511+T511</f>
        <v>0</v>
      </c>
      <c r="F511" s="44"/>
      <c r="G511" s="64"/>
      <c r="H511" s="64">
        <f t="shared" si="427"/>
        <v>0</v>
      </c>
      <c r="I511" s="44"/>
      <c r="J511" s="64"/>
      <c r="K511" s="64">
        <f t="shared" si="428"/>
        <v>0</v>
      </c>
      <c r="L511" s="45"/>
      <c r="M511" s="64"/>
      <c r="N511" s="64">
        <f t="shared" si="429"/>
        <v>0</v>
      </c>
      <c r="O511" s="64"/>
      <c r="P511" s="64"/>
      <c r="Q511" s="64">
        <f t="shared" si="430"/>
        <v>0</v>
      </c>
      <c r="R511" s="64"/>
      <c r="S511" s="64"/>
      <c r="T511" s="64"/>
    </row>
    <row r="512" spans="1:20" ht="30" x14ac:dyDescent="0.2">
      <c r="A512" s="64"/>
      <c r="B512" s="64" t="s">
        <v>34</v>
      </c>
      <c r="C512" s="45"/>
      <c r="D512" s="45"/>
      <c r="E512" s="64">
        <f t="shared" si="431"/>
        <v>0</v>
      </c>
      <c r="F512" s="64"/>
      <c r="G512" s="64"/>
      <c r="H512" s="64">
        <f t="shared" si="427"/>
        <v>0</v>
      </c>
      <c r="I512" s="64"/>
      <c r="J512" s="64"/>
      <c r="K512" s="64">
        <f t="shared" si="428"/>
        <v>0</v>
      </c>
      <c r="L512" s="64"/>
      <c r="M512" s="64"/>
      <c r="N512" s="64">
        <f t="shared" si="429"/>
        <v>0</v>
      </c>
      <c r="O512" s="64"/>
      <c r="P512" s="64"/>
      <c r="Q512" s="64">
        <f t="shared" si="430"/>
        <v>0</v>
      </c>
      <c r="R512" s="64"/>
      <c r="S512" s="64"/>
      <c r="T512" s="64"/>
    </row>
    <row r="513" spans="1:20" ht="15" x14ac:dyDescent="0.2">
      <c r="A513" s="64"/>
      <c r="B513" s="64" t="s">
        <v>35</v>
      </c>
      <c r="C513" s="45"/>
      <c r="D513" s="45"/>
      <c r="E513" s="64">
        <f t="shared" si="431"/>
        <v>0</v>
      </c>
      <c r="F513" s="64"/>
      <c r="G513" s="64"/>
      <c r="H513" s="64">
        <f t="shared" si="427"/>
        <v>0</v>
      </c>
      <c r="I513" s="64"/>
      <c r="J513" s="64"/>
      <c r="K513" s="64">
        <f t="shared" si="428"/>
        <v>0</v>
      </c>
      <c r="L513" s="64"/>
      <c r="M513" s="64"/>
      <c r="N513" s="64">
        <f t="shared" si="429"/>
        <v>0</v>
      </c>
      <c r="O513" s="64"/>
      <c r="P513" s="64"/>
      <c r="Q513" s="64">
        <f t="shared" si="430"/>
        <v>0</v>
      </c>
      <c r="R513" s="64"/>
      <c r="S513" s="64"/>
      <c r="T513" s="64"/>
    </row>
    <row r="514" spans="1:20" ht="30" x14ac:dyDescent="0.2">
      <c r="A514" s="64"/>
      <c r="B514" s="64" t="s">
        <v>37</v>
      </c>
      <c r="C514" s="69"/>
      <c r="D514" s="69"/>
      <c r="E514" s="64">
        <f t="shared" si="431"/>
        <v>0</v>
      </c>
      <c r="F514" s="45"/>
      <c r="G514" s="64"/>
      <c r="H514" s="64">
        <f t="shared" si="427"/>
        <v>0</v>
      </c>
      <c r="I514" s="45"/>
      <c r="J514" s="64"/>
      <c r="K514" s="64">
        <f t="shared" si="428"/>
        <v>0</v>
      </c>
      <c r="L514" s="45"/>
      <c r="M514" s="64"/>
      <c r="N514" s="64">
        <f t="shared" si="429"/>
        <v>0</v>
      </c>
      <c r="O514" s="64"/>
      <c r="P514" s="64"/>
      <c r="Q514" s="64">
        <f t="shared" si="430"/>
        <v>0</v>
      </c>
      <c r="R514" s="64"/>
      <c r="S514" s="64"/>
      <c r="T514" s="64"/>
    </row>
    <row r="515" spans="1:20" ht="105.75" customHeight="1" x14ac:dyDescent="0.2">
      <c r="A515" s="70" t="str">
        <f>'2.2.1.План мероприятий '!A140</f>
        <v>3.16.5.</v>
      </c>
      <c r="B515" s="74" t="str">
        <f>'2.2.1.План мероприятий '!B140</f>
        <v xml:space="preserve">Определение порядка разработки и ответственных за поддержание в актуальном состоянии функционально-технических требований к техническим средствам и программному обеспечению, реализующим СКЗИ (включая функциональные и эксплуатационные требования):
аппаратный модуль безопасности;
платежные устройства с терминальным ядром;
платежные карты (крипто модуль, приложение);
интернет-браузеры и стандартные операционные системы.
</v>
      </c>
      <c r="C515" s="78"/>
      <c r="D515" s="78"/>
      <c r="E515" s="78"/>
      <c r="F515" s="78"/>
      <c r="G515" s="78"/>
      <c r="H515" s="78"/>
      <c r="I515" s="78"/>
      <c r="J515" s="78"/>
      <c r="K515" s="78"/>
      <c r="L515" s="78"/>
      <c r="M515" s="78"/>
      <c r="N515" s="78"/>
      <c r="O515" s="78"/>
      <c r="P515" s="78"/>
      <c r="Q515" s="78"/>
      <c r="R515" s="78"/>
      <c r="S515" s="78"/>
      <c r="T515" s="79"/>
    </row>
    <row r="516" spans="1:20" ht="30" x14ac:dyDescent="0.2">
      <c r="A516" s="64"/>
      <c r="B516" s="64" t="s">
        <v>33</v>
      </c>
      <c r="C516" s="69" t="s">
        <v>561</v>
      </c>
      <c r="D516" s="69"/>
      <c r="E516" s="72">
        <f>H516+K516+N516+Q516+R516+S516+T516</f>
        <v>0</v>
      </c>
      <c r="F516" s="44"/>
      <c r="G516" s="64"/>
      <c r="H516" s="64">
        <f t="shared" ref="H516:H520" si="432">F516+G516</f>
        <v>0</v>
      </c>
      <c r="I516" s="44"/>
      <c r="J516" s="64"/>
      <c r="K516" s="64">
        <f t="shared" ref="K516:K520" si="433">I516+J516</f>
        <v>0</v>
      </c>
      <c r="L516" s="45"/>
      <c r="M516" s="64"/>
      <c r="N516" s="64">
        <f t="shared" ref="N516:N520" si="434">L516+M516</f>
        <v>0</v>
      </c>
      <c r="O516" s="64"/>
      <c r="P516" s="64"/>
      <c r="Q516" s="64">
        <f t="shared" ref="Q516:Q520" si="435">O516+P516</f>
        <v>0</v>
      </c>
      <c r="R516" s="64"/>
      <c r="S516" s="64"/>
      <c r="T516" s="64"/>
    </row>
    <row r="517" spans="1:20" ht="45" x14ac:dyDescent="0.2">
      <c r="A517" s="64"/>
      <c r="B517" s="64" t="s">
        <v>38</v>
      </c>
      <c r="C517" s="69"/>
      <c r="D517" s="69"/>
      <c r="E517" s="64">
        <f t="shared" ref="E517:E520" si="436">K517+N517+Q517+R517+S517+T517</f>
        <v>0</v>
      </c>
      <c r="F517" s="44"/>
      <c r="G517" s="64"/>
      <c r="H517" s="64">
        <f t="shared" si="432"/>
        <v>0</v>
      </c>
      <c r="I517" s="44"/>
      <c r="J517" s="64"/>
      <c r="K517" s="64">
        <f t="shared" si="433"/>
        <v>0</v>
      </c>
      <c r="L517" s="45"/>
      <c r="M517" s="64"/>
      <c r="N517" s="64">
        <f t="shared" si="434"/>
        <v>0</v>
      </c>
      <c r="O517" s="64"/>
      <c r="P517" s="64"/>
      <c r="Q517" s="64">
        <f t="shared" si="435"/>
        <v>0</v>
      </c>
      <c r="R517" s="64"/>
      <c r="S517" s="64"/>
      <c r="T517" s="64"/>
    </row>
    <row r="518" spans="1:20" ht="30" x14ac:dyDescent="0.2">
      <c r="A518" s="64"/>
      <c r="B518" s="64" t="s">
        <v>34</v>
      </c>
      <c r="C518" s="45"/>
      <c r="D518" s="45"/>
      <c r="E518" s="64">
        <f t="shared" si="436"/>
        <v>0</v>
      </c>
      <c r="F518" s="64"/>
      <c r="G518" s="64"/>
      <c r="H518" s="64">
        <f t="shared" si="432"/>
        <v>0</v>
      </c>
      <c r="I518" s="64"/>
      <c r="J518" s="64"/>
      <c r="K518" s="64">
        <f t="shared" si="433"/>
        <v>0</v>
      </c>
      <c r="L518" s="64"/>
      <c r="M518" s="64"/>
      <c r="N518" s="64">
        <f t="shared" si="434"/>
        <v>0</v>
      </c>
      <c r="O518" s="64"/>
      <c r="P518" s="64"/>
      <c r="Q518" s="64">
        <f t="shared" si="435"/>
        <v>0</v>
      </c>
      <c r="R518" s="64"/>
      <c r="S518" s="64"/>
      <c r="T518" s="64"/>
    </row>
    <row r="519" spans="1:20" ht="15" x14ac:dyDescent="0.2">
      <c r="A519" s="64"/>
      <c r="B519" s="64" t="s">
        <v>35</v>
      </c>
      <c r="C519" s="45"/>
      <c r="D519" s="45"/>
      <c r="E519" s="64">
        <f t="shared" si="436"/>
        <v>0</v>
      </c>
      <c r="F519" s="64"/>
      <c r="G519" s="64"/>
      <c r="H519" s="64">
        <f t="shared" si="432"/>
        <v>0</v>
      </c>
      <c r="I519" s="64"/>
      <c r="J519" s="64"/>
      <c r="K519" s="64">
        <f t="shared" si="433"/>
        <v>0</v>
      </c>
      <c r="L519" s="64"/>
      <c r="M519" s="64"/>
      <c r="N519" s="64">
        <f t="shared" si="434"/>
        <v>0</v>
      </c>
      <c r="O519" s="64"/>
      <c r="P519" s="64"/>
      <c r="Q519" s="64">
        <f t="shared" si="435"/>
        <v>0</v>
      </c>
      <c r="R519" s="64"/>
      <c r="S519" s="64"/>
      <c r="T519" s="64"/>
    </row>
    <row r="520" spans="1:20" ht="30" x14ac:dyDescent="0.2">
      <c r="A520" s="64"/>
      <c r="B520" s="64" t="s">
        <v>37</v>
      </c>
      <c r="C520" s="69"/>
      <c r="D520" s="69"/>
      <c r="E520" s="64">
        <f t="shared" si="436"/>
        <v>0</v>
      </c>
      <c r="F520" s="45"/>
      <c r="G520" s="64"/>
      <c r="H520" s="64">
        <f t="shared" si="432"/>
        <v>0</v>
      </c>
      <c r="I520" s="45"/>
      <c r="J520" s="64"/>
      <c r="K520" s="64">
        <f t="shared" si="433"/>
        <v>0</v>
      </c>
      <c r="L520" s="45"/>
      <c r="M520" s="64"/>
      <c r="N520" s="64">
        <f t="shared" si="434"/>
        <v>0</v>
      </c>
      <c r="O520" s="64"/>
      <c r="P520" s="64"/>
      <c r="Q520" s="64">
        <f t="shared" si="435"/>
        <v>0</v>
      </c>
      <c r="R520" s="64"/>
      <c r="S520" s="64"/>
      <c r="T520" s="64"/>
    </row>
    <row r="521" spans="1:20" ht="36.75" customHeight="1" x14ac:dyDescent="0.2">
      <c r="A521" s="70" t="str">
        <f>'2.2.1.План мероприятий '!A144</f>
        <v>3.16.9.</v>
      </c>
      <c r="B521" s="74" t="str">
        <f>'2.2.1.План мероприятий '!B144</f>
        <v>Создание и обеспечение функционирования центра тестирования технических средств и программного обеспечения на соответствие функционально-техническим требованиям.
Разработка методики тестирования.</v>
      </c>
      <c r="C521" s="78"/>
      <c r="D521" s="78"/>
      <c r="E521" s="78"/>
      <c r="F521" s="78"/>
      <c r="G521" s="78"/>
      <c r="H521" s="78"/>
      <c r="I521" s="78"/>
      <c r="J521" s="78"/>
      <c r="K521" s="78"/>
      <c r="L521" s="78"/>
      <c r="M521" s="78"/>
      <c r="N521" s="78"/>
      <c r="O521" s="78"/>
      <c r="P521" s="78"/>
      <c r="Q521" s="78"/>
      <c r="R521" s="78"/>
      <c r="S521" s="78"/>
      <c r="T521" s="79"/>
    </row>
    <row r="522" spans="1:20" ht="30" x14ac:dyDescent="0.2">
      <c r="A522" s="64"/>
      <c r="B522" s="64" t="s">
        <v>33</v>
      </c>
      <c r="C522" s="69" t="s">
        <v>719</v>
      </c>
      <c r="D522" s="69"/>
      <c r="E522" s="72">
        <f>H522+K522+N522+Q522+R522+S522+T522</f>
        <v>50</v>
      </c>
      <c r="F522" s="44"/>
      <c r="G522" s="64"/>
      <c r="H522" s="64">
        <f t="shared" ref="H522:H525" si="437">F522+G522</f>
        <v>0</v>
      </c>
      <c r="I522" s="44"/>
      <c r="J522" s="64"/>
      <c r="K522" s="64">
        <f t="shared" ref="K522:K525" si="438">I522+J522</f>
        <v>0</v>
      </c>
      <c r="L522" s="45"/>
      <c r="M522" s="64"/>
      <c r="N522" s="64">
        <f t="shared" ref="N522:N525" si="439">L522+M522</f>
        <v>0</v>
      </c>
      <c r="O522" s="64"/>
      <c r="P522" s="64">
        <v>50</v>
      </c>
      <c r="Q522" s="64">
        <f t="shared" ref="Q522:Q525" si="440">O522+P522</f>
        <v>50</v>
      </c>
      <c r="R522" s="64"/>
      <c r="S522" s="64"/>
      <c r="T522" s="64"/>
    </row>
    <row r="523" spans="1:20" ht="45" x14ac:dyDescent="0.2">
      <c r="A523" s="64"/>
      <c r="B523" s="64" t="s">
        <v>38</v>
      </c>
      <c r="C523" s="69"/>
      <c r="D523" s="69"/>
      <c r="E523" s="64">
        <f t="shared" ref="E523:E525" si="441">K523+N523+Q523+R523+S523+T523</f>
        <v>0</v>
      </c>
      <c r="F523" s="44"/>
      <c r="G523" s="64"/>
      <c r="H523" s="64">
        <f t="shared" si="437"/>
        <v>0</v>
      </c>
      <c r="I523" s="44"/>
      <c r="J523" s="64"/>
      <c r="K523" s="64">
        <f t="shared" si="438"/>
        <v>0</v>
      </c>
      <c r="L523" s="45"/>
      <c r="M523" s="64"/>
      <c r="N523" s="64">
        <f t="shared" si="439"/>
        <v>0</v>
      </c>
      <c r="O523" s="64"/>
      <c r="P523" s="64"/>
      <c r="Q523" s="64">
        <f t="shared" si="440"/>
        <v>0</v>
      </c>
      <c r="R523" s="64"/>
      <c r="S523" s="64"/>
      <c r="T523" s="64"/>
    </row>
    <row r="524" spans="1:20" ht="30" x14ac:dyDescent="0.2">
      <c r="A524" s="64"/>
      <c r="B524" s="64" t="s">
        <v>34</v>
      </c>
      <c r="C524" s="45"/>
      <c r="D524" s="45"/>
      <c r="E524" s="64">
        <f t="shared" si="441"/>
        <v>0</v>
      </c>
      <c r="F524" s="64"/>
      <c r="G524" s="64"/>
      <c r="H524" s="64">
        <f t="shared" si="437"/>
        <v>0</v>
      </c>
      <c r="I524" s="64"/>
      <c r="J524" s="64"/>
      <c r="K524" s="64">
        <f t="shared" si="438"/>
        <v>0</v>
      </c>
      <c r="L524" s="64"/>
      <c r="M524" s="64"/>
      <c r="N524" s="64">
        <f t="shared" si="439"/>
        <v>0</v>
      </c>
      <c r="O524" s="64"/>
      <c r="P524" s="64"/>
      <c r="Q524" s="64">
        <f t="shared" si="440"/>
        <v>0</v>
      </c>
      <c r="R524" s="64"/>
      <c r="S524" s="64"/>
      <c r="T524" s="64"/>
    </row>
    <row r="525" spans="1:20" ht="15" x14ac:dyDescent="0.2">
      <c r="A525" s="64"/>
      <c r="B525" s="64" t="s">
        <v>35</v>
      </c>
      <c r="C525" s="45"/>
      <c r="D525" s="45"/>
      <c r="E525" s="64">
        <f t="shared" si="441"/>
        <v>0</v>
      </c>
      <c r="F525" s="64"/>
      <c r="G525" s="64"/>
      <c r="H525" s="64">
        <f t="shared" si="437"/>
        <v>0</v>
      </c>
      <c r="I525" s="64"/>
      <c r="J525" s="64"/>
      <c r="K525" s="64">
        <f t="shared" si="438"/>
        <v>0</v>
      </c>
      <c r="L525" s="64"/>
      <c r="M525" s="64"/>
      <c r="N525" s="64">
        <f t="shared" si="439"/>
        <v>0</v>
      </c>
      <c r="O525" s="64"/>
      <c r="P525" s="64"/>
      <c r="Q525" s="64">
        <f t="shared" si="440"/>
        <v>0</v>
      </c>
      <c r="R525" s="64"/>
      <c r="S525" s="64"/>
      <c r="T525" s="64"/>
    </row>
    <row r="526" spans="1:20" ht="30" x14ac:dyDescent="0.2">
      <c r="A526" s="64"/>
      <c r="B526" s="64" t="s">
        <v>37</v>
      </c>
      <c r="C526" s="69"/>
      <c r="D526" s="69"/>
      <c r="E526" s="64">
        <f>SUM(E522:E525)</f>
        <v>50</v>
      </c>
      <c r="F526" s="45"/>
      <c r="G526" s="64"/>
      <c r="H526" s="64">
        <f>SUM(H522:H525)</f>
        <v>0</v>
      </c>
      <c r="I526" s="45"/>
      <c r="J526" s="64"/>
      <c r="K526" s="64">
        <f>SUM(K522:K525)</f>
        <v>0</v>
      </c>
      <c r="L526" s="45"/>
      <c r="M526" s="64"/>
      <c r="N526" s="64">
        <f>SUM(N522:N525)</f>
        <v>0</v>
      </c>
      <c r="O526" s="64"/>
      <c r="P526" s="64"/>
      <c r="Q526" s="64">
        <f>SUM(Q522:Q525)</f>
        <v>50</v>
      </c>
      <c r="R526" s="64"/>
      <c r="S526" s="64"/>
      <c r="T526" s="64"/>
    </row>
    <row r="527" spans="1:20" ht="30.75" customHeight="1" x14ac:dyDescent="0.2">
      <c r="A527" s="64" t="s">
        <v>468</v>
      </c>
      <c r="B527" s="68" t="s">
        <v>589</v>
      </c>
      <c r="C527" s="65"/>
      <c r="D527" s="65"/>
      <c r="E527" s="65"/>
      <c r="F527" s="65"/>
      <c r="G527" s="65"/>
      <c r="H527" s="65"/>
      <c r="I527" s="65"/>
      <c r="J527" s="65"/>
      <c r="K527" s="65"/>
      <c r="L527" s="65"/>
      <c r="M527" s="65"/>
      <c r="N527" s="65"/>
      <c r="O527" s="65"/>
      <c r="P527" s="65"/>
      <c r="Q527" s="65"/>
      <c r="R527" s="65"/>
      <c r="S527" s="65"/>
      <c r="T527" s="65"/>
    </row>
    <row r="528" spans="1:20" ht="30" x14ac:dyDescent="0.2">
      <c r="A528" s="64"/>
      <c r="B528" s="64" t="s">
        <v>33</v>
      </c>
      <c r="C528" s="69" t="s">
        <v>561</v>
      </c>
      <c r="D528" s="69"/>
      <c r="E528" s="72">
        <f>H528+K528+N528+Q528+R528+S528+T528</f>
        <v>0</v>
      </c>
      <c r="F528" s="44"/>
      <c r="G528" s="64"/>
      <c r="H528" s="64">
        <f t="shared" ref="H528:H532" si="442">F528+G528</f>
        <v>0</v>
      </c>
      <c r="I528" s="44"/>
      <c r="J528" s="64"/>
      <c r="K528" s="64">
        <f t="shared" ref="K528:K532" si="443">I528+J528</f>
        <v>0</v>
      </c>
      <c r="L528" s="45"/>
      <c r="M528" s="64"/>
      <c r="N528" s="64">
        <f t="shared" ref="N528:N532" si="444">L528+M528</f>
        <v>0</v>
      </c>
      <c r="O528" s="64"/>
      <c r="P528" s="64"/>
      <c r="Q528" s="64">
        <f t="shared" ref="Q528:Q532" si="445">O528+P528</f>
        <v>0</v>
      </c>
      <c r="R528" s="64"/>
      <c r="S528" s="64"/>
      <c r="T528" s="64"/>
    </row>
    <row r="529" spans="1:20" ht="45" x14ac:dyDescent="0.2">
      <c r="A529" s="64"/>
      <c r="B529" s="64" t="s">
        <v>38</v>
      </c>
      <c r="C529" s="69"/>
      <c r="D529" s="69"/>
      <c r="E529" s="64">
        <f t="shared" ref="E529:E532" si="446">K529+N529+Q529+R529+S529+T529</f>
        <v>0</v>
      </c>
      <c r="F529" s="44"/>
      <c r="G529" s="64"/>
      <c r="H529" s="64">
        <f t="shared" si="442"/>
        <v>0</v>
      </c>
      <c r="I529" s="44"/>
      <c r="J529" s="64"/>
      <c r="K529" s="64">
        <f t="shared" si="443"/>
        <v>0</v>
      </c>
      <c r="L529" s="45"/>
      <c r="M529" s="64"/>
      <c r="N529" s="64">
        <f t="shared" si="444"/>
        <v>0</v>
      </c>
      <c r="O529" s="64"/>
      <c r="P529" s="64"/>
      <c r="Q529" s="64">
        <f t="shared" si="445"/>
        <v>0</v>
      </c>
      <c r="R529" s="64"/>
      <c r="S529" s="64"/>
      <c r="T529" s="64"/>
    </row>
    <row r="530" spans="1:20" ht="30" x14ac:dyDescent="0.2">
      <c r="A530" s="64"/>
      <c r="B530" s="64" t="s">
        <v>34</v>
      </c>
      <c r="C530" s="45"/>
      <c r="D530" s="45"/>
      <c r="E530" s="64">
        <f t="shared" si="446"/>
        <v>0</v>
      </c>
      <c r="F530" s="64"/>
      <c r="G530" s="64"/>
      <c r="H530" s="64">
        <f t="shared" si="442"/>
        <v>0</v>
      </c>
      <c r="I530" s="64"/>
      <c r="J530" s="64"/>
      <c r="K530" s="64">
        <f t="shared" si="443"/>
        <v>0</v>
      </c>
      <c r="L530" s="64"/>
      <c r="M530" s="64"/>
      <c r="N530" s="64">
        <f t="shared" si="444"/>
        <v>0</v>
      </c>
      <c r="O530" s="64"/>
      <c r="P530" s="64"/>
      <c r="Q530" s="64">
        <f t="shared" si="445"/>
        <v>0</v>
      </c>
      <c r="R530" s="64"/>
      <c r="S530" s="64"/>
      <c r="T530" s="64"/>
    </row>
    <row r="531" spans="1:20" ht="15" x14ac:dyDescent="0.2">
      <c r="A531" s="64"/>
      <c r="B531" s="64" t="s">
        <v>35</v>
      </c>
      <c r="C531" s="45"/>
      <c r="D531" s="45"/>
      <c r="E531" s="64">
        <f t="shared" si="446"/>
        <v>0</v>
      </c>
      <c r="F531" s="64"/>
      <c r="G531" s="64"/>
      <c r="H531" s="64">
        <f t="shared" si="442"/>
        <v>0</v>
      </c>
      <c r="I531" s="64"/>
      <c r="J531" s="64"/>
      <c r="K531" s="64">
        <f t="shared" si="443"/>
        <v>0</v>
      </c>
      <c r="L531" s="64"/>
      <c r="M531" s="64"/>
      <c r="N531" s="64">
        <f t="shared" si="444"/>
        <v>0</v>
      </c>
      <c r="O531" s="64"/>
      <c r="P531" s="64"/>
      <c r="Q531" s="64">
        <f t="shared" si="445"/>
        <v>0</v>
      </c>
      <c r="R531" s="64"/>
      <c r="S531" s="64"/>
      <c r="T531" s="64"/>
    </row>
    <row r="532" spans="1:20" ht="30" x14ac:dyDescent="0.2">
      <c r="A532" s="64"/>
      <c r="B532" s="64" t="s">
        <v>37</v>
      </c>
      <c r="C532" s="69"/>
      <c r="D532" s="69"/>
      <c r="E532" s="64">
        <f t="shared" si="446"/>
        <v>0</v>
      </c>
      <c r="F532" s="45"/>
      <c r="G532" s="64"/>
      <c r="H532" s="64">
        <f t="shared" si="442"/>
        <v>0</v>
      </c>
      <c r="I532" s="45"/>
      <c r="J532" s="64"/>
      <c r="K532" s="64">
        <f t="shared" si="443"/>
        <v>0</v>
      </c>
      <c r="L532" s="45"/>
      <c r="M532" s="64"/>
      <c r="N532" s="64">
        <f t="shared" si="444"/>
        <v>0</v>
      </c>
      <c r="O532" s="64"/>
      <c r="P532" s="64"/>
      <c r="Q532" s="64">
        <f t="shared" si="445"/>
        <v>0</v>
      </c>
      <c r="R532" s="64"/>
      <c r="S532" s="64"/>
      <c r="T532" s="64"/>
    </row>
    <row r="533" spans="1:20" ht="30.75" customHeight="1" x14ac:dyDescent="0.2">
      <c r="A533" s="64" t="s">
        <v>633</v>
      </c>
      <c r="B533" s="68" t="s">
        <v>490</v>
      </c>
      <c r="C533" s="65"/>
      <c r="D533" s="65"/>
      <c r="E533" s="65"/>
      <c r="F533" s="65"/>
      <c r="G533" s="65"/>
      <c r="H533" s="65"/>
      <c r="I533" s="65"/>
      <c r="J533" s="65"/>
      <c r="K533" s="65"/>
      <c r="L533" s="65"/>
      <c r="M533" s="65"/>
      <c r="N533" s="65"/>
      <c r="O533" s="65"/>
      <c r="P533" s="65"/>
      <c r="Q533" s="65"/>
      <c r="R533" s="65"/>
      <c r="S533" s="65"/>
      <c r="T533" s="65"/>
    </row>
    <row r="534" spans="1:20" ht="30" x14ac:dyDescent="0.2">
      <c r="A534" s="64"/>
      <c r="B534" s="64" t="s">
        <v>33</v>
      </c>
      <c r="C534" s="69" t="s">
        <v>561</v>
      </c>
      <c r="D534" s="69"/>
      <c r="E534" s="72">
        <f>H534+K534+N534+Q534+R534+S534+T534</f>
        <v>0</v>
      </c>
      <c r="F534" s="44"/>
      <c r="G534" s="64"/>
      <c r="H534" s="64">
        <f t="shared" ref="H534:H538" si="447">F534+G534</f>
        <v>0</v>
      </c>
      <c r="I534" s="44"/>
      <c r="J534" s="64"/>
      <c r="K534" s="64">
        <f t="shared" ref="K534:K538" si="448">I534+J534</f>
        <v>0</v>
      </c>
      <c r="L534" s="45"/>
      <c r="M534" s="64"/>
      <c r="N534" s="64">
        <f t="shared" ref="N534:N538" si="449">L534+M534</f>
        <v>0</v>
      </c>
      <c r="O534" s="64"/>
      <c r="P534" s="64"/>
      <c r="Q534" s="64">
        <f t="shared" ref="Q534:Q538" si="450">O534+P534</f>
        <v>0</v>
      </c>
      <c r="R534" s="64"/>
      <c r="S534" s="64"/>
      <c r="T534" s="64"/>
    </row>
    <row r="535" spans="1:20" ht="45" x14ac:dyDescent="0.2">
      <c r="A535" s="64"/>
      <c r="B535" s="64" t="s">
        <v>38</v>
      </c>
      <c r="C535" s="69"/>
      <c r="D535" s="69"/>
      <c r="E535" s="64">
        <f t="shared" ref="E535:E538" si="451">K535+N535+Q535+R535+S535+T535</f>
        <v>0</v>
      </c>
      <c r="F535" s="44"/>
      <c r="G535" s="64"/>
      <c r="H535" s="64">
        <f t="shared" si="447"/>
        <v>0</v>
      </c>
      <c r="I535" s="44"/>
      <c r="J535" s="64"/>
      <c r="K535" s="64">
        <f t="shared" si="448"/>
        <v>0</v>
      </c>
      <c r="L535" s="45"/>
      <c r="M535" s="64"/>
      <c r="N535" s="64">
        <f t="shared" si="449"/>
        <v>0</v>
      </c>
      <c r="O535" s="64"/>
      <c r="P535" s="64"/>
      <c r="Q535" s="64">
        <f t="shared" si="450"/>
        <v>0</v>
      </c>
      <c r="R535" s="64"/>
      <c r="S535" s="64"/>
      <c r="T535" s="64"/>
    </row>
    <row r="536" spans="1:20" ht="30" x14ac:dyDescent="0.2">
      <c r="A536" s="64"/>
      <c r="B536" s="64" t="s">
        <v>34</v>
      </c>
      <c r="C536" s="45"/>
      <c r="D536" s="45"/>
      <c r="E536" s="64">
        <f t="shared" si="451"/>
        <v>0</v>
      </c>
      <c r="F536" s="64"/>
      <c r="G536" s="64"/>
      <c r="H536" s="64">
        <f t="shared" si="447"/>
        <v>0</v>
      </c>
      <c r="I536" s="64"/>
      <c r="J536" s="64"/>
      <c r="K536" s="64">
        <f t="shared" si="448"/>
        <v>0</v>
      </c>
      <c r="L536" s="64"/>
      <c r="M536" s="64"/>
      <c r="N536" s="64">
        <f t="shared" si="449"/>
        <v>0</v>
      </c>
      <c r="O536" s="64"/>
      <c r="P536" s="64"/>
      <c r="Q536" s="64">
        <f t="shared" si="450"/>
        <v>0</v>
      </c>
      <c r="R536" s="64"/>
      <c r="S536" s="64"/>
      <c r="T536" s="64"/>
    </row>
    <row r="537" spans="1:20" ht="15" x14ac:dyDescent="0.2">
      <c r="A537" s="64"/>
      <c r="B537" s="64" t="s">
        <v>35</v>
      </c>
      <c r="C537" s="45"/>
      <c r="D537" s="45"/>
      <c r="E537" s="64">
        <f t="shared" si="451"/>
        <v>0</v>
      </c>
      <c r="F537" s="64"/>
      <c r="G537" s="64"/>
      <c r="H537" s="64">
        <f t="shared" si="447"/>
        <v>0</v>
      </c>
      <c r="I537" s="64"/>
      <c r="J537" s="64"/>
      <c r="K537" s="64">
        <f t="shared" si="448"/>
        <v>0</v>
      </c>
      <c r="L537" s="64"/>
      <c r="M537" s="64"/>
      <c r="N537" s="64">
        <f t="shared" si="449"/>
        <v>0</v>
      </c>
      <c r="O537" s="64"/>
      <c r="P537" s="64"/>
      <c r="Q537" s="64">
        <f t="shared" si="450"/>
        <v>0</v>
      </c>
      <c r="R537" s="64"/>
      <c r="S537" s="64"/>
      <c r="T537" s="64"/>
    </row>
    <row r="538" spans="1:20" ht="30" x14ac:dyDescent="0.2">
      <c r="A538" s="64"/>
      <c r="B538" s="64" t="s">
        <v>37</v>
      </c>
      <c r="C538" s="69"/>
      <c r="D538" s="69"/>
      <c r="E538" s="64">
        <f t="shared" si="451"/>
        <v>0</v>
      </c>
      <c r="F538" s="45"/>
      <c r="G538" s="64"/>
      <c r="H538" s="64">
        <f t="shared" si="447"/>
        <v>0</v>
      </c>
      <c r="I538" s="45"/>
      <c r="J538" s="64"/>
      <c r="K538" s="64">
        <f t="shared" si="448"/>
        <v>0</v>
      </c>
      <c r="L538" s="45"/>
      <c r="M538" s="64"/>
      <c r="N538" s="64">
        <f t="shared" si="449"/>
        <v>0</v>
      </c>
      <c r="O538" s="64"/>
      <c r="P538" s="64"/>
      <c r="Q538" s="64">
        <f t="shared" si="450"/>
        <v>0</v>
      </c>
      <c r="R538" s="64"/>
      <c r="S538" s="64"/>
      <c r="T538" s="64"/>
    </row>
    <row r="539" spans="1:20" ht="87.75" customHeight="1" x14ac:dyDescent="0.2">
      <c r="A539" s="64" t="s">
        <v>634</v>
      </c>
      <c r="B539" s="74" t="s">
        <v>495</v>
      </c>
      <c r="C539" s="75"/>
      <c r="D539" s="75"/>
      <c r="E539" s="75"/>
      <c r="F539" s="75"/>
      <c r="G539" s="75"/>
      <c r="H539" s="75"/>
      <c r="I539" s="75"/>
      <c r="J539" s="75"/>
      <c r="K539" s="75"/>
      <c r="L539" s="75"/>
      <c r="M539" s="75"/>
      <c r="N539" s="75"/>
      <c r="O539" s="75"/>
      <c r="P539" s="75"/>
      <c r="Q539" s="75"/>
      <c r="R539" s="75"/>
      <c r="S539" s="75"/>
      <c r="T539" s="76"/>
    </row>
    <row r="540" spans="1:20" ht="30" x14ac:dyDescent="0.2">
      <c r="A540" s="64"/>
      <c r="B540" s="64" t="s">
        <v>33</v>
      </c>
      <c r="C540" s="69" t="s">
        <v>561</v>
      </c>
      <c r="D540" s="69"/>
      <c r="E540" s="72">
        <f>H540+K540+N540+Q540+R540+S540+T540</f>
        <v>0</v>
      </c>
      <c r="F540" s="44"/>
      <c r="G540" s="64"/>
      <c r="H540" s="64">
        <f t="shared" ref="H540:H544" si="452">F540+G540</f>
        <v>0</v>
      </c>
      <c r="I540" s="44"/>
      <c r="J540" s="64"/>
      <c r="K540" s="64">
        <f t="shared" ref="K540:K544" si="453">I540+J540</f>
        <v>0</v>
      </c>
      <c r="L540" s="45"/>
      <c r="M540" s="64"/>
      <c r="N540" s="64">
        <f t="shared" ref="N540:N544" si="454">L540+M540</f>
        <v>0</v>
      </c>
      <c r="O540" s="64"/>
      <c r="P540" s="64"/>
      <c r="Q540" s="64">
        <f t="shared" ref="Q540:Q544" si="455">O540+P540</f>
        <v>0</v>
      </c>
      <c r="R540" s="64"/>
      <c r="S540" s="64"/>
      <c r="T540" s="64"/>
    </row>
    <row r="541" spans="1:20" ht="45" x14ac:dyDescent="0.2">
      <c r="A541" s="64"/>
      <c r="B541" s="64" t="s">
        <v>38</v>
      </c>
      <c r="C541" s="69"/>
      <c r="D541" s="69"/>
      <c r="E541" s="64">
        <f t="shared" ref="E541:E544" si="456">K541+N541+Q541+R541+S541+T541</f>
        <v>0</v>
      </c>
      <c r="F541" s="44"/>
      <c r="G541" s="64"/>
      <c r="H541" s="64">
        <f t="shared" si="452"/>
        <v>0</v>
      </c>
      <c r="I541" s="44"/>
      <c r="J541" s="64"/>
      <c r="K541" s="64">
        <f t="shared" si="453"/>
        <v>0</v>
      </c>
      <c r="L541" s="45"/>
      <c r="M541" s="64"/>
      <c r="N541" s="64">
        <f t="shared" si="454"/>
        <v>0</v>
      </c>
      <c r="O541" s="64"/>
      <c r="P541" s="64"/>
      <c r="Q541" s="64">
        <f t="shared" si="455"/>
        <v>0</v>
      </c>
      <c r="R541" s="64"/>
      <c r="S541" s="64"/>
      <c r="T541" s="64"/>
    </row>
    <row r="542" spans="1:20" ht="30" x14ac:dyDescent="0.2">
      <c r="A542" s="64"/>
      <c r="B542" s="64" t="s">
        <v>34</v>
      </c>
      <c r="C542" s="45"/>
      <c r="D542" s="45"/>
      <c r="E542" s="64">
        <f t="shared" si="456"/>
        <v>0</v>
      </c>
      <c r="F542" s="64"/>
      <c r="G542" s="64"/>
      <c r="H542" s="64">
        <f t="shared" si="452"/>
        <v>0</v>
      </c>
      <c r="I542" s="64"/>
      <c r="J542" s="64"/>
      <c r="K542" s="64">
        <f t="shared" si="453"/>
        <v>0</v>
      </c>
      <c r="L542" s="64"/>
      <c r="M542" s="64"/>
      <c r="N542" s="64">
        <f t="shared" si="454"/>
        <v>0</v>
      </c>
      <c r="O542" s="64"/>
      <c r="P542" s="64"/>
      <c r="Q542" s="64">
        <f t="shared" si="455"/>
        <v>0</v>
      </c>
      <c r="R542" s="64"/>
      <c r="S542" s="64"/>
      <c r="T542" s="64"/>
    </row>
    <row r="543" spans="1:20" ht="15" x14ac:dyDescent="0.2">
      <c r="A543" s="64"/>
      <c r="B543" s="64" t="s">
        <v>35</v>
      </c>
      <c r="C543" s="45"/>
      <c r="D543" s="45"/>
      <c r="E543" s="64">
        <f t="shared" si="456"/>
        <v>0</v>
      </c>
      <c r="F543" s="64"/>
      <c r="G543" s="64"/>
      <c r="H543" s="64">
        <f t="shared" si="452"/>
        <v>0</v>
      </c>
      <c r="I543" s="64"/>
      <c r="J543" s="64"/>
      <c r="K543" s="64">
        <f t="shared" si="453"/>
        <v>0</v>
      </c>
      <c r="L543" s="64"/>
      <c r="M543" s="64"/>
      <c r="N543" s="64">
        <f t="shared" si="454"/>
        <v>0</v>
      </c>
      <c r="O543" s="64"/>
      <c r="P543" s="64"/>
      <c r="Q543" s="64">
        <f t="shared" si="455"/>
        <v>0</v>
      </c>
      <c r="R543" s="64"/>
      <c r="S543" s="64"/>
      <c r="T543" s="64"/>
    </row>
    <row r="544" spans="1:20" ht="30" x14ac:dyDescent="0.2">
      <c r="A544" s="64"/>
      <c r="B544" s="64" t="s">
        <v>37</v>
      </c>
      <c r="C544" s="69"/>
      <c r="D544" s="69"/>
      <c r="E544" s="64">
        <f t="shared" si="456"/>
        <v>0</v>
      </c>
      <c r="F544" s="45"/>
      <c r="G544" s="64"/>
      <c r="H544" s="64">
        <f t="shared" si="452"/>
        <v>0</v>
      </c>
      <c r="I544" s="45"/>
      <c r="J544" s="64"/>
      <c r="K544" s="64">
        <f t="shared" si="453"/>
        <v>0</v>
      </c>
      <c r="L544" s="45"/>
      <c r="M544" s="64"/>
      <c r="N544" s="64">
        <f t="shared" si="454"/>
        <v>0</v>
      </c>
      <c r="O544" s="64"/>
      <c r="P544" s="64"/>
      <c r="Q544" s="64">
        <f t="shared" si="455"/>
        <v>0</v>
      </c>
      <c r="R544" s="64"/>
      <c r="S544" s="64"/>
      <c r="T544" s="64"/>
    </row>
    <row r="545" spans="1:20" ht="45" customHeight="1" x14ac:dyDescent="0.2">
      <c r="A545" s="64" t="s">
        <v>635</v>
      </c>
      <c r="B545" s="68" t="s">
        <v>590</v>
      </c>
      <c r="C545" s="65"/>
      <c r="D545" s="65"/>
      <c r="E545" s="65"/>
      <c r="F545" s="65"/>
      <c r="G545" s="65"/>
      <c r="H545" s="65"/>
      <c r="I545" s="65"/>
      <c r="J545" s="65"/>
      <c r="K545" s="65"/>
      <c r="L545" s="65"/>
      <c r="M545" s="65"/>
      <c r="N545" s="65"/>
      <c r="O545" s="65"/>
      <c r="P545" s="65"/>
      <c r="Q545" s="65"/>
      <c r="R545" s="65"/>
      <c r="S545" s="65"/>
      <c r="T545" s="65"/>
    </row>
    <row r="546" spans="1:20" ht="30" x14ac:dyDescent="0.2">
      <c r="A546" s="64"/>
      <c r="B546" s="64" t="s">
        <v>33</v>
      </c>
      <c r="C546" s="69" t="s">
        <v>561</v>
      </c>
      <c r="D546" s="69"/>
      <c r="E546" s="72">
        <f>H546+K546+N546+Q546+R546+S546+T546</f>
        <v>0</v>
      </c>
      <c r="F546" s="44"/>
      <c r="G546" s="64"/>
      <c r="H546" s="64">
        <f t="shared" ref="H546:H550" si="457">F546+G546</f>
        <v>0</v>
      </c>
      <c r="I546" s="44"/>
      <c r="J546" s="64"/>
      <c r="K546" s="64">
        <f t="shared" ref="K546:K550" si="458">I546+J546</f>
        <v>0</v>
      </c>
      <c r="L546" s="45"/>
      <c r="M546" s="64"/>
      <c r="N546" s="64">
        <f t="shared" ref="N546:N550" si="459">L546+M546</f>
        <v>0</v>
      </c>
      <c r="O546" s="64"/>
      <c r="P546" s="64"/>
      <c r="Q546" s="64">
        <f t="shared" ref="Q546:Q550" si="460">O546+P546</f>
        <v>0</v>
      </c>
      <c r="R546" s="64"/>
      <c r="S546" s="64"/>
      <c r="T546" s="64"/>
    </row>
    <row r="547" spans="1:20" ht="45" x14ac:dyDescent="0.2">
      <c r="A547" s="64"/>
      <c r="B547" s="64" t="s">
        <v>38</v>
      </c>
      <c r="C547" s="69"/>
      <c r="D547" s="69"/>
      <c r="E547" s="64">
        <f t="shared" ref="E547:E550" si="461">K547+N547+Q547+R547+S547+T547</f>
        <v>0</v>
      </c>
      <c r="F547" s="44"/>
      <c r="G547" s="64"/>
      <c r="H547" s="64">
        <f t="shared" si="457"/>
        <v>0</v>
      </c>
      <c r="I547" s="44"/>
      <c r="J547" s="64"/>
      <c r="K547" s="64">
        <f t="shared" si="458"/>
        <v>0</v>
      </c>
      <c r="L547" s="45"/>
      <c r="M547" s="64"/>
      <c r="N547" s="64">
        <f t="shared" si="459"/>
        <v>0</v>
      </c>
      <c r="O547" s="64"/>
      <c r="P547" s="64"/>
      <c r="Q547" s="64">
        <f t="shared" si="460"/>
        <v>0</v>
      </c>
      <c r="R547" s="64"/>
      <c r="S547" s="64"/>
      <c r="T547" s="64"/>
    </row>
    <row r="548" spans="1:20" ht="30" x14ac:dyDescent="0.2">
      <c r="A548" s="64"/>
      <c r="B548" s="64" t="s">
        <v>34</v>
      </c>
      <c r="C548" s="45"/>
      <c r="D548" s="45"/>
      <c r="E548" s="64">
        <f t="shared" si="461"/>
        <v>0</v>
      </c>
      <c r="F548" s="64"/>
      <c r="G548" s="64"/>
      <c r="H548" s="64">
        <f t="shared" si="457"/>
        <v>0</v>
      </c>
      <c r="I548" s="64"/>
      <c r="J548" s="64"/>
      <c r="K548" s="64">
        <f t="shared" si="458"/>
        <v>0</v>
      </c>
      <c r="L548" s="64"/>
      <c r="M548" s="64"/>
      <c r="N548" s="64">
        <f t="shared" si="459"/>
        <v>0</v>
      </c>
      <c r="O548" s="64"/>
      <c r="P548" s="64"/>
      <c r="Q548" s="64">
        <f t="shared" si="460"/>
        <v>0</v>
      </c>
      <c r="R548" s="64"/>
      <c r="S548" s="64"/>
      <c r="T548" s="64"/>
    </row>
    <row r="549" spans="1:20" ht="15" x14ac:dyDescent="0.2">
      <c r="A549" s="64"/>
      <c r="B549" s="64" t="s">
        <v>35</v>
      </c>
      <c r="C549" s="45"/>
      <c r="D549" s="45"/>
      <c r="E549" s="64">
        <f t="shared" si="461"/>
        <v>0</v>
      </c>
      <c r="F549" s="64"/>
      <c r="G549" s="64"/>
      <c r="H549" s="64">
        <f t="shared" si="457"/>
        <v>0</v>
      </c>
      <c r="I549" s="64"/>
      <c r="J549" s="64"/>
      <c r="K549" s="64">
        <f t="shared" si="458"/>
        <v>0</v>
      </c>
      <c r="L549" s="64"/>
      <c r="M549" s="64"/>
      <c r="N549" s="64">
        <f t="shared" si="459"/>
        <v>0</v>
      </c>
      <c r="O549" s="64"/>
      <c r="P549" s="64"/>
      <c r="Q549" s="64">
        <f t="shared" si="460"/>
        <v>0</v>
      </c>
      <c r="R549" s="64"/>
      <c r="S549" s="64"/>
      <c r="T549" s="64"/>
    </row>
    <row r="550" spans="1:20" ht="30" x14ac:dyDescent="0.2">
      <c r="A550" s="64"/>
      <c r="B550" s="64" t="s">
        <v>37</v>
      </c>
      <c r="C550" s="69"/>
      <c r="D550" s="69"/>
      <c r="E550" s="64">
        <f t="shared" si="461"/>
        <v>0</v>
      </c>
      <c r="F550" s="45"/>
      <c r="G550" s="64"/>
      <c r="H550" s="64">
        <f t="shared" si="457"/>
        <v>0</v>
      </c>
      <c r="I550" s="45"/>
      <c r="J550" s="64"/>
      <c r="K550" s="64">
        <f t="shared" si="458"/>
        <v>0</v>
      </c>
      <c r="L550" s="45"/>
      <c r="M550" s="64"/>
      <c r="N550" s="64">
        <f t="shared" si="459"/>
        <v>0</v>
      </c>
      <c r="O550" s="64"/>
      <c r="P550" s="64"/>
      <c r="Q550" s="64">
        <f t="shared" si="460"/>
        <v>0</v>
      </c>
      <c r="R550" s="64"/>
      <c r="S550" s="64"/>
      <c r="T550" s="64"/>
    </row>
    <row r="551" spans="1:20" ht="30.75" customHeight="1" x14ac:dyDescent="0.2">
      <c r="A551" s="64" t="s">
        <v>636</v>
      </c>
      <c r="B551" s="68" t="s">
        <v>591</v>
      </c>
      <c r="C551" s="65"/>
      <c r="D551" s="65"/>
      <c r="E551" s="65"/>
      <c r="F551" s="65"/>
      <c r="G551" s="65"/>
      <c r="H551" s="65"/>
      <c r="I551" s="65"/>
      <c r="J551" s="65"/>
      <c r="K551" s="65"/>
      <c r="L551" s="65"/>
      <c r="M551" s="65"/>
      <c r="N551" s="65"/>
      <c r="O551" s="65"/>
      <c r="P551" s="65"/>
      <c r="Q551" s="65"/>
      <c r="R551" s="65"/>
      <c r="S551" s="65"/>
      <c r="T551" s="65"/>
    </row>
    <row r="552" spans="1:20" ht="30" x14ac:dyDescent="0.2">
      <c r="A552" s="64"/>
      <c r="B552" s="64" t="s">
        <v>33</v>
      </c>
      <c r="C552" s="69" t="s">
        <v>561</v>
      </c>
      <c r="D552" s="69"/>
      <c r="E552" s="72">
        <f>H552+K552+N552+Q552+R552+S552+T552</f>
        <v>0</v>
      </c>
      <c r="F552" s="44"/>
      <c r="G552" s="64"/>
      <c r="H552" s="64">
        <f t="shared" ref="H552:H556" si="462">F552+G552</f>
        <v>0</v>
      </c>
      <c r="I552" s="44"/>
      <c r="J552" s="64"/>
      <c r="K552" s="64">
        <f t="shared" ref="K552:K556" si="463">I552+J552</f>
        <v>0</v>
      </c>
      <c r="L552" s="45"/>
      <c r="M552" s="64"/>
      <c r="N552" s="64">
        <f t="shared" ref="N552:N556" si="464">L552+M552</f>
        <v>0</v>
      </c>
      <c r="O552" s="64"/>
      <c r="P552" s="64"/>
      <c r="Q552" s="64">
        <f t="shared" ref="Q552:Q556" si="465">O552+P552</f>
        <v>0</v>
      </c>
      <c r="R552" s="64"/>
      <c r="S552" s="64"/>
      <c r="T552" s="64"/>
    </row>
    <row r="553" spans="1:20" ht="45" x14ac:dyDescent="0.2">
      <c r="A553" s="64"/>
      <c r="B553" s="64" t="s">
        <v>38</v>
      </c>
      <c r="C553" s="69"/>
      <c r="D553" s="69"/>
      <c r="E553" s="64">
        <f t="shared" ref="E553:E556" si="466">K553+N553+Q553+R553+S553+T553</f>
        <v>0</v>
      </c>
      <c r="F553" s="44"/>
      <c r="G553" s="64"/>
      <c r="H553" s="64">
        <f t="shared" si="462"/>
        <v>0</v>
      </c>
      <c r="I553" s="44"/>
      <c r="J553" s="64"/>
      <c r="K553" s="64">
        <f t="shared" si="463"/>
        <v>0</v>
      </c>
      <c r="L553" s="45"/>
      <c r="M553" s="64"/>
      <c r="N553" s="64">
        <f t="shared" si="464"/>
        <v>0</v>
      </c>
      <c r="O553" s="64"/>
      <c r="P553" s="64"/>
      <c r="Q553" s="64">
        <f t="shared" si="465"/>
        <v>0</v>
      </c>
      <c r="R553" s="64"/>
      <c r="S553" s="64"/>
      <c r="T553" s="64"/>
    </row>
    <row r="554" spans="1:20" ht="30" x14ac:dyDescent="0.2">
      <c r="A554" s="64"/>
      <c r="B554" s="64" t="s">
        <v>34</v>
      </c>
      <c r="C554" s="45"/>
      <c r="D554" s="45"/>
      <c r="E554" s="64">
        <f t="shared" si="466"/>
        <v>0</v>
      </c>
      <c r="F554" s="64"/>
      <c r="G554" s="64"/>
      <c r="H554" s="64">
        <f t="shared" si="462"/>
        <v>0</v>
      </c>
      <c r="I554" s="64"/>
      <c r="J554" s="64"/>
      <c r="K554" s="64">
        <f t="shared" si="463"/>
        <v>0</v>
      </c>
      <c r="L554" s="64"/>
      <c r="M554" s="64"/>
      <c r="N554" s="64">
        <f t="shared" si="464"/>
        <v>0</v>
      </c>
      <c r="O554" s="64"/>
      <c r="P554" s="64"/>
      <c r="Q554" s="64">
        <f t="shared" si="465"/>
        <v>0</v>
      </c>
      <c r="R554" s="64"/>
      <c r="S554" s="64"/>
      <c r="T554" s="64"/>
    </row>
    <row r="555" spans="1:20" ht="15" x14ac:dyDescent="0.2">
      <c r="A555" s="64"/>
      <c r="B555" s="64" t="s">
        <v>35</v>
      </c>
      <c r="C555" s="45"/>
      <c r="D555" s="45"/>
      <c r="E555" s="64">
        <f t="shared" si="466"/>
        <v>0</v>
      </c>
      <c r="F555" s="64"/>
      <c r="G555" s="64"/>
      <c r="H555" s="64">
        <f t="shared" si="462"/>
        <v>0</v>
      </c>
      <c r="I555" s="64"/>
      <c r="J555" s="64"/>
      <c r="K555" s="64">
        <f t="shared" si="463"/>
        <v>0</v>
      </c>
      <c r="L555" s="64"/>
      <c r="M555" s="64"/>
      <c r="N555" s="64">
        <f t="shared" si="464"/>
        <v>0</v>
      </c>
      <c r="O555" s="64"/>
      <c r="P555" s="64"/>
      <c r="Q555" s="64">
        <f t="shared" si="465"/>
        <v>0</v>
      </c>
      <c r="R555" s="64"/>
      <c r="S555" s="64"/>
      <c r="T555" s="64"/>
    </row>
    <row r="556" spans="1:20" ht="30" x14ac:dyDescent="0.2">
      <c r="A556" s="64"/>
      <c r="B556" s="64" t="s">
        <v>37</v>
      </c>
      <c r="C556" s="69"/>
      <c r="D556" s="69"/>
      <c r="E556" s="64">
        <f t="shared" si="466"/>
        <v>0</v>
      </c>
      <c r="F556" s="45"/>
      <c r="G556" s="64"/>
      <c r="H556" s="64">
        <f t="shared" si="462"/>
        <v>0</v>
      </c>
      <c r="I556" s="45"/>
      <c r="J556" s="64"/>
      <c r="K556" s="64">
        <f t="shared" si="463"/>
        <v>0</v>
      </c>
      <c r="L556" s="45"/>
      <c r="M556" s="64"/>
      <c r="N556" s="64">
        <f t="shared" si="464"/>
        <v>0</v>
      </c>
      <c r="O556" s="64"/>
      <c r="P556" s="64"/>
      <c r="Q556" s="64">
        <f t="shared" si="465"/>
        <v>0</v>
      </c>
      <c r="R556" s="64"/>
      <c r="S556" s="64"/>
      <c r="T556" s="64"/>
    </row>
    <row r="557" spans="1:20" ht="30.75" customHeight="1" x14ac:dyDescent="0.2">
      <c r="A557" s="64" t="s">
        <v>637</v>
      </c>
      <c r="B557" s="68" t="s">
        <v>497</v>
      </c>
      <c r="C557" s="65"/>
      <c r="D557" s="65"/>
      <c r="E557" s="65"/>
      <c r="F557" s="65"/>
      <c r="G557" s="65"/>
      <c r="H557" s="65"/>
      <c r="I557" s="65"/>
      <c r="J557" s="65"/>
      <c r="K557" s="65"/>
      <c r="L557" s="65"/>
      <c r="M557" s="65"/>
      <c r="N557" s="65"/>
      <c r="O557" s="65"/>
      <c r="P557" s="65"/>
      <c r="Q557" s="65"/>
      <c r="R557" s="65"/>
      <c r="S557" s="65"/>
      <c r="T557" s="65"/>
    </row>
    <row r="558" spans="1:20" ht="30" x14ac:dyDescent="0.2">
      <c r="A558" s="64"/>
      <c r="B558" s="64" t="s">
        <v>33</v>
      </c>
      <c r="C558" s="69" t="s">
        <v>561</v>
      </c>
      <c r="D558" s="69"/>
      <c r="E558" s="72">
        <f>H558+K558+N558+Q558+R558+S558+T558</f>
        <v>0</v>
      </c>
      <c r="F558" s="44"/>
      <c r="G558" s="64"/>
      <c r="H558" s="64">
        <f t="shared" ref="H558:H562" si="467">F558+G558</f>
        <v>0</v>
      </c>
      <c r="I558" s="44"/>
      <c r="J558" s="64"/>
      <c r="K558" s="64">
        <f t="shared" ref="K558:K562" si="468">I558+J558</f>
        <v>0</v>
      </c>
      <c r="L558" s="45"/>
      <c r="M558" s="64"/>
      <c r="N558" s="64">
        <f t="shared" ref="N558:N562" si="469">L558+M558</f>
        <v>0</v>
      </c>
      <c r="O558" s="64"/>
      <c r="P558" s="64"/>
      <c r="Q558" s="64">
        <f t="shared" ref="Q558:Q562" si="470">O558+P558</f>
        <v>0</v>
      </c>
      <c r="R558" s="64"/>
      <c r="S558" s="64"/>
      <c r="T558" s="64"/>
    </row>
    <row r="559" spans="1:20" ht="45" x14ac:dyDescent="0.2">
      <c r="A559" s="64"/>
      <c r="B559" s="64" t="s">
        <v>38</v>
      </c>
      <c r="C559" s="69"/>
      <c r="D559" s="69"/>
      <c r="E559" s="64">
        <f t="shared" ref="E559:E562" si="471">K559+N559+Q559+R559+S559+T559</f>
        <v>0</v>
      </c>
      <c r="F559" s="44"/>
      <c r="G559" s="64"/>
      <c r="H559" s="64">
        <f t="shared" si="467"/>
        <v>0</v>
      </c>
      <c r="I559" s="44"/>
      <c r="J559" s="64"/>
      <c r="K559" s="64">
        <f t="shared" si="468"/>
        <v>0</v>
      </c>
      <c r="L559" s="45"/>
      <c r="M559" s="64"/>
      <c r="N559" s="64">
        <f t="shared" si="469"/>
        <v>0</v>
      </c>
      <c r="O559" s="64"/>
      <c r="P559" s="64"/>
      <c r="Q559" s="64">
        <f t="shared" si="470"/>
        <v>0</v>
      </c>
      <c r="R559" s="64"/>
      <c r="S559" s="64"/>
      <c r="T559" s="64"/>
    </row>
    <row r="560" spans="1:20" ht="30" x14ac:dyDescent="0.2">
      <c r="A560" s="64"/>
      <c r="B560" s="64" t="s">
        <v>34</v>
      </c>
      <c r="C560" s="45"/>
      <c r="D560" s="45"/>
      <c r="E560" s="64">
        <f t="shared" si="471"/>
        <v>0</v>
      </c>
      <c r="F560" s="64"/>
      <c r="G560" s="64"/>
      <c r="H560" s="64">
        <f t="shared" si="467"/>
        <v>0</v>
      </c>
      <c r="I560" s="64"/>
      <c r="J560" s="64"/>
      <c r="K560" s="64">
        <f t="shared" si="468"/>
        <v>0</v>
      </c>
      <c r="L560" s="64"/>
      <c r="M560" s="64"/>
      <c r="N560" s="64">
        <f t="shared" si="469"/>
        <v>0</v>
      </c>
      <c r="O560" s="64"/>
      <c r="P560" s="64"/>
      <c r="Q560" s="64">
        <f t="shared" si="470"/>
        <v>0</v>
      </c>
      <c r="R560" s="64"/>
      <c r="S560" s="64"/>
      <c r="T560" s="64"/>
    </row>
    <row r="561" spans="1:20" ht="15" x14ac:dyDescent="0.2">
      <c r="A561" s="64"/>
      <c r="B561" s="64" t="s">
        <v>35</v>
      </c>
      <c r="C561" s="45"/>
      <c r="D561" s="45"/>
      <c r="E561" s="64">
        <f t="shared" si="471"/>
        <v>0</v>
      </c>
      <c r="F561" s="64"/>
      <c r="G561" s="64"/>
      <c r="H561" s="64">
        <f t="shared" si="467"/>
        <v>0</v>
      </c>
      <c r="I561" s="64"/>
      <c r="J561" s="64"/>
      <c r="K561" s="64">
        <f t="shared" si="468"/>
        <v>0</v>
      </c>
      <c r="L561" s="64"/>
      <c r="M561" s="64"/>
      <c r="N561" s="64">
        <f t="shared" si="469"/>
        <v>0</v>
      </c>
      <c r="O561" s="64"/>
      <c r="P561" s="64"/>
      <c r="Q561" s="64">
        <f t="shared" si="470"/>
        <v>0</v>
      </c>
      <c r="R561" s="64"/>
      <c r="S561" s="64"/>
      <c r="T561" s="64"/>
    </row>
    <row r="562" spans="1:20" ht="30" x14ac:dyDescent="0.2">
      <c r="A562" s="64"/>
      <c r="B562" s="64" t="s">
        <v>37</v>
      </c>
      <c r="C562" s="69"/>
      <c r="D562" s="69"/>
      <c r="E562" s="64">
        <f t="shared" si="471"/>
        <v>0</v>
      </c>
      <c r="F562" s="45"/>
      <c r="G562" s="64"/>
      <c r="H562" s="64">
        <f t="shared" si="467"/>
        <v>0</v>
      </c>
      <c r="I562" s="45"/>
      <c r="J562" s="64"/>
      <c r="K562" s="64">
        <f t="shared" si="468"/>
        <v>0</v>
      </c>
      <c r="L562" s="45"/>
      <c r="M562" s="64"/>
      <c r="N562" s="64">
        <f t="shared" si="469"/>
        <v>0</v>
      </c>
      <c r="O562" s="64"/>
      <c r="P562" s="64"/>
      <c r="Q562" s="64">
        <f t="shared" si="470"/>
        <v>0</v>
      </c>
      <c r="R562" s="64"/>
      <c r="S562" s="64"/>
      <c r="T562" s="64"/>
    </row>
    <row r="563" spans="1:20" ht="30.75" customHeight="1" x14ac:dyDescent="0.2">
      <c r="A563" s="70" t="str">
        <f>'2.2.1.План мероприятий '!A147</f>
        <v>4.1.1.</v>
      </c>
      <c r="B563" s="68" t="str">
        <f>'2.2.1.План мероприятий '!B147</f>
        <v>Создание механизма поддержки функционирования Центра компетенций по импортозамещению в сфере информационно-коммуникационных технологий</v>
      </c>
      <c r="C563" s="71"/>
      <c r="D563" s="71"/>
      <c r="E563" s="71"/>
      <c r="F563" s="71"/>
      <c r="G563" s="71"/>
      <c r="H563" s="71"/>
      <c r="I563" s="71"/>
      <c r="J563" s="71"/>
      <c r="K563" s="71"/>
      <c r="L563" s="71"/>
      <c r="M563" s="71"/>
      <c r="N563" s="71"/>
      <c r="O563" s="71"/>
      <c r="P563" s="71"/>
      <c r="Q563" s="71"/>
      <c r="R563" s="71"/>
      <c r="S563" s="71"/>
      <c r="T563" s="71"/>
    </row>
    <row r="564" spans="1:20" ht="30" x14ac:dyDescent="0.2">
      <c r="A564" s="64"/>
      <c r="B564" s="64" t="s">
        <v>33</v>
      </c>
      <c r="C564" s="69" t="s">
        <v>561</v>
      </c>
      <c r="D564" s="69"/>
      <c r="E564" s="72">
        <f>H564+K564+N564+Q564+R564+S564+T564</f>
        <v>0</v>
      </c>
      <c r="F564" s="44"/>
      <c r="G564" s="64"/>
      <c r="H564" s="64">
        <f t="shared" ref="H564:H568" si="472">F564+G564</f>
        <v>0</v>
      </c>
      <c r="I564" s="44"/>
      <c r="J564" s="64"/>
      <c r="K564" s="64">
        <f t="shared" ref="K564:K568" si="473">I564+J564</f>
        <v>0</v>
      </c>
      <c r="L564" s="45"/>
      <c r="M564" s="64"/>
      <c r="N564" s="64">
        <f t="shared" ref="N564:N568" si="474">L564+M564</f>
        <v>0</v>
      </c>
      <c r="O564" s="64"/>
      <c r="P564" s="64"/>
      <c r="Q564" s="64">
        <f t="shared" ref="Q564:Q568" si="475">O564+P564</f>
        <v>0</v>
      </c>
      <c r="R564" s="64"/>
      <c r="S564" s="64"/>
      <c r="T564" s="64"/>
    </row>
    <row r="565" spans="1:20" ht="45" x14ac:dyDescent="0.2">
      <c r="A565" s="64"/>
      <c r="B565" s="64" t="s">
        <v>38</v>
      </c>
      <c r="C565" s="69"/>
      <c r="D565" s="69"/>
      <c r="E565" s="64">
        <f t="shared" ref="E565:E568" si="476">K565+N565+Q565+R565+S565+T565</f>
        <v>0</v>
      </c>
      <c r="F565" s="44"/>
      <c r="G565" s="64"/>
      <c r="H565" s="64">
        <f t="shared" si="472"/>
        <v>0</v>
      </c>
      <c r="I565" s="44"/>
      <c r="J565" s="64"/>
      <c r="K565" s="64">
        <f t="shared" si="473"/>
        <v>0</v>
      </c>
      <c r="L565" s="45"/>
      <c r="M565" s="64"/>
      <c r="N565" s="64">
        <f t="shared" si="474"/>
        <v>0</v>
      </c>
      <c r="O565" s="64"/>
      <c r="P565" s="64"/>
      <c r="Q565" s="64">
        <f t="shared" si="475"/>
        <v>0</v>
      </c>
      <c r="R565" s="64"/>
      <c r="S565" s="64"/>
      <c r="T565" s="64"/>
    </row>
    <row r="566" spans="1:20" ht="30" x14ac:dyDescent="0.2">
      <c r="A566" s="64"/>
      <c r="B566" s="64" t="s">
        <v>34</v>
      </c>
      <c r="C566" s="45"/>
      <c r="D566" s="45"/>
      <c r="E566" s="64">
        <f t="shared" si="476"/>
        <v>0</v>
      </c>
      <c r="F566" s="64"/>
      <c r="G566" s="64"/>
      <c r="H566" s="64">
        <f t="shared" si="472"/>
        <v>0</v>
      </c>
      <c r="I566" s="64"/>
      <c r="J566" s="64"/>
      <c r="K566" s="64">
        <f t="shared" si="473"/>
        <v>0</v>
      </c>
      <c r="L566" s="64"/>
      <c r="M566" s="64"/>
      <c r="N566" s="64">
        <f t="shared" si="474"/>
        <v>0</v>
      </c>
      <c r="O566" s="64"/>
      <c r="P566" s="64"/>
      <c r="Q566" s="64">
        <f t="shared" si="475"/>
        <v>0</v>
      </c>
      <c r="R566" s="64"/>
      <c r="S566" s="64"/>
      <c r="T566" s="64"/>
    </row>
    <row r="567" spans="1:20" ht="15" x14ac:dyDescent="0.2">
      <c r="A567" s="64"/>
      <c r="B567" s="64" t="s">
        <v>35</v>
      </c>
      <c r="C567" s="45"/>
      <c r="D567" s="45"/>
      <c r="E567" s="64">
        <f t="shared" si="476"/>
        <v>0</v>
      </c>
      <c r="F567" s="64"/>
      <c r="G567" s="64"/>
      <c r="H567" s="64">
        <f t="shared" si="472"/>
        <v>0</v>
      </c>
      <c r="I567" s="64"/>
      <c r="J567" s="64"/>
      <c r="K567" s="64">
        <f t="shared" si="473"/>
        <v>0</v>
      </c>
      <c r="L567" s="64"/>
      <c r="M567" s="64"/>
      <c r="N567" s="64">
        <f t="shared" si="474"/>
        <v>0</v>
      </c>
      <c r="O567" s="64"/>
      <c r="P567" s="64"/>
      <c r="Q567" s="64">
        <f t="shared" si="475"/>
        <v>0</v>
      </c>
      <c r="R567" s="64"/>
      <c r="S567" s="64"/>
      <c r="T567" s="64"/>
    </row>
    <row r="568" spans="1:20" ht="30" x14ac:dyDescent="0.2">
      <c r="A568" s="64"/>
      <c r="B568" s="64" t="s">
        <v>37</v>
      </c>
      <c r="C568" s="69"/>
      <c r="D568" s="69"/>
      <c r="E568" s="64">
        <f t="shared" si="476"/>
        <v>0</v>
      </c>
      <c r="F568" s="45"/>
      <c r="G568" s="64"/>
      <c r="H568" s="64">
        <f t="shared" si="472"/>
        <v>0</v>
      </c>
      <c r="I568" s="45"/>
      <c r="J568" s="64"/>
      <c r="K568" s="64">
        <f t="shared" si="473"/>
        <v>0</v>
      </c>
      <c r="L568" s="45"/>
      <c r="M568" s="64"/>
      <c r="N568" s="64">
        <f t="shared" si="474"/>
        <v>0</v>
      </c>
      <c r="O568" s="64"/>
      <c r="P568" s="64"/>
      <c r="Q568" s="64">
        <f t="shared" si="475"/>
        <v>0</v>
      </c>
      <c r="R568" s="64"/>
      <c r="S568" s="64"/>
      <c r="T568" s="64"/>
    </row>
    <row r="569" spans="1:20" ht="30.75" customHeight="1" x14ac:dyDescent="0.2">
      <c r="A569" s="70" t="str">
        <f>'2.2.1.План мероприятий '!A149</f>
        <v>4.2.1.</v>
      </c>
      <c r="B569" s="68" t="str">
        <f>'2.2.1.План мероприятий '!B149</f>
        <v>Обновление документов национальной системы стандартизации Российской Федерации в сфере информационной безопасности (защиты информации) с учетом положений международных стандартов, отвечающих национальным интересам Российской Федерации.</v>
      </c>
      <c r="C569" s="71"/>
      <c r="D569" s="71"/>
      <c r="E569" s="71"/>
      <c r="F569" s="71"/>
      <c r="G569" s="71"/>
      <c r="H569" s="71"/>
      <c r="I569" s="71"/>
      <c r="J569" s="71"/>
      <c r="K569" s="71"/>
      <c r="L569" s="71"/>
      <c r="M569" s="71"/>
      <c r="N569" s="71"/>
      <c r="O569" s="71"/>
      <c r="P569" s="71"/>
      <c r="Q569" s="71"/>
      <c r="R569" s="71"/>
      <c r="S569" s="71"/>
      <c r="T569" s="71"/>
    </row>
    <row r="570" spans="1:20" ht="30" x14ac:dyDescent="0.2">
      <c r="A570" s="64"/>
      <c r="B570" s="64" t="s">
        <v>33</v>
      </c>
      <c r="C570" s="69" t="s">
        <v>561</v>
      </c>
      <c r="D570" s="69"/>
      <c r="E570" s="72">
        <f>H570+K570+N570+Q570+R570+S570+T570</f>
        <v>0</v>
      </c>
      <c r="F570" s="44"/>
      <c r="G570" s="64"/>
      <c r="H570" s="64">
        <f t="shared" ref="H570:H574" si="477">F570+G570</f>
        <v>0</v>
      </c>
      <c r="I570" s="44"/>
      <c r="J570" s="64"/>
      <c r="K570" s="64">
        <f t="shared" ref="K570:K574" si="478">I570+J570</f>
        <v>0</v>
      </c>
      <c r="L570" s="45"/>
      <c r="M570" s="64"/>
      <c r="N570" s="64">
        <f t="shared" ref="N570:N574" si="479">L570+M570</f>
        <v>0</v>
      </c>
      <c r="O570" s="64"/>
      <c r="P570" s="64"/>
      <c r="Q570" s="64">
        <f t="shared" ref="Q570:Q574" si="480">O570+P570</f>
        <v>0</v>
      </c>
      <c r="R570" s="64"/>
      <c r="S570" s="64"/>
      <c r="T570" s="64"/>
    </row>
    <row r="571" spans="1:20" ht="45" x14ac:dyDescent="0.2">
      <c r="A571" s="64"/>
      <c r="B571" s="64" t="s">
        <v>38</v>
      </c>
      <c r="C571" s="69"/>
      <c r="D571" s="69"/>
      <c r="E571" s="64">
        <f t="shared" ref="E571:E574" si="481">K571+N571+Q571+R571+S571+T571</f>
        <v>0</v>
      </c>
      <c r="F571" s="44"/>
      <c r="G571" s="64"/>
      <c r="H571" s="64">
        <f t="shared" si="477"/>
        <v>0</v>
      </c>
      <c r="I571" s="44"/>
      <c r="J571" s="64"/>
      <c r="K571" s="64">
        <f t="shared" si="478"/>
        <v>0</v>
      </c>
      <c r="L571" s="45"/>
      <c r="M571" s="64"/>
      <c r="N571" s="64">
        <f t="shared" si="479"/>
        <v>0</v>
      </c>
      <c r="O571" s="64"/>
      <c r="P571" s="64"/>
      <c r="Q571" s="64">
        <f t="shared" si="480"/>
        <v>0</v>
      </c>
      <c r="R571" s="64"/>
      <c r="S571" s="64"/>
      <c r="T571" s="64"/>
    </row>
    <row r="572" spans="1:20" ht="30" x14ac:dyDescent="0.2">
      <c r="A572" s="64"/>
      <c r="B572" s="64" t="s">
        <v>34</v>
      </c>
      <c r="C572" s="45"/>
      <c r="D572" s="45"/>
      <c r="E572" s="64">
        <f t="shared" si="481"/>
        <v>0</v>
      </c>
      <c r="F572" s="64"/>
      <c r="G572" s="64"/>
      <c r="H572" s="64">
        <f t="shared" si="477"/>
        <v>0</v>
      </c>
      <c r="I572" s="64"/>
      <c r="J572" s="64"/>
      <c r="K572" s="64">
        <f t="shared" si="478"/>
        <v>0</v>
      </c>
      <c r="L572" s="64"/>
      <c r="M572" s="64"/>
      <c r="N572" s="64">
        <f t="shared" si="479"/>
        <v>0</v>
      </c>
      <c r="O572" s="64"/>
      <c r="P572" s="64"/>
      <c r="Q572" s="64">
        <f t="shared" si="480"/>
        <v>0</v>
      </c>
      <c r="R572" s="64"/>
      <c r="S572" s="64"/>
      <c r="T572" s="64"/>
    </row>
    <row r="573" spans="1:20" ht="15" x14ac:dyDescent="0.2">
      <c r="A573" s="64"/>
      <c r="B573" s="64" t="s">
        <v>35</v>
      </c>
      <c r="C573" s="45"/>
      <c r="D573" s="45"/>
      <c r="E573" s="64">
        <f>H573+K573+N573+Q573+R573+S573+T573</f>
        <v>0</v>
      </c>
      <c r="F573" s="64"/>
      <c r="G573" s="64"/>
      <c r="H573" s="64">
        <f t="shared" si="477"/>
        <v>0</v>
      </c>
      <c r="I573" s="64"/>
      <c r="J573" s="64"/>
      <c r="K573" s="64">
        <f t="shared" si="478"/>
        <v>0</v>
      </c>
      <c r="L573" s="64"/>
      <c r="M573" s="64"/>
      <c r="N573" s="64">
        <f t="shared" si="479"/>
        <v>0</v>
      </c>
      <c r="O573" s="64"/>
      <c r="P573" s="64"/>
      <c r="Q573" s="64">
        <f t="shared" si="480"/>
        <v>0</v>
      </c>
      <c r="R573" s="64"/>
      <c r="S573" s="64"/>
      <c r="T573" s="64"/>
    </row>
    <row r="574" spans="1:20" ht="30" x14ac:dyDescent="0.2">
      <c r="A574" s="64"/>
      <c r="B574" s="64" t="s">
        <v>37</v>
      </c>
      <c r="C574" s="69"/>
      <c r="D574" s="69"/>
      <c r="E574" s="64">
        <f t="shared" si="481"/>
        <v>0</v>
      </c>
      <c r="F574" s="45"/>
      <c r="G574" s="64"/>
      <c r="H574" s="64">
        <f t="shared" si="477"/>
        <v>0</v>
      </c>
      <c r="I574" s="45"/>
      <c r="J574" s="64"/>
      <c r="K574" s="64">
        <f t="shared" si="478"/>
        <v>0</v>
      </c>
      <c r="L574" s="45"/>
      <c r="M574" s="64"/>
      <c r="N574" s="64">
        <f t="shared" si="479"/>
        <v>0</v>
      </c>
      <c r="O574" s="64"/>
      <c r="P574" s="64"/>
      <c r="Q574" s="64">
        <f t="shared" si="480"/>
        <v>0</v>
      </c>
      <c r="R574" s="64"/>
      <c r="S574" s="64"/>
      <c r="T574" s="64"/>
    </row>
    <row r="575" spans="1:20" ht="30.75" customHeight="1" x14ac:dyDescent="0.2">
      <c r="A575" s="70" t="str">
        <f>'2.2.1.План мероприятий '!A151</f>
        <v>4.3.1.</v>
      </c>
      <c r="B575" s="68" t="str">
        <f>'2.2.1.План мероприятий '!B151</f>
        <v>Разработка предложений по продвижению отечественных решений в области информационной безопасности за рубежом</v>
      </c>
      <c r="C575" s="71"/>
      <c r="D575" s="71"/>
      <c r="E575" s="71"/>
      <c r="F575" s="71"/>
      <c r="G575" s="71"/>
      <c r="H575" s="71"/>
      <c r="I575" s="71"/>
      <c r="J575" s="71"/>
      <c r="K575" s="71"/>
      <c r="L575" s="71"/>
      <c r="M575" s="71"/>
      <c r="N575" s="71"/>
      <c r="O575" s="71"/>
      <c r="P575" s="71"/>
      <c r="Q575" s="71"/>
      <c r="R575" s="71"/>
      <c r="S575" s="71"/>
      <c r="T575" s="71"/>
    </row>
    <row r="576" spans="1:20" ht="30" x14ac:dyDescent="0.2">
      <c r="A576" s="64"/>
      <c r="B576" s="64" t="s">
        <v>33</v>
      </c>
      <c r="C576" s="69" t="s">
        <v>561</v>
      </c>
      <c r="D576" s="69"/>
      <c r="E576" s="72">
        <f>H576+K576+N576+Q576+R576+S576+T576</f>
        <v>5</v>
      </c>
      <c r="F576" s="44"/>
      <c r="G576" s="64"/>
      <c r="H576" s="64">
        <f t="shared" ref="H576:H580" si="482">F576+G576</f>
        <v>0</v>
      </c>
      <c r="I576" s="44"/>
      <c r="J576" s="64">
        <v>5</v>
      </c>
      <c r="K576" s="64">
        <f t="shared" ref="K576:K580" si="483">I576+J576</f>
        <v>5</v>
      </c>
      <c r="L576" s="45"/>
      <c r="M576" s="64"/>
      <c r="N576" s="64">
        <f t="shared" ref="N576:N580" si="484">L576+M576</f>
        <v>0</v>
      </c>
      <c r="O576" s="64"/>
      <c r="P576" s="64"/>
      <c r="Q576" s="64">
        <f t="shared" ref="Q576:Q580" si="485">O576+P576</f>
        <v>0</v>
      </c>
      <c r="R576" s="64"/>
      <c r="S576" s="64"/>
      <c r="T576" s="64"/>
    </row>
    <row r="577" spans="1:20" ht="45" x14ac:dyDescent="0.2">
      <c r="A577" s="64"/>
      <c r="B577" s="64" t="s">
        <v>38</v>
      </c>
      <c r="C577" s="69"/>
      <c r="D577" s="69"/>
      <c r="E577" s="64">
        <f t="shared" ref="E577:E580" si="486">K577+N577+Q577+R577+S577+T577</f>
        <v>0</v>
      </c>
      <c r="F577" s="44"/>
      <c r="G577" s="64"/>
      <c r="H577" s="64">
        <f t="shared" si="482"/>
        <v>0</v>
      </c>
      <c r="I577" s="44"/>
      <c r="J577" s="64"/>
      <c r="K577" s="64">
        <f t="shared" si="483"/>
        <v>0</v>
      </c>
      <c r="L577" s="45"/>
      <c r="M577" s="64"/>
      <c r="N577" s="64">
        <f t="shared" si="484"/>
        <v>0</v>
      </c>
      <c r="O577" s="64"/>
      <c r="P577" s="64"/>
      <c r="Q577" s="64">
        <f t="shared" si="485"/>
        <v>0</v>
      </c>
      <c r="R577" s="64"/>
      <c r="S577" s="64"/>
      <c r="T577" s="64"/>
    </row>
    <row r="578" spans="1:20" ht="30" x14ac:dyDescent="0.2">
      <c r="A578" s="64"/>
      <c r="B578" s="64" t="s">
        <v>34</v>
      </c>
      <c r="C578" s="45"/>
      <c r="D578" s="45"/>
      <c r="E578" s="64">
        <f t="shared" si="486"/>
        <v>0</v>
      </c>
      <c r="F578" s="64"/>
      <c r="G578" s="64"/>
      <c r="H578" s="64">
        <f t="shared" si="482"/>
        <v>0</v>
      </c>
      <c r="I578" s="64"/>
      <c r="J578" s="64"/>
      <c r="K578" s="64">
        <f t="shared" si="483"/>
        <v>0</v>
      </c>
      <c r="L578" s="64"/>
      <c r="M578" s="64"/>
      <c r="N578" s="64">
        <f t="shared" si="484"/>
        <v>0</v>
      </c>
      <c r="O578" s="64"/>
      <c r="P578" s="64"/>
      <c r="Q578" s="64">
        <f t="shared" si="485"/>
        <v>0</v>
      </c>
      <c r="R578" s="64"/>
      <c r="S578" s="64"/>
      <c r="T578" s="64"/>
    </row>
    <row r="579" spans="1:20" ht="15" x14ac:dyDescent="0.2">
      <c r="A579" s="64"/>
      <c r="B579" s="64" t="s">
        <v>35</v>
      </c>
      <c r="C579" s="45"/>
      <c r="D579" s="45"/>
      <c r="E579" s="64">
        <f>H579+K579+N579+Q579+R579+S579+T579</f>
        <v>0</v>
      </c>
      <c r="F579" s="64"/>
      <c r="G579" s="64"/>
      <c r="H579" s="64">
        <f t="shared" si="482"/>
        <v>0</v>
      </c>
      <c r="I579" s="64"/>
      <c r="J579" s="64"/>
      <c r="K579" s="64">
        <f t="shared" si="483"/>
        <v>0</v>
      </c>
      <c r="L579" s="64"/>
      <c r="M579" s="64"/>
      <c r="N579" s="64">
        <f t="shared" si="484"/>
        <v>0</v>
      </c>
      <c r="O579" s="64"/>
      <c r="P579" s="64"/>
      <c r="Q579" s="64">
        <f t="shared" si="485"/>
        <v>0</v>
      </c>
      <c r="R579" s="64"/>
      <c r="S579" s="64"/>
      <c r="T579" s="64"/>
    </row>
    <row r="580" spans="1:20" ht="30" x14ac:dyDescent="0.2">
      <c r="A580" s="64"/>
      <c r="B580" s="64" t="s">
        <v>37</v>
      </c>
      <c r="C580" s="69"/>
      <c r="D580" s="69"/>
      <c r="E580" s="64">
        <f t="shared" si="486"/>
        <v>0</v>
      </c>
      <c r="F580" s="45"/>
      <c r="G580" s="64"/>
      <c r="H580" s="64">
        <f t="shared" si="482"/>
        <v>0</v>
      </c>
      <c r="I580" s="45"/>
      <c r="J580" s="64"/>
      <c r="K580" s="64">
        <f t="shared" si="483"/>
        <v>0</v>
      </c>
      <c r="L580" s="45"/>
      <c r="M580" s="64"/>
      <c r="N580" s="64">
        <f t="shared" si="484"/>
        <v>0</v>
      </c>
      <c r="O580" s="64"/>
      <c r="P580" s="64"/>
      <c r="Q580" s="64">
        <f t="shared" si="485"/>
        <v>0</v>
      </c>
      <c r="R580" s="64"/>
      <c r="S580" s="64"/>
      <c r="T580" s="64"/>
    </row>
    <row r="581" spans="1:20" ht="30.75" customHeight="1" x14ac:dyDescent="0.2">
      <c r="A581" s="70" t="str">
        <f>'2.2.1.План мероприятий '!A153</f>
        <v>4.4.1.</v>
      </c>
      <c r="B581" s="68" t="str">
        <f>'2.2.1.План мероприятий '!B153</f>
        <v>Разработка системы мер поддержки российских производителей продуктов и услуг ИКТ, осуществляющих патентование продуктов за рубежом</v>
      </c>
      <c r="C581" s="71"/>
      <c r="D581" s="71"/>
      <c r="E581" s="71"/>
      <c r="F581" s="71"/>
      <c r="G581" s="71"/>
      <c r="H581" s="71"/>
      <c r="I581" s="71"/>
      <c r="J581" s="71"/>
      <c r="K581" s="71"/>
      <c r="L581" s="71"/>
      <c r="M581" s="71"/>
      <c r="N581" s="71"/>
      <c r="O581" s="71"/>
      <c r="P581" s="71"/>
      <c r="Q581" s="71"/>
      <c r="R581" s="71"/>
      <c r="S581" s="71"/>
      <c r="T581" s="71"/>
    </row>
    <row r="582" spans="1:20" ht="30" x14ac:dyDescent="0.2">
      <c r="A582" s="64"/>
      <c r="B582" s="64" t="s">
        <v>33</v>
      </c>
      <c r="C582" s="69" t="s">
        <v>561</v>
      </c>
      <c r="D582" s="69"/>
      <c r="E582" s="72">
        <f>H582+K582+N582+Q582+R582+S582+T582</f>
        <v>360</v>
      </c>
      <c r="F582" s="44"/>
      <c r="G582" s="64">
        <v>0</v>
      </c>
      <c r="H582" s="64">
        <f t="shared" ref="H582:H586" si="487">F582+G582</f>
        <v>0</v>
      </c>
      <c r="I582" s="44"/>
      <c r="J582" s="64">
        <v>100</v>
      </c>
      <c r="K582" s="64">
        <f t="shared" ref="K582:K586" si="488">I582+J582</f>
        <v>100</v>
      </c>
      <c r="L582" s="45"/>
      <c r="M582" s="64">
        <v>120</v>
      </c>
      <c r="N582" s="64">
        <f t="shared" ref="N582:N586" si="489">L582+M582</f>
        <v>120</v>
      </c>
      <c r="O582" s="64"/>
      <c r="P582" s="64">
        <v>140</v>
      </c>
      <c r="Q582" s="64">
        <f t="shared" ref="Q582:Q586" si="490">O582+P582</f>
        <v>140</v>
      </c>
      <c r="R582" s="64"/>
      <c r="S582" s="64"/>
      <c r="T582" s="64"/>
    </row>
    <row r="583" spans="1:20" ht="45" x14ac:dyDescent="0.2">
      <c r="A583" s="64"/>
      <c r="B583" s="64" t="s">
        <v>38</v>
      </c>
      <c r="C583" s="69"/>
      <c r="D583" s="69"/>
      <c r="E583" s="64">
        <f t="shared" ref="E583:E586" si="491">K583+N583+Q583+R583+S583+T583</f>
        <v>0</v>
      </c>
      <c r="F583" s="44"/>
      <c r="G583" s="64"/>
      <c r="H583" s="64">
        <f t="shared" si="487"/>
        <v>0</v>
      </c>
      <c r="I583" s="44"/>
      <c r="J583" s="64"/>
      <c r="K583" s="64">
        <f t="shared" si="488"/>
        <v>0</v>
      </c>
      <c r="L583" s="45"/>
      <c r="M583" s="64"/>
      <c r="N583" s="64">
        <f t="shared" si="489"/>
        <v>0</v>
      </c>
      <c r="O583" s="64"/>
      <c r="P583" s="64"/>
      <c r="Q583" s="64">
        <f t="shared" si="490"/>
        <v>0</v>
      </c>
      <c r="R583" s="64"/>
      <c r="S583" s="64"/>
      <c r="T583" s="64"/>
    </row>
    <row r="584" spans="1:20" ht="30" x14ac:dyDescent="0.2">
      <c r="A584" s="64"/>
      <c r="B584" s="64" t="s">
        <v>34</v>
      </c>
      <c r="C584" s="45"/>
      <c r="D584" s="45"/>
      <c r="E584" s="64">
        <f t="shared" si="491"/>
        <v>0</v>
      </c>
      <c r="F584" s="64"/>
      <c r="G584" s="64"/>
      <c r="H584" s="64">
        <f t="shared" si="487"/>
        <v>0</v>
      </c>
      <c r="I584" s="64"/>
      <c r="J584" s="64"/>
      <c r="K584" s="64">
        <f t="shared" si="488"/>
        <v>0</v>
      </c>
      <c r="L584" s="64"/>
      <c r="M584" s="64"/>
      <c r="N584" s="64">
        <f t="shared" si="489"/>
        <v>0</v>
      </c>
      <c r="O584" s="64"/>
      <c r="P584" s="64"/>
      <c r="Q584" s="64">
        <f t="shared" si="490"/>
        <v>0</v>
      </c>
      <c r="R584" s="64"/>
      <c r="S584" s="64"/>
      <c r="T584" s="64"/>
    </row>
    <row r="585" spans="1:20" ht="15" x14ac:dyDescent="0.2">
      <c r="A585" s="64"/>
      <c r="B585" s="64" t="s">
        <v>35</v>
      </c>
      <c r="C585" s="45"/>
      <c r="D585" s="45"/>
      <c r="E585" s="64">
        <f>H585+K585+N585+Q585+R585+S585+T585</f>
        <v>0</v>
      </c>
      <c r="F585" s="64"/>
      <c r="G585" s="64"/>
      <c r="H585" s="64">
        <f t="shared" si="487"/>
        <v>0</v>
      </c>
      <c r="I585" s="64"/>
      <c r="J585" s="64"/>
      <c r="K585" s="64">
        <f t="shared" si="488"/>
        <v>0</v>
      </c>
      <c r="L585" s="64"/>
      <c r="M585" s="64"/>
      <c r="N585" s="64">
        <f t="shared" si="489"/>
        <v>0</v>
      </c>
      <c r="O585" s="64"/>
      <c r="P585" s="64"/>
      <c r="Q585" s="64">
        <f t="shared" si="490"/>
        <v>0</v>
      </c>
      <c r="R585" s="64"/>
      <c r="S585" s="64"/>
      <c r="T585" s="64"/>
    </row>
    <row r="586" spans="1:20" ht="30" x14ac:dyDescent="0.2">
      <c r="A586" s="64"/>
      <c r="B586" s="64" t="s">
        <v>37</v>
      </c>
      <c r="C586" s="69"/>
      <c r="D586" s="69"/>
      <c r="E586" s="64">
        <f t="shared" si="491"/>
        <v>0</v>
      </c>
      <c r="F586" s="45"/>
      <c r="G586" s="64"/>
      <c r="H586" s="64">
        <f t="shared" si="487"/>
        <v>0</v>
      </c>
      <c r="I586" s="45"/>
      <c r="J586" s="64"/>
      <c r="K586" s="64">
        <f t="shared" si="488"/>
        <v>0</v>
      </c>
      <c r="L586" s="45"/>
      <c r="M586" s="64"/>
      <c r="N586" s="64">
        <f t="shared" si="489"/>
        <v>0</v>
      </c>
      <c r="O586" s="64"/>
      <c r="P586" s="64"/>
      <c r="Q586" s="64">
        <f t="shared" si="490"/>
        <v>0</v>
      </c>
      <c r="R586" s="64"/>
      <c r="S586" s="64"/>
      <c r="T586" s="64"/>
    </row>
    <row r="587" spans="1:20" ht="30.75" customHeight="1" x14ac:dyDescent="0.2">
      <c r="A587" s="70" t="str">
        <f>'2.2.1.План мероприятий '!A154</f>
        <v>4.4.2.</v>
      </c>
      <c r="B587" s="68" t="str">
        <f>'2.2.1.План мероприятий '!B154</f>
        <v>Осуществляется поддержка экспортно-ориентированных разработчиков программного обеспечения.</v>
      </c>
      <c r="C587" s="71"/>
      <c r="D587" s="71"/>
      <c r="E587" s="71"/>
      <c r="F587" s="71"/>
      <c r="G587" s="71"/>
      <c r="H587" s="71"/>
      <c r="I587" s="71"/>
      <c r="J587" s="71"/>
      <c r="K587" s="71"/>
      <c r="L587" s="71"/>
      <c r="M587" s="71"/>
      <c r="N587" s="71"/>
      <c r="O587" s="71"/>
      <c r="P587" s="71"/>
      <c r="Q587" s="71"/>
      <c r="R587" s="71"/>
      <c r="S587" s="71"/>
      <c r="T587" s="71"/>
    </row>
    <row r="588" spans="1:20" ht="30" x14ac:dyDescent="0.2">
      <c r="A588" s="64"/>
      <c r="B588" s="64" t="s">
        <v>33</v>
      </c>
      <c r="C588" s="69" t="s">
        <v>561</v>
      </c>
      <c r="D588" s="69"/>
      <c r="E588" s="72">
        <f>H588+K588+N588+Q588+R588+S588+T588</f>
        <v>0</v>
      </c>
      <c r="F588" s="44"/>
      <c r="G588" s="64"/>
      <c r="H588" s="64">
        <f t="shared" ref="H588:H592" si="492">F588+G588</f>
        <v>0</v>
      </c>
      <c r="I588" s="44"/>
      <c r="J588" s="64"/>
      <c r="K588" s="64">
        <f t="shared" ref="K588:K592" si="493">I588+J588</f>
        <v>0</v>
      </c>
      <c r="L588" s="45"/>
      <c r="M588" s="64"/>
      <c r="N588" s="64">
        <f t="shared" ref="N588:N592" si="494">L588+M588</f>
        <v>0</v>
      </c>
      <c r="O588" s="64"/>
      <c r="P588" s="64"/>
      <c r="Q588" s="64">
        <f t="shared" ref="Q588:Q592" si="495">O588+P588</f>
        <v>0</v>
      </c>
      <c r="R588" s="64"/>
      <c r="S588" s="64"/>
      <c r="T588" s="64"/>
    </row>
    <row r="589" spans="1:20" ht="45" x14ac:dyDescent="0.2">
      <c r="A589" s="64"/>
      <c r="B589" s="64" t="s">
        <v>38</v>
      </c>
      <c r="C589" s="69"/>
      <c r="D589" s="69"/>
      <c r="E589" s="64">
        <f t="shared" ref="E589:E592" si="496">K589+N589+Q589+R589+S589+T589</f>
        <v>0</v>
      </c>
      <c r="F589" s="44"/>
      <c r="G589" s="64"/>
      <c r="H589" s="64">
        <f t="shared" si="492"/>
        <v>0</v>
      </c>
      <c r="I589" s="44"/>
      <c r="J589" s="64"/>
      <c r="K589" s="64">
        <f t="shared" si="493"/>
        <v>0</v>
      </c>
      <c r="L589" s="45"/>
      <c r="M589" s="64"/>
      <c r="N589" s="64">
        <f t="shared" si="494"/>
        <v>0</v>
      </c>
      <c r="O589" s="64"/>
      <c r="P589" s="64"/>
      <c r="Q589" s="64">
        <f t="shared" si="495"/>
        <v>0</v>
      </c>
      <c r="R589" s="64"/>
      <c r="S589" s="64"/>
      <c r="T589" s="64"/>
    </row>
    <row r="590" spans="1:20" ht="30" x14ac:dyDescent="0.2">
      <c r="A590" s="64"/>
      <c r="B590" s="64" t="s">
        <v>34</v>
      </c>
      <c r="C590" s="45"/>
      <c r="D590" s="45"/>
      <c r="E590" s="64">
        <f t="shared" si="496"/>
        <v>0</v>
      </c>
      <c r="F590" s="64"/>
      <c r="G590" s="64"/>
      <c r="H590" s="64">
        <f t="shared" si="492"/>
        <v>0</v>
      </c>
      <c r="I590" s="64"/>
      <c r="J590" s="64"/>
      <c r="K590" s="64">
        <f t="shared" si="493"/>
        <v>0</v>
      </c>
      <c r="L590" s="64"/>
      <c r="M590" s="64"/>
      <c r="N590" s="64">
        <f t="shared" si="494"/>
        <v>0</v>
      </c>
      <c r="O590" s="64"/>
      <c r="P590" s="64"/>
      <c r="Q590" s="64">
        <f t="shared" si="495"/>
        <v>0</v>
      </c>
      <c r="R590" s="64"/>
      <c r="S590" s="64"/>
      <c r="T590" s="64"/>
    </row>
    <row r="591" spans="1:20" ht="15" x14ac:dyDescent="0.2">
      <c r="A591" s="64"/>
      <c r="B591" s="64" t="s">
        <v>35</v>
      </c>
      <c r="C591" s="45"/>
      <c r="D591" s="45"/>
      <c r="E591" s="64">
        <f>H591+K591+N591+Q591+R591+S591+T591</f>
        <v>1300</v>
      </c>
      <c r="F591" s="64"/>
      <c r="G591" s="64">
        <v>0</v>
      </c>
      <c r="H591" s="64">
        <f t="shared" si="492"/>
        <v>0</v>
      </c>
      <c r="I591" s="64"/>
      <c r="J591" s="64">
        <v>300</v>
      </c>
      <c r="K591" s="64">
        <f t="shared" si="493"/>
        <v>300</v>
      </c>
      <c r="L591" s="64"/>
      <c r="M591" s="64">
        <v>500</v>
      </c>
      <c r="N591" s="64">
        <f t="shared" si="494"/>
        <v>500</v>
      </c>
      <c r="O591" s="64"/>
      <c r="P591" s="64">
        <v>500</v>
      </c>
      <c r="Q591" s="64">
        <f t="shared" si="495"/>
        <v>500</v>
      </c>
      <c r="R591" s="64"/>
      <c r="S591" s="64"/>
      <c r="T591" s="64"/>
    </row>
    <row r="592" spans="1:20" ht="30" x14ac:dyDescent="0.2">
      <c r="A592" s="64"/>
      <c r="B592" s="64" t="s">
        <v>37</v>
      </c>
      <c r="C592" s="69"/>
      <c r="D592" s="69"/>
      <c r="E592" s="64">
        <f t="shared" si="496"/>
        <v>0</v>
      </c>
      <c r="F592" s="45"/>
      <c r="G592" s="64"/>
      <c r="H592" s="64">
        <f t="shared" si="492"/>
        <v>0</v>
      </c>
      <c r="I592" s="45"/>
      <c r="J592" s="64"/>
      <c r="K592" s="64">
        <f t="shared" si="493"/>
        <v>0</v>
      </c>
      <c r="L592" s="45"/>
      <c r="M592" s="64"/>
      <c r="N592" s="64">
        <f t="shared" si="494"/>
        <v>0</v>
      </c>
      <c r="O592" s="64"/>
      <c r="P592" s="64"/>
      <c r="Q592" s="64">
        <f t="shared" si="495"/>
        <v>0</v>
      </c>
      <c r="R592" s="64"/>
      <c r="S592" s="64"/>
      <c r="T592" s="64"/>
    </row>
    <row r="593" spans="1:20" ht="69" customHeight="1" x14ac:dyDescent="0.2">
      <c r="A593" s="70" t="str">
        <f>'2.2.1.План мероприятий '!A156</f>
        <v>4.5.1.</v>
      </c>
      <c r="B593" s="68" t="str">
        <f>'2.2.1.План мероприятий '!B156</f>
        <v>Создание в Академии криптографии Российской Федерации
специализированного подразделения, осуществляющего информационно-аналитическое обеспечение и координацию участия российских экспертов в деятельности основных международных организаций, осуществляющих разработку стандартов в области криптографии и безопасности информационных технологий</v>
      </c>
      <c r="C593" s="71"/>
      <c r="D593" s="71"/>
      <c r="E593" s="71"/>
      <c r="F593" s="71"/>
      <c r="G593" s="71"/>
      <c r="H593" s="71"/>
      <c r="I593" s="71"/>
      <c r="J593" s="71"/>
      <c r="K593" s="71"/>
      <c r="L593" s="71"/>
      <c r="M593" s="71"/>
      <c r="N593" s="71"/>
      <c r="O593" s="71"/>
      <c r="P593" s="71"/>
      <c r="Q593" s="71"/>
      <c r="R593" s="71"/>
      <c r="S593" s="71"/>
      <c r="T593" s="71"/>
    </row>
    <row r="594" spans="1:20" ht="30" x14ac:dyDescent="0.2">
      <c r="A594" s="64"/>
      <c r="B594" s="64" t="s">
        <v>33</v>
      </c>
      <c r="C594" s="69" t="s">
        <v>561</v>
      </c>
      <c r="D594" s="69"/>
      <c r="E594" s="72">
        <f>H594+K594+N594+Q594+R594+S594+T594</f>
        <v>60</v>
      </c>
      <c r="F594" s="44"/>
      <c r="G594" s="64">
        <v>0</v>
      </c>
      <c r="H594" s="64">
        <f t="shared" ref="H594:H598" si="497">F594+G594</f>
        <v>0</v>
      </c>
      <c r="I594" s="44"/>
      <c r="J594" s="64">
        <v>60</v>
      </c>
      <c r="K594" s="64">
        <f t="shared" ref="K594:K598" si="498">I594+J594</f>
        <v>60</v>
      </c>
      <c r="L594" s="45"/>
      <c r="M594" s="64"/>
      <c r="N594" s="64">
        <f t="shared" ref="N594:N598" si="499">L594+M594</f>
        <v>0</v>
      </c>
      <c r="O594" s="64"/>
      <c r="P594" s="64"/>
      <c r="Q594" s="64">
        <f t="shared" ref="Q594:Q598" si="500">O594+P594</f>
        <v>0</v>
      </c>
      <c r="R594" s="64"/>
      <c r="S594" s="64"/>
      <c r="T594" s="64"/>
    </row>
    <row r="595" spans="1:20" ht="45" x14ac:dyDescent="0.2">
      <c r="A595" s="64"/>
      <c r="B595" s="64" t="s">
        <v>38</v>
      </c>
      <c r="C595" s="69"/>
      <c r="D595" s="69"/>
      <c r="E595" s="64">
        <f t="shared" ref="E595:E598" si="501">K595+N595+Q595+R595+S595+T595</f>
        <v>0</v>
      </c>
      <c r="F595" s="44"/>
      <c r="G595" s="64"/>
      <c r="H595" s="64">
        <f t="shared" si="497"/>
        <v>0</v>
      </c>
      <c r="I595" s="44"/>
      <c r="J595" s="64"/>
      <c r="K595" s="64">
        <f t="shared" si="498"/>
        <v>0</v>
      </c>
      <c r="L595" s="45"/>
      <c r="M595" s="64"/>
      <c r="N595" s="64">
        <f t="shared" si="499"/>
        <v>0</v>
      </c>
      <c r="O595" s="64"/>
      <c r="P595" s="64"/>
      <c r="Q595" s="64">
        <f t="shared" si="500"/>
        <v>0</v>
      </c>
      <c r="R595" s="64"/>
      <c r="S595" s="64"/>
      <c r="T595" s="64"/>
    </row>
    <row r="596" spans="1:20" ht="30" x14ac:dyDescent="0.2">
      <c r="A596" s="64"/>
      <c r="B596" s="64" t="s">
        <v>34</v>
      </c>
      <c r="C596" s="45"/>
      <c r="D596" s="45"/>
      <c r="E596" s="64">
        <f t="shared" si="501"/>
        <v>0</v>
      </c>
      <c r="F596" s="64"/>
      <c r="G596" s="64"/>
      <c r="H596" s="64">
        <f t="shared" si="497"/>
        <v>0</v>
      </c>
      <c r="I596" s="64"/>
      <c r="J596" s="64"/>
      <c r="K596" s="64">
        <f t="shared" si="498"/>
        <v>0</v>
      </c>
      <c r="L596" s="64"/>
      <c r="M596" s="64"/>
      <c r="N596" s="64">
        <f t="shared" si="499"/>
        <v>0</v>
      </c>
      <c r="O596" s="64"/>
      <c r="P596" s="64"/>
      <c r="Q596" s="64">
        <f t="shared" si="500"/>
        <v>0</v>
      </c>
      <c r="R596" s="64"/>
      <c r="S596" s="64"/>
      <c r="T596" s="64"/>
    </row>
    <row r="597" spans="1:20" ht="15" x14ac:dyDescent="0.2">
      <c r="A597" s="64"/>
      <c r="B597" s="64" t="s">
        <v>35</v>
      </c>
      <c r="C597" s="45"/>
      <c r="D597" s="45"/>
      <c r="E597" s="64">
        <f>H597+K597+N597+Q597+R597+S597+T597</f>
        <v>0</v>
      </c>
      <c r="F597" s="64"/>
      <c r="G597" s="64"/>
      <c r="H597" s="64">
        <f t="shared" si="497"/>
        <v>0</v>
      </c>
      <c r="I597" s="64"/>
      <c r="J597" s="64"/>
      <c r="K597" s="64">
        <f t="shared" si="498"/>
        <v>0</v>
      </c>
      <c r="L597" s="64"/>
      <c r="M597" s="64"/>
      <c r="N597" s="64">
        <f t="shared" si="499"/>
        <v>0</v>
      </c>
      <c r="O597" s="64"/>
      <c r="P597" s="64"/>
      <c r="Q597" s="64">
        <f t="shared" si="500"/>
        <v>0</v>
      </c>
      <c r="R597" s="64"/>
      <c r="S597" s="64"/>
      <c r="T597" s="64"/>
    </row>
    <row r="598" spans="1:20" ht="30" x14ac:dyDescent="0.2">
      <c r="A598" s="64"/>
      <c r="B598" s="64" t="s">
        <v>37</v>
      </c>
      <c r="C598" s="69"/>
      <c r="D598" s="69"/>
      <c r="E598" s="64">
        <f t="shared" si="501"/>
        <v>0</v>
      </c>
      <c r="F598" s="45"/>
      <c r="G598" s="64"/>
      <c r="H598" s="64">
        <f t="shared" si="497"/>
        <v>0</v>
      </c>
      <c r="I598" s="45"/>
      <c r="J598" s="64"/>
      <c r="K598" s="64">
        <f t="shared" si="498"/>
        <v>0</v>
      </c>
      <c r="L598" s="45"/>
      <c r="M598" s="64"/>
      <c r="N598" s="64">
        <f t="shared" si="499"/>
        <v>0</v>
      </c>
      <c r="O598" s="64"/>
      <c r="P598" s="64"/>
      <c r="Q598" s="64">
        <f t="shared" si="500"/>
        <v>0</v>
      </c>
      <c r="R598" s="64"/>
      <c r="S598" s="64"/>
      <c r="T598" s="64"/>
    </row>
    <row r="599" spans="1:20" ht="69" customHeight="1" x14ac:dyDescent="0.2">
      <c r="A599" s="70" t="str">
        <f>'2.2.1.План мероприятий '!A157</f>
        <v>4.5.2.</v>
      </c>
      <c r="B599" s="68" t="str">
        <f>'2.2.1.План мероприятий '!B157</f>
        <v>Обеспечение непрерывного и скоординированного участия российских экспертов в деятельности основных международных организаций, осуществляющих разработку стандартов в области криптографии и безопасности информационных технологий.</v>
      </c>
      <c r="C599" s="71"/>
      <c r="D599" s="71"/>
      <c r="E599" s="71"/>
      <c r="F599" s="71"/>
      <c r="G599" s="71"/>
      <c r="H599" s="71"/>
      <c r="I599" s="71"/>
      <c r="J599" s="71"/>
      <c r="K599" s="71"/>
      <c r="L599" s="71"/>
      <c r="M599" s="71"/>
      <c r="N599" s="71"/>
      <c r="O599" s="71"/>
      <c r="P599" s="71"/>
      <c r="Q599" s="71"/>
      <c r="R599" s="71"/>
      <c r="S599" s="71"/>
      <c r="T599" s="71"/>
    </row>
    <row r="600" spans="1:20" ht="30" x14ac:dyDescent="0.2">
      <c r="A600" s="64"/>
      <c r="B600" s="64" t="s">
        <v>33</v>
      </c>
      <c r="C600" s="69" t="s">
        <v>561</v>
      </c>
      <c r="D600" s="69"/>
      <c r="E600" s="72">
        <f>H600+K600+N600+Q600+R600+S600+T600</f>
        <v>360</v>
      </c>
      <c r="F600" s="44"/>
      <c r="G600" s="64">
        <v>0</v>
      </c>
      <c r="H600" s="64">
        <f t="shared" ref="H600:H604" si="502">F600+G600</f>
        <v>0</v>
      </c>
      <c r="I600" s="44"/>
      <c r="J600" s="64">
        <v>60</v>
      </c>
      <c r="K600" s="64">
        <f t="shared" ref="K600:K604" si="503">I600+J600</f>
        <v>60</v>
      </c>
      <c r="L600" s="45"/>
      <c r="M600" s="64">
        <v>60</v>
      </c>
      <c r="N600" s="64">
        <f t="shared" ref="N600:N604" si="504">L600+M600</f>
        <v>60</v>
      </c>
      <c r="O600" s="64"/>
      <c r="P600" s="64">
        <v>60</v>
      </c>
      <c r="Q600" s="64">
        <f t="shared" ref="Q600:Q604" si="505">O600+P600</f>
        <v>60</v>
      </c>
      <c r="R600" s="64">
        <v>60</v>
      </c>
      <c r="S600" s="64">
        <v>60</v>
      </c>
      <c r="T600" s="64">
        <v>60</v>
      </c>
    </row>
    <row r="601" spans="1:20" ht="45" x14ac:dyDescent="0.2">
      <c r="A601" s="64"/>
      <c r="B601" s="64" t="s">
        <v>38</v>
      </c>
      <c r="C601" s="69"/>
      <c r="D601" s="69"/>
      <c r="E601" s="64">
        <f t="shared" ref="E601:E604" si="506">K601+N601+Q601+R601+S601+T601</f>
        <v>0</v>
      </c>
      <c r="F601" s="44"/>
      <c r="G601" s="64"/>
      <c r="H601" s="64">
        <f t="shared" si="502"/>
        <v>0</v>
      </c>
      <c r="I601" s="44"/>
      <c r="J601" s="64"/>
      <c r="K601" s="64">
        <f t="shared" si="503"/>
        <v>0</v>
      </c>
      <c r="L601" s="45"/>
      <c r="M601" s="64"/>
      <c r="N601" s="64">
        <f t="shared" si="504"/>
        <v>0</v>
      </c>
      <c r="O601" s="64"/>
      <c r="P601" s="64"/>
      <c r="Q601" s="64">
        <f t="shared" si="505"/>
        <v>0</v>
      </c>
      <c r="R601" s="64"/>
      <c r="S601" s="64"/>
      <c r="T601" s="64"/>
    </row>
    <row r="602" spans="1:20" ht="30" x14ac:dyDescent="0.2">
      <c r="A602" s="64"/>
      <c r="B602" s="64" t="s">
        <v>34</v>
      </c>
      <c r="C602" s="45"/>
      <c r="D602" s="45"/>
      <c r="E602" s="64">
        <f t="shared" si="506"/>
        <v>0</v>
      </c>
      <c r="F602" s="64"/>
      <c r="G602" s="64"/>
      <c r="H602" s="64">
        <f t="shared" si="502"/>
        <v>0</v>
      </c>
      <c r="I602" s="64"/>
      <c r="J602" s="64"/>
      <c r="K602" s="64">
        <f t="shared" si="503"/>
        <v>0</v>
      </c>
      <c r="L602" s="64"/>
      <c r="M602" s="64"/>
      <c r="N602" s="64">
        <f t="shared" si="504"/>
        <v>0</v>
      </c>
      <c r="O602" s="64"/>
      <c r="P602" s="64"/>
      <c r="Q602" s="64">
        <f t="shared" si="505"/>
        <v>0</v>
      </c>
      <c r="R602" s="64"/>
      <c r="S602" s="64"/>
      <c r="T602" s="64"/>
    </row>
    <row r="603" spans="1:20" ht="15" x14ac:dyDescent="0.2">
      <c r="A603" s="64"/>
      <c r="B603" s="64" t="s">
        <v>35</v>
      </c>
      <c r="C603" s="45"/>
      <c r="D603" s="45"/>
      <c r="E603" s="64">
        <f>H603+K603+N603+Q603+R603+S603+T603</f>
        <v>0</v>
      </c>
      <c r="F603" s="64"/>
      <c r="G603" s="64"/>
      <c r="H603" s="64">
        <f t="shared" si="502"/>
        <v>0</v>
      </c>
      <c r="I603" s="64"/>
      <c r="J603" s="64"/>
      <c r="K603" s="64">
        <f t="shared" si="503"/>
        <v>0</v>
      </c>
      <c r="L603" s="64"/>
      <c r="M603" s="64"/>
      <c r="N603" s="64">
        <f t="shared" si="504"/>
        <v>0</v>
      </c>
      <c r="O603" s="64"/>
      <c r="P603" s="64"/>
      <c r="Q603" s="64">
        <f t="shared" si="505"/>
        <v>0</v>
      </c>
      <c r="R603" s="64"/>
      <c r="S603" s="64"/>
      <c r="T603" s="64"/>
    </row>
    <row r="604" spans="1:20" ht="30" x14ac:dyDescent="0.2">
      <c r="A604" s="64"/>
      <c r="B604" s="64" t="s">
        <v>37</v>
      </c>
      <c r="C604" s="69"/>
      <c r="D604" s="69"/>
      <c r="E604" s="64">
        <f t="shared" si="506"/>
        <v>0</v>
      </c>
      <c r="F604" s="45"/>
      <c r="G604" s="64"/>
      <c r="H604" s="64">
        <f t="shared" si="502"/>
        <v>0</v>
      </c>
      <c r="I604" s="45"/>
      <c r="J604" s="64"/>
      <c r="K604" s="64">
        <f t="shared" si="503"/>
        <v>0</v>
      </c>
      <c r="L604" s="45"/>
      <c r="M604" s="64"/>
      <c r="N604" s="64">
        <f t="shared" si="504"/>
        <v>0</v>
      </c>
      <c r="O604" s="64"/>
      <c r="P604" s="64"/>
      <c r="Q604" s="64">
        <f t="shared" si="505"/>
        <v>0</v>
      </c>
      <c r="R604" s="64"/>
      <c r="S604" s="64"/>
      <c r="T604" s="64"/>
    </row>
    <row r="605" spans="1:20" ht="69" customHeight="1" x14ac:dyDescent="0.2">
      <c r="A605" s="70" t="str">
        <f>'2.2.1.План мероприятий '!A159</f>
        <v>4.6.1.</v>
      </c>
      <c r="B605" s="68" t="str">
        <f>'2.2.1.План мероприятий '!B159</f>
        <v>Подготовлены проекты нормативных актов, направленные на обеспечение использования сети "Интернет" для устойчивого развития экономики, включающие вопросы юрисдикции и определения субъектов правоотношений при использовании сети "Интернет", на основе равноправного участия членов мирового сообщества в управлении глобальной информационной сетью и ее ресурсами с учетом уникальности данной сферы</v>
      </c>
      <c r="C605" s="71"/>
      <c r="D605" s="71"/>
      <c r="E605" s="71"/>
      <c r="F605" s="71"/>
      <c r="G605" s="71"/>
      <c r="H605" s="71"/>
      <c r="I605" s="71"/>
      <c r="J605" s="71"/>
      <c r="K605" s="71"/>
      <c r="L605" s="71"/>
      <c r="M605" s="71"/>
      <c r="N605" s="71"/>
      <c r="O605" s="71"/>
      <c r="P605" s="71"/>
      <c r="Q605" s="71"/>
      <c r="R605" s="71"/>
      <c r="S605" s="71"/>
      <c r="T605" s="71"/>
    </row>
    <row r="606" spans="1:20" ht="30" x14ac:dyDescent="0.2">
      <c r="A606" s="64"/>
      <c r="B606" s="64" t="s">
        <v>33</v>
      </c>
      <c r="C606" s="69" t="s">
        <v>561</v>
      </c>
      <c r="D606" s="69"/>
      <c r="E606" s="72">
        <f>H606+K606+N606+Q606+R606+S606+T606</f>
        <v>0</v>
      </c>
      <c r="F606" s="44"/>
      <c r="G606" s="64"/>
      <c r="H606" s="64">
        <f t="shared" ref="H606:H610" si="507">F606+G606</f>
        <v>0</v>
      </c>
      <c r="I606" s="44"/>
      <c r="J606" s="64"/>
      <c r="K606" s="64">
        <f t="shared" ref="K606:K610" si="508">I606+J606</f>
        <v>0</v>
      </c>
      <c r="L606" s="45"/>
      <c r="M606" s="64"/>
      <c r="N606" s="64">
        <f t="shared" ref="N606:N610" si="509">L606+M606</f>
        <v>0</v>
      </c>
      <c r="O606" s="64"/>
      <c r="P606" s="64"/>
      <c r="Q606" s="64">
        <f t="shared" ref="Q606:Q610" si="510">O606+P606</f>
        <v>0</v>
      </c>
      <c r="R606" s="64"/>
      <c r="S606" s="64"/>
      <c r="T606" s="64"/>
    </row>
    <row r="607" spans="1:20" ht="45" x14ac:dyDescent="0.2">
      <c r="A607" s="64"/>
      <c r="B607" s="64" t="s">
        <v>38</v>
      </c>
      <c r="C607" s="69"/>
      <c r="D607" s="69"/>
      <c r="E607" s="64">
        <f t="shared" ref="E607:E610" si="511">K607+N607+Q607+R607+S607+T607</f>
        <v>0</v>
      </c>
      <c r="F607" s="44"/>
      <c r="G607" s="64"/>
      <c r="H607" s="64">
        <f t="shared" si="507"/>
        <v>0</v>
      </c>
      <c r="I607" s="44"/>
      <c r="J607" s="64"/>
      <c r="K607" s="64">
        <f t="shared" si="508"/>
        <v>0</v>
      </c>
      <c r="L607" s="45"/>
      <c r="M607" s="64"/>
      <c r="N607" s="64">
        <f t="shared" si="509"/>
        <v>0</v>
      </c>
      <c r="O607" s="64"/>
      <c r="P607" s="64"/>
      <c r="Q607" s="64">
        <f t="shared" si="510"/>
        <v>0</v>
      </c>
      <c r="R607" s="64"/>
      <c r="S607" s="64"/>
      <c r="T607" s="64"/>
    </row>
    <row r="608" spans="1:20" ht="30" x14ac:dyDescent="0.2">
      <c r="A608" s="64"/>
      <c r="B608" s="64" t="s">
        <v>34</v>
      </c>
      <c r="C608" s="45"/>
      <c r="D608" s="45"/>
      <c r="E608" s="64">
        <f t="shared" si="511"/>
        <v>0</v>
      </c>
      <c r="F608" s="64"/>
      <c r="G608" s="64"/>
      <c r="H608" s="64">
        <f t="shared" si="507"/>
        <v>0</v>
      </c>
      <c r="I608" s="64"/>
      <c r="J608" s="64"/>
      <c r="K608" s="64">
        <f t="shared" si="508"/>
        <v>0</v>
      </c>
      <c r="L608" s="64"/>
      <c r="M608" s="64"/>
      <c r="N608" s="64">
        <f t="shared" si="509"/>
        <v>0</v>
      </c>
      <c r="O608" s="64"/>
      <c r="P608" s="64"/>
      <c r="Q608" s="64">
        <f t="shared" si="510"/>
        <v>0</v>
      </c>
      <c r="R608" s="64"/>
      <c r="S608" s="64"/>
      <c r="T608" s="64"/>
    </row>
    <row r="609" spans="1:20" ht="15" x14ac:dyDescent="0.2">
      <c r="A609" s="64"/>
      <c r="B609" s="64" t="s">
        <v>35</v>
      </c>
      <c r="C609" s="45"/>
      <c r="D609" s="45"/>
      <c r="E609" s="64">
        <f>H609+K609+N609+Q609+R609+S609+T609</f>
        <v>0</v>
      </c>
      <c r="F609" s="64"/>
      <c r="G609" s="64"/>
      <c r="H609" s="64">
        <f t="shared" si="507"/>
        <v>0</v>
      </c>
      <c r="I609" s="64"/>
      <c r="J609" s="64"/>
      <c r="K609" s="64">
        <f t="shared" si="508"/>
        <v>0</v>
      </c>
      <c r="L609" s="64"/>
      <c r="M609" s="64"/>
      <c r="N609" s="64">
        <f t="shared" si="509"/>
        <v>0</v>
      </c>
      <c r="O609" s="64"/>
      <c r="P609" s="64"/>
      <c r="Q609" s="64">
        <f t="shared" si="510"/>
        <v>0</v>
      </c>
      <c r="R609" s="64"/>
      <c r="S609" s="64"/>
      <c r="T609" s="64"/>
    </row>
    <row r="610" spans="1:20" ht="30" x14ac:dyDescent="0.2">
      <c r="A610" s="64"/>
      <c r="B610" s="64" t="s">
        <v>37</v>
      </c>
      <c r="C610" s="69"/>
      <c r="D610" s="69"/>
      <c r="E610" s="64">
        <f t="shared" si="511"/>
        <v>0</v>
      </c>
      <c r="F610" s="45"/>
      <c r="G610" s="64"/>
      <c r="H610" s="64">
        <f t="shared" si="507"/>
        <v>0</v>
      </c>
      <c r="I610" s="45"/>
      <c r="J610" s="64"/>
      <c r="K610" s="64">
        <f t="shared" si="508"/>
        <v>0</v>
      </c>
      <c r="L610" s="45"/>
      <c r="M610" s="64"/>
      <c r="N610" s="64">
        <f t="shared" si="509"/>
        <v>0</v>
      </c>
      <c r="O610" s="64"/>
      <c r="P610" s="64"/>
      <c r="Q610" s="64">
        <f t="shared" si="510"/>
        <v>0</v>
      </c>
      <c r="R610" s="64"/>
      <c r="S610" s="64"/>
      <c r="T610" s="64"/>
    </row>
    <row r="611" spans="1:20" ht="69" customHeight="1" x14ac:dyDescent="0.2">
      <c r="A611" s="70" t="str">
        <f>'2.2.1.План мероприятий '!A160</f>
        <v>4.6.2.</v>
      </c>
      <c r="B611" s="68" t="str">
        <f>'2.2.1.План мероприятий '!B160</f>
        <v>Проведен анализ текущего и проектирование целевого состояния международной нормативной базы, определяющей юрисдикцию и субъектов правоотношений при использовании сети "Интернет" на основе равноправного участия членов мирового сообщества в управлении глобальной информационной сетью и ее ресурсами с учетом уникальности данной сферы</v>
      </c>
      <c r="C611" s="71"/>
      <c r="D611" s="71"/>
      <c r="E611" s="71"/>
      <c r="F611" s="71"/>
      <c r="G611" s="71"/>
      <c r="H611" s="71"/>
      <c r="I611" s="71"/>
      <c r="J611" s="71"/>
      <c r="K611" s="71"/>
      <c r="L611" s="71"/>
      <c r="M611" s="71"/>
      <c r="N611" s="71"/>
      <c r="O611" s="71"/>
      <c r="P611" s="71"/>
      <c r="Q611" s="71"/>
      <c r="R611" s="71"/>
      <c r="S611" s="71"/>
      <c r="T611" s="71"/>
    </row>
    <row r="612" spans="1:20" ht="30" x14ac:dyDescent="0.2">
      <c r="A612" s="64"/>
      <c r="B612" s="64" t="s">
        <v>33</v>
      </c>
      <c r="C612" s="69" t="s">
        <v>561</v>
      </c>
      <c r="D612" s="69"/>
      <c r="E612" s="72">
        <f>H612+K612+N612+Q612+R612+S612+T612</f>
        <v>0</v>
      </c>
      <c r="F612" s="44"/>
      <c r="G612" s="64"/>
      <c r="H612" s="64">
        <f t="shared" ref="H612:H616" si="512">F612+G612</f>
        <v>0</v>
      </c>
      <c r="I612" s="44"/>
      <c r="J612" s="64"/>
      <c r="K612" s="64">
        <f t="shared" ref="K612:K616" si="513">I612+J612</f>
        <v>0</v>
      </c>
      <c r="L612" s="45"/>
      <c r="M612" s="64"/>
      <c r="N612" s="64">
        <f t="shared" ref="N612:N616" si="514">L612+M612</f>
        <v>0</v>
      </c>
      <c r="O612" s="64"/>
      <c r="P612" s="64"/>
      <c r="Q612" s="64">
        <f t="shared" ref="Q612:Q616" si="515">O612+P612</f>
        <v>0</v>
      </c>
      <c r="R612" s="64"/>
      <c r="S612" s="64"/>
      <c r="T612" s="64"/>
    </row>
    <row r="613" spans="1:20" ht="45" x14ac:dyDescent="0.2">
      <c r="A613" s="64"/>
      <c r="B613" s="64" t="s">
        <v>38</v>
      </c>
      <c r="C613" s="69"/>
      <c r="D613" s="69"/>
      <c r="E613" s="64">
        <f t="shared" ref="E613:E616" si="516">K613+N613+Q613+R613+S613+T613</f>
        <v>0</v>
      </c>
      <c r="F613" s="44"/>
      <c r="G613" s="64"/>
      <c r="H613" s="64">
        <f t="shared" si="512"/>
        <v>0</v>
      </c>
      <c r="I613" s="44"/>
      <c r="J613" s="64"/>
      <c r="K613" s="64">
        <f t="shared" si="513"/>
        <v>0</v>
      </c>
      <c r="L613" s="45"/>
      <c r="M613" s="64"/>
      <c r="N613" s="64">
        <f t="shared" si="514"/>
        <v>0</v>
      </c>
      <c r="O613" s="64"/>
      <c r="P613" s="64"/>
      <c r="Q613" s="64">
        <f t="shared" si="515"/>
        <v>0</v>
      </c>
      <c r="R613" s="64"/>
      <c r="S613" s="64"/>
      <c r="T613" s="64"/>
    </row>
    <row r="614" spans="1:20" ht="30" x14ac:dyDescent="0.2">
      <c r="A614" s="64"/>
      <c r="B614" s="64" t="s">
        <v>34</v>
      </c>
      <c r="C614" s="45"/>
      <c r="D614" s="45"/>
      <c r="E614" s="64">
        <f t="shared" si="516"/>
        <v>0</v>
      </c>
      <c r="F614" s="64"/>
      <c r="G614" s="64"/>
      <c r="H614" s="64">
        <f t="shared" si="512"/>
        <v>0</v>
      </c>
      <c r="I614" s="64"/>
      <c r="J614" s="64"/>
      <c r="K614" s="64">
        <f t="shared" si="513"/>
        <v>0</v>
      </c>
      <c r="L614" s="64"/>
      <c r="M614" s="64"/>
      <c r="N614" s="64">
        <f t="shared" si="514"/>
        <v>0</v>
      </c>
      <c r="O614" s="64"/>
      <c r="P614" s="64"/>
      <c r="Q614" s="64">
        <f t="shared" si="515"/>
        <v>0</v>
      </c>
      <c r="R614" s="64"/>
      <c r="S614" s="64"/>
      <c r="T614" s="64"/>
    </row>
    <row r="615" spans="1:20" ht="15" x14ac:dyDescent="0.2">
      <c r="A615" s="64"/>
      <c r="B615" s="64" t="s">
        <v>35</v>
      </c>
      <c r="C615" s="45"/>
      <c r="D615" s="45"/>
      <c r="E615" s="64">
        <f>H615+K615+N615+Q615+R615+S615+T615</f>
        <v>0</v>
      </c>
      <c r="F615" s="64"/>
      <c r="G615" s="64"/>
      <c r="H615" s="64">
        <f t="shared" si="512"/>
        <v>0</v>
      </c>
      <c r="I615" s="64"/>
      <c r="J615" s="64"/>
      <c r="K615" s="64">
        <f t="shared" si="513"/>
        <v>0</v>
      </c>
      <c r="L615" s="64"/>
      <c r="M615" s="64"/>
      <c r="N615" s="64">
        <f t="shared" si="514"/>
        <v>0</v>
      </c>
      <c r="O615" s="64"/>
      <c r="P615" s="64"/>
      <c r="Q615" s="64">
        <f t="shared" si="515"/>
        <v>0</v>
      </c>
      <c r="R615" s="64"/>
      <c r="S615" s="64"/>
      <c r="T615" s="64"/>
    </row>
    <row r="616" spans="1:20" ht="30" x14ac:dyDescent="0.2">
      <c r="A616" s="64"/>
      <c r="B616" s="64" t="s">
        <v>37</v>
      </c>
      <c r="C616" s="69"/>
      <c r="D616" s="69"/>
      <c r="E616" s="64">
        <f t="shared" si="516"/>
        <v>0</v>
      </c>
      <c r="F616" s="45"/>
      <c r="G616" s="64"/>
      <c r="H616" s="64">
        <f t="shared" si="512"/>
        <v>0</v>
      </c>
      <c r="I616" s="45"/>
      <c r="J616" s="64"/>
      <c r="K616" s="64">
        <f t="shared" si="513"/>
        <v>0</v>
      </c>
      <c r="L616" s="45"/>
      <c r="M616" s="64"/>
      <c r="N616" s="64">
        <f t="shared" si="514"/>
        <v>0</v>
      </c>
      <c r="O616" s="64"/>
      <c r="P616" s="64"/>
      <c r="Q616" s="64">
        <f t="shared" si="515"/>
        <v>0</v>
      </c>
      <c r="R616" s="64"/>
      <c r="S616" s="64"/>
      <c r="T616" s="64"/>
    </row>
    <row r="617" spans="1:20" ht="69" customHeight="1" x14ac:dyDescent="0.2">
      <c r="A617" s="70" t="str">
        <f>'2.2.1.План мероприятий '!A162</f>
        <v>4.7.1.</v>
      </c>
      <c r="B617" s="68" t="str">
        <f>'2.2.1.План мероприятий '!B162</f>
        <v>Комплексный анализ мировых тенденций и долгосрочный прогноз развития  информационных технологий в области информационной безопасности, разработка "дорожной карты" с учетом полученных результатов</v>
      </c>
      <c r="C617" s="71"/>
      <c r="D617" s="71"/>
      <c r="E617" s="71"/>
      <c r="F617" s="71"/>
      <c r="G617" s="71"/>
      <c r="H617" s="71"/>
      <c r="I617" s="71"/>
      <c r="J617" s="71"/>
      <c r="K617" s="71"/>
      <c r="L617" s="71"/>
      <c r="M617" s="71"/>
      <c r="N617" s="71"/>
      <c r="O617" s="71"/>
      <c r="P617" s="71"/>
      <c r="Q617" s="71"/>
      <c r="R617" s="71"/>
      <c r="S617" s="71"/>
      <c r="T617" s="71"/>
    </row>
    <row r="618" spans="1:20" ht="30" x14ac:dyDescent="0.2">
      <c r="A618" s="64"/>
      <c r="B618" s="64" t="s">
        <v>33</v>
      </c>
      <c r="C618" s="69" t="s">
        <v>697</v>
      </c>
      <c r="D618" s="69"/>
      <c r="E618" s="72">
        <f>H618+K618+N618+Q618+R618+S618+T618</f>
        <v>5</v>
      </c>
      <c r="F618" s="44"/>
      <c r="G618" s="64">
        <v>0</v>
      </c>
      <c r="H618" s="64">
        <f t="shared" ref="H618:H622" si="517">F618+G618</f>
        <v>0</v>
      </c>
      <c r="I618" s="44"/>
      <c r="J618" s="64">
        <v>5</v>
      </c>
      <c r="K618" s="64">
        <f t="shared" ref="K618:K622" si="518">I618+J618</f>
        <v>5</v>
      </c>
      <c r="L618" s="45"/>
      <c r="M618" s="64"/>
      <c r="N618" s="64">
        <f t="shared" ref="N618:N622" si="519">L618+M618</f>
        <v>0</v>
      </c>
      <c r="O618" s="64"/>
      <c r="P618" s="64"/>
      <c r="Q618" s="64">
        <f t="shared" ref="Q618:Q622" si="520">O618+P618</f>
        <v>0</v>
      </c>
      <c r="R618" s="64"/>
      <c r="S618" s="64"/>
      <c r="T618" s="64"/>
    </row>
    <row r="619" spans="1:20" ht="45" x14ac:dyDescent="0.2">
      <c r="A619" s="64"/>
      <c r="B619" s="64" t="s">
        <v>38</v>
      </c>
      <c r="C619" s="69"/>
      <c r="D619" s="69"/>
      <c r="E619" s="64">
        <f t="shared" ref="E619:E622" si="521">K619+N619+Q619+R619+S619+T619</f>
        <v>0</v>
      </c>
      <c r="F619" s="44"/>
      <c r="G619" s="64"/>
      <c r="H619" s="64">
        <f t="shared" si="517"/>
        <v>0</v>
      </c>
      <c r="I619" s="44"/>
      <c r="J619" s="64"/>
      <c r="K619" s="64">
        <f t="shared" si="518"/>
        <v>0</v>
      </c>
      <c r="L619" s="45"/>
      <c r="M619" s="64"/>
      <c r="N619" s="64">
        <f t="shared" si="519"/>
        <v>0</v>
      </c>
      <c r="O619" s="64"/>
      <c r="P619" s="64"/>
      <c r="Q619" s="64">
        <f t="shared" si="520"/>
        <v>0</v>
      </c>
      <c r="R619" s="64"/>
      <c r="S619" s="64"/>
      <c r="T619" s="64"/>
    </row>
    <row r="620" spans="1:20" ht="30" x14ac:dyDescent="0.2">
      <c r="A620" s="64"/>
      <c r="B620" s="64" t="s">
        <v>34</v>
      </c>
      <c r="C620" s="45"/>
      <c r="D620" s="45"/>
      <c r="E620" s="64">
        <f t="shared" si="521"/>
        <v>0</v>
      </c>
      <c r="F620" s="64"/>
      <c r="G620" s="64"/>
      <c r="H620" s="64">
        <f t="shared" si="517"/>
        <v>0</v>
      </c>
      <c r="I620" s="64"/>
      <c r="J620" s="64"/>
      <c r="K620" s="64">
        <f t="shared" si="518"/>
        <v>0</v>
      </c>
      <c r="L620" s="64"/>
      <c r="M620" s="64"/>
      <c r="N620" s="64">
        <f t="shared" si="519"/>
        <v>0</v>
      </c>
      <c r="O620" s="64"/>
      <c r="P620" s="64"/>
      <c r="Q620" s="64">
        <f t="shared" si="520"/>
        <v>0</v>
      </c>
      <c r="R620" s="64"/>
      <c r="S620" s="64"/>
      <c r="T620" s="64"/>
    </row>
    <row r="621" spans="1:20" ht="15" x14ac:dyDescent="0.2">
      <c r="A621" s="64"/>
      <c r="B621" s="64" t="s">
        <v>35</v>
      </c>
      <c r="C621" s="45"/>
      <c r="D621" s="45"/>
      <c r="E621" s="64">
        <f>H621+K621+N621+Q621+R621+S621+T621</f>
        <v>0</v>
      </c>
      <c r="F621" s="64"/>
      <c r="G621" s="64"/>
      <c r="H621" s="64">
        <f t="shared" si="517"/>
        <v>0</v>
      </c>
      <c r="I621" s="64"/>
      <c r="J621" s="64"/>
      <c r="K621" s="64">
        <f t="shared" si="518"/>
        <v>0</v>
      </c>
      <c r="L621" s="64"/>
      <c r="M621" s="64"/>
      <c r="N621" s="64">
        <f t="shared" si="519"/>
        <v>0</v>
      </c>
      <c r="O621" s="64"/>
      <c r="P621" s="64"/>
      <c r="Q621" s="64">
        <f t="shared" si="520"/>
        <v>0</v>
      </c>
      <c r="R621" s="64"/>
      <c r="S621" s="64"/>
      <c r="T621" s="64"/>
    </row>
    <row r="622" spans="1:20" ht="30" x14ac:dyDescent="0.2">
      <c r="A622" s="64"/>
      <c r="B622" s="64" t="s">
        <v>37</v>
      </c>
      <c r="C622" s="69"/>
      <c r="D622" s="69"/>
      <c r="E622" s="64">
        <f t="shared" si="521"/>
        <v>0</v>
      </c>
      <c r="F622" s="45"/>
      <c r="G622" s="64"/>
      <c r="H622" s="64">
        <f t="shared" si="517"/>
        <v>0</v>
      </c>
      <c r="I622" s="45"/>
      <c r="J622" s="64"/>
      <c r="K622" s="64">
        <f t="shared" si="518"/>
        <v>0</v>
      </c>
      <c r="L622" s="45"/>
      <c r="M622" s="64"/>
      <c r="N622" s="64">
        <f t="shared" si="519"/>
        <v>0</v>
      </c>
      <c r="O622" s="64"/>
      <c r="P622" s="64"/>
      <c r="Q622" s="64">
        <f t="shared" si="520"/>
        <v>0</v>
      </c>
      <c r="R622" s="64"/>
      <c r="S622" s="64"/>
      <c r="T622" s="64"/>
    </row>
    <row r="623" spans="1:20" ht="15" x14ac:dyDescent="0.25">
      <c r="A623" s="81"/>
      <c r="B623" s="81"/>
      <c r="C623" s="82"/>
      <c r="D623" s="82"/>
      <c r="E623" s="82"/>
      <c r="F623" s="82"/>
      <c r="G623" s="82"/>
      <c r="H623" s="82"/>
      <c r="I623" s="82"/>
      <c r="J623" s="82"/>
      <c r="K623" s="82"/>
      <c r="L623" s="82"/>
      <c r="M623" s="82"/>
      <c r="N623" s="82"/>
      <c r="O623" s="82"/>
      <c r="P623" s="82"/>
      <c r="Q623" s="82"/>
      <c r="R623" s="82"/>
      <c r="S623" s="82"/>
      <c r="T623" s="82"/>
    </row>
    <row r="624" spans="1:20" ht="15" x14ac:dyDescent="0.25">
      <c r="A624" s="83"/>
      <c r="B624" s="83"/>
      <c r="C624" s="83"/>
      <c r="D624" s="83"/>
      <c r="E624" s="83"/>
      <c r="F624" s="83"/>
      <c r="G624" s="83"/>
      <c r="H624" s="83"/>
      <c r="I624" s="83"/>
      <c r="J624" s="83"/>
      <c r="K624" s="83"/>
      <c r="L624" s="83"/>
      <c r="M624" s="83"/>
      <c r="N624" s="83"/>
      <c r="O624" s="83"/>
      <c r="P624" s="83"/>
      <c r="Q624" s="83"/>
      <c r="R624" s="83"/>
      <c r="S624" s="83"/>
      <c r="T624" s="83"/>
    </row>
    <row r="625" spans="1:20" ht="15" x14ac:dyDescent="0.25">
      <c r="A625" s="81"/>
      <c r="B625" s="81"/>
      <c r="C625" s="82"/>
      <c r="D625" s="82"/>
      <c r="E625" s="82"/>
      <c r="F625" s="82"/>
      <c r="G625" s="82"/>
      <c r="H625" s="82"/>
      <c r="I625" s="82"/>
      <c r="J625" s="82"/>
      <c r="K625" s="82"/>
      <c r="L625" s="82"/>
      <c r="M625" s="82"/>
      <c r="N625" s="82"/>
      <c r="O625" s="82"/>
      <c r="P625" s="82"/>
      <c r="Q625" s="82"/>
      <c r="R625" s="82"/>
      <c r="S625" s="82"/>
      <c r="T625" s="82"/>
    </row>
    <row r="626" spans="1:20" ht="15" x14ac:dyDescent="0.25">
      <c r="A626" s="83"/>
      <c r="B626" s="83"/>
      <c r="C626" s="83"/>
      <c r="D626" s="83"/>
      <c r="E626" s="83"/>
      <c r="F626" s="83"/>
      <c r="G626" s="83"/>
      <c r="H626" s="83"/>
      <c r="I626" s="83"/>
      <c r="J626" s="83"/>
      <c r="K626" s="83"/>
      <c r="L626" s="83"/>
      <c r="M626" s="83"/>
      <c r="N626" s="83"/>
      <c r="O626" s="83"/>
      <c r="P626" s="83"/>
      <c r="Q626" s="83"/>
      <c r="R626" s="83"/>
      <c r="S626" s="83"/>
      <c r="T626" s="83"/>
    </row>
    <row r="627" spans="1:20" ht="15" x14ac:dyDescent="0.25">
      <c r="A627" s="81"/>
      <c r="B627" s="81"/>
      <c r="C627" s="82"/>
      <c r="D627" s="82"/>
      <c r="E627" s="82"/>
      <c r="F627" s="82"/>
      <c r="G627" s="82"/>
      <c r="H627" s="82"/>
      <c r="I627" s="82"/>
      <c r="J627" s="82"/>
      <c r="K627" s="82"/>
      <c r="L627" s="82"/>
      <c r="M627" s="82"/>
      <c r="N627" s="82"/>
      <c r="O627" s="82"/>
      <c r="P627" s="82"/>
      <c r="Q627" s="82"/>
      <c r="R627" s="82"/>
      <c r="S627" s="82"/>
      <c r="T627" s="82"/>
    </row>
    <row r="628" spans="1:20" ht="15" x14ac:dyDescent="0.25">
      <c r="A628" s="83"/>
      <c r="B628" s="83"/>
      <c r="C628" s="83"/>
      <c r="D628" s="83"/>
      <c r="E628" s="83"/>
      <c r="F628" s="83"/>
      <c r="G628" s="83"/>
      <c r="H628" s="83"/>
      <c r="I628" s="83"/>
      <c r="J628" s="83"/>
      <c r="K628" s="83"/>
      <c r="L628" s="83"/>
      <c r="M628" s="83"/>
      <c r="N628" s="83"/>
      <c r="O628" s="83"/>
      <c r="P628" s="83"/>
      <c r="Q628" s="83"/>
      <c r="R628" s="83"/>
      <c r="S628" s="83"/>
      <c r="T628" s="83"/>
    </row>
    <row r="629" spans="1:20" ht="15" x14ac:dyDescent="0.25">
      <c r="A629" s="81"/>
      <c r="B629" s="81"/>
      <c r="C629" s="82"/>
      <c r="D629" s="82"/>
      <c r="E629" s="82"/>
      <c r="F629" s="82"/>
      <c r="G629" s="82"/>
      <c r="H629" s="82"/>
      <c r="I629" s="82"/>
      <c r="J629" s="82"/>
      <c r="K629" s="82"/>
      <c r="L629" s="82"/>
      <c r="M629" s="82"/>
      <c r="N629" s="82"/>
      <c r="O629" s="82"/>
      <c r="P629" s="82"/>
      <c r="Q629" s="82"/>
      <c r="R629" s="82"/>
      <c r="S629" s="82"/>
      <c r="T629" s="82"/>
    </row>
    <row r="630" spans="1:20" ht="15" x14ac:dyDescent="0.25">
      <c r="A630" s="83"/>
      <c r="B630" s="83"/>
      <c r="C630" s="83"/>
      <c r="D630" s="83"/>
      <c r="E630" s="83"/>
      <c r="F630" s="83"/>
      <c r="G630" s="83"/>
      <c r="H630" s="83"/>
      <c r="I630" s="83"/>
      <c r="J630" s="83"/>
      <c r="K630" s="83"/>
      <c r="L630" s="83"/>
      <c r="M630" s="83"/>
      <c r="N630" s="83"/>
      <c r="O630" s="83"/>
      <c r="P630" s="83"/>
      <c r="Q630" s="83"/>
      <c r="R630" s="83"/>
      <c r="S630" s="83"/>
      <c r="T630" s="83"/>
    </row>
    <row r="631" spans="1:20" ht="15" x14ac:dyDescent="0.25">
      <c r="A631" s="81"/>
      <c r="B631" s="81"/>
      <c r="C631" s="82"/>
      <c r="D631" s="82"/>
      <c r="E631" s="82"/>
      <c r="F631" s="82"/>
      <c r="G631" s="82"/>
      <c r="H631" s="82"/>
      <c r="I631" s="82"/>
      <c r="J631" s="82"/>
      <c r="K631" s="82"/>
      <c r="L631" s="82"/>
      <c r="M631" s="82"/>
      <c r="N631" s="82"/>
      <c r="O631" s="82"/>
      <c r="P631" s="82"/>
      <c r="Q631" s="82"/>
      <c r="R631" s="82"/>
      <c r="S631" s="82"/>
      <c r="T631" s="82"/>
    </row>
    <row r="632" spans="1:20" ht="15" x14ac:dyDescent="0.25">
      <c r="A632" s="83"/>
      <c r="B632" s="83"/>
      <c r="C632" s="83"/>
      <c r="D632" s="83"/>
      <c r="E632" s="83"/>
      <c r="F632" s="83"/>
      <c r="G632" s="83"/>
      <c r="H632" s="83"/>
      <c r="I632" s="83"/>
      <c r="J632" s="83"/>
      <c r="K632" s="83"/>
      <c r="L632" s="83"/>
      <c r="M632" s="83"/>
      <c r="N632" s="83"/>
      <c r="O632" s="83"/>
      <c r="P632" s="83"/>
      <c r="Q632" s="83"/>
      <c r="R632" s="83"/>
      <c r="S632" s="83"/>
      <c r="T632" s="83"/>
    </row>
    <row r="633" spans="1:20" ht="15" x14ac:dyDescent="0.25">
      <c r="A633" s="81"/>
      <c r="B633" s="81"/>
      <c r="C633" s="82"/>
      <c r="D633" s="82"/>
      <c r="E633" s="82"/>
      <c r="F633" s="82"/>
      <c r="G633" s="82"/>
      <c r="H633" s="82"/>
      <c r="I633" s="82"/>
      <c r="J633" s="82"/>
      <c r="K633" s="82"/>
      <c r="L633" s="82"/>
      <c r="M633" s="82"/>
      <c r="N633" s="82"/>
      <c r="O633" s="82"/>
      <c r="P633" s="82"/>
      <c r="Q633" s="82"/>
      <c r="R633" s="82"/>
      <c r="S633" s="82"/>
      <c r="T633" s="82"/>
    </row>
    <row r="634" spans="1:20" ht="15" x14ac:dyDescent="0.25">
      <c r="A634" s="83"/>
      <c r="B634" s="83"/>
      <c r="C634" s="83"/>
      <c r="D634" s="83"/>
      <c r="E634" s="83"/>
      <c r="F634" s="83"/>
      <c r="G634" s="83"/>
      <c r="H634" s="83"/>
      <c r="I634" s="83"/>
      <c r="J634" s="83"/>
      <c r="K634" s="83"/>
      <c r="L634" s="83"/>
      <c r="M634" s="83"/>
      <c r="N634" s="83"/>
      <c r="O634" s="83"/>
      <c r="P634" s="83"/>
      <c r="Q634" s="83"/>
      <c r="R634" s="83"/>
      <c r="S634" s="83"/>
      <c r="T634" s="83"/>
    </row>
    <row r="635" spans="1:20" ht="15" x14ac:dyDescent="0.25">
      <c r="A635" s="81"/>
      <c r="B635" s="81"/>
      <c r="C635" s="82"/>
      <c r="D635" s="82"/>
      <c r="E635" s="82"/>
      <c r="F635" s="82"/>
      <c r="G635" s="82"/>
      <c r="H635" s="82"/>
      <c r="I635" s="82"/>
      <c r="J635" s="82"/>
      <c r="K635" s="82"/>
      <c r="L635" s="82"/>
      <c r="M635" s="82"/>
      <c r="N635" s="82"/>
      <c r="O635" s="82"/>
      <c r="P635" s="82"/>
      <c r="Q635" s="82"/>
      <c r="R635" s="82"/>
      <c r="S635" s="82"/>
      <c r="T635" s="82"/>
    </row>
    <row r="636" spans="1:20" ht="15" x14ac:dyDescent="0.25">
      <c r="A636" s="83"/>
      <c r="B636" s="83"/>
      <c r="C636" s="83"/>
      <c r="D636" s="83"/>
      <c r="E636" s="83"/>
      <c r="F636" s="83"/>
      <c r="G636" s="83"/>
      <c r="H636" s="83"/>
      <c r="I636" s="83"/>
      <c r="J636" s="83"/>
      <c r="K636" s="83"/>
      <c r="L636" s="83"/>
      <c r="M636" s="83"/>
      <c r="N636" s="83"/>
      <c r="O636" s="83"/>
      <c r="P636" s="83"/>
      <c r="Q636" s="83"/>
      <c r="R636" s="83"/>
      <c r="S636" s="83"/>
      <c r="T636" s="83"/>
    </row>
    <row r="637" spans="1:20" ht="15" x14ac:dyDescent="0.25">
      <c r="A637" s="81"/>
      <c r="B637" s="81"/>
      <c r="C637" s="82"/>
      <c r="D637" s="82"/>
      <c r="E637" s="82"/>
      <c r="F637" s="82"/>
      <c r="G637" s="82"/>
      <c r="H637" s="82"/>
      <c r="I637" s="82"/>
      <c r="J637" s="82"/>
      <c r="K637" s="82"/>
      <c r="L637" s="82"/>
      <c r="M637" s="82"/>
      <c r="N637" s="82"/>
      <c r="O637" s="82"/>
      <c r="P637" s="82"/>
      <c r="Q637" s="82"/>
      <c r="R637" s="82"/>
      <c r="S637" s="82"/>
      <c r="T637" s="82"/>
    </row>
    <row r="638" spans="1:20" ht="15" x14ac:dyDescent="0.25">
      <c r="A638" s="83"/>
      <c r="B638" s="83"/>
      <c r="C638" s="83"/>
      <c r="D638" s="83"/>
      <c r="E638" s="83"/>
      <c r="F638" s="83"/>
      <c r="G638" s="83"/>
      <c r="H638" s="83"/>
      <c r="I638" s="83"/>
      <c r="J638" s="83"/>
      <c r="K638" s="83"/>
      <c r="L638" s="83"/>
      <c r="M638" s="83"/>
      <c r="N638" s="83"/>
      <c r="O638" s="83"/>
      <c r="P638" s="83"/>
      <c r="Q638" s="83"/>
      <c r="R638" s="83"/>
      <c r="S638" s="83"/>
      <c r="T638" s="83"/>
    </row>
    <row r="639" spans="1:20" ht="15" x14ac:dyDescent="0.25">
      <c r="A639" s="81"/>
      <c r="B639" s="81"/>
      <c r="C639" s="82"/>
      <c r="D639" s="82"/>
      <c r="E639" s="82"/>
      <c r="F639" s="82"/>
      <c r="G639" s="82"/>
      <c r="H639" s="82"/>
      <c r="I639" s="82"/>
      <c r="J639" s="82"/>
      <c r="K639" s="82"/>
      <c r="L639" s="82"/>
      <c r="M639" s="82"/>
      <c r="N639" s="82"/>
      <c r="O639" s="82"/>
      <c r="P639" s="82"/>
      <c r="Q639" s="82"/>
      <c r="R639" s="82"/>
      <c r="S639" s="82"/>
      <c r="T639" s="82"/>
    </row>
    <row r="640" spans="1:20" ht="15" x14ac:dyDescent="0.25">
      <c r="A640" s="83"/>
      <c r="B640" s="83"/>
      <c r="C640" s="83"/>
      <c r="D640" s="83"/>
      <c r="E640" s="83"/>
      <c r="F640" s="83"/>
      <c r="G640" s="83"/>
      <c r="H640" s="83"/>
      <c r="I640" s="83"/>
      <c r="J640" s="83"/>
      <c r="K640" s="83"/>
      <c r="L640" s="83"/>
      <c r="M640" s="83"/>
      <c r="N640" s="83"/>
      <c r="O640" s="83"/>
      <c r="P640" s="83"/>
      <c r="Q640" s="83"/>
      <c r="R640" s="83"/>
      <c r="S640" s="83"/>
      <c r="T640" s="83"/>
    </row>
    <row r="641" spans="1:20" ht="15" x14ac:dyDescent="0.25">
      <c r="A641" s="81"/>
      <c r="B641" s="81"/>
      <c r="C641" s="82"/>
      <c r="D641" s="82"/>
      <c r="E641" s="82"/>
      <c r="F641" s="82"/>
      <c r="G641" s="82"/>
      <c r="H641" s="82"/>
      <c r="I641" s="82"/>
      <c r="J641" s="82"/>
      <c r="K641" s="82"/>
      <c r="L641" s="82"/>
      <c r="M641" s="82"/>
      <c r="N641" s="82"/>
      <c r="O641" s="82"/>
      <c r="P641" s="82"/>
      <c r="Q641" s="82"/>
      <c r="R641" s="82"/>
      <c r="S641" s="82"/>
      <c r="T641" s="82"/>
    </row>
    <row r="642" spans="1:20" ht="15" x14ac:dyDescent="0.25">
      <c r="A642" s="83"/>
      <c r="B642" s="83"/>
      <c r="C642" s="83"/>
      <c r="D642" s="83"/>
      <c r="E642" s="83"/>
      <c r="F642" s="83"/>
      <c r="G642" s="83"/>
      <c r="H642" s="83"/>
      <c r="I642" s="83"/>
      <c r="J642" s="83"/>
      <c r="K642" s="83"/>
      <c r="L642" s="83"/>
      <c r="M642" s="83"/>
      <c r="N642" s="83"/>
      <c r="O642" s="83"/>
      <c r="P642" s="83"/>
      <c r="Q642" s="83"/>
      <c r="R642" s="83"/>
      <c r="S642" s="83"/>
      <c r="T642" s="83"/>
    </row>
    <row r="643" spans="1:20" ht="72.75" customHeight="1" x14ac:dyDescent="0.25">
      <c r="A643" s="83"/>
      <c r="B643" s="84" t="s">
        <v>562</v>
      </c>
      <c r="C643" s="84"/>
      <c r="D643" s="84"/>
      <c r="E643" s="84"/>
      <c r="F643" s="84"/>
      <c r="G643" s="84"/>
      <c r="H643" s="84"/>
      <c r="I643" s="84"/>
      <c r="J643" s="84"/>
      <c r="K643" s="84"/>
      <c r="L643" s="84"/>
      <c r="M643" s="84"/>
      <c r="N643" s="84"/>
      <c r="O643" s="84"/>
      <c r="P643" s="84"/>
      <c r="Q643" s="84"/>
      <c r="R643" s="84"/>
      <c r="S643" s="84"/>
      <c r="T643" s="84"/>
    </row>
  </sheetData>
  <autoFilter ref="A6:T622"/>
  <mergeCells count="117">
    <mergeCell ref="B144:T144"/>
    <mergeCell ref="B150:T150"/>
    <mergeCell ref="B192:T192"/>
    <mergeCell ref="B204:T204"/>
    <mergeCell ref="B174:T174"/>
    <mergeCell ref="B180:T180"/>
    <mergeCell ref="B186:T186"/>
    <mergeCell ref="B198:T198"/>
    <mergeCell ref="B294:T294"/>
    <mergeCell ref="B162:T162"/>
    <mergeCell ref="B210:T210"/>
    <mergeCell ref="A2:T2"/>
    <mergeCell ref="A1:T1"/>
    <mergeCell ref="R3:T3"/>
    <mergeCell ref="B168:T168"/>
    <mergeCell ref="B156:T156"/>
    <mergeCell ref="B450:T450"/>
    <mergeCell ref="B132:T132"/>
    <mergeCell ref="B138:T138"/>
    <mergeCell ref="B108:T108"/>
    <mergeCell ref="B30:T30"/>
    <mergeCell ref="B36:T36"/>
    <mergeCell ref="B72:T72"/>
    <mergeCell ref="B24:T24"/>
    <mergeCell ref="B48:T48"/>
    <mergeCell ref="A4:A6"/>
    <mergeCell ref="B4:B6"/>
    <mergeCell ref="C4:C6"/>
    <mergeCell ref="D4:D6"/>
    <mergeCell ref="E5:E6"/>
    <mergeCell ref="B18:T18"/>
    <mergeCell ref="B7:T7"/>
    <mergeCell ref="B12:T12"/>
    <mergeCell ref="I5:K5"/>
    <mergeCell ref="L5:N5"/>
    <mergeCell ref="O5:Q5"/>
    <mergeCell ref="E4:T4"/>
    <mergeCell ref="B42:T42"/>
    <mergeCell ref="B54:T54"/>
    <mergeCell ref="B66:T66"/>
    <mergeCell ref="B84:T84"/>
    <mergeCell ref="B90:T90"/>
    <mergeCell ref="B102:T102"/>
    <mergeCell ref="B114:T114"/>
    <mergeCell ref="F5:H5"/>
    <mergeCell ref="B643:T643"/>
    <mergeCell ref="B96:T96"/>
    <mergeCell ref="B60:T60"/>
    <mergeCell ref="B276:T276"/>
    <mergeCell ref="B288:T288"/>
    <mergeCell ref="B282:T282"/>
    <mergeCell ref="B240:T240"/>
    <mergeCell ref="B258:T258"/>
    <mergeCell ref="B228:T228"/>
    <mergeCell ref="B497:T497"/>
    <mergeCell ref="B234:T234"/>
    <mergeCell ref="B246:T246"/>
    <mergeCell ref="B252:T252"/>
    <mergeCell ref="B270:T270"/>
    <mergeCell ref="B617:T617"/>
    <mergeCell ref="B444:T444"/>
    <mergeCell ref="B366:T366"/>
    <mergeCell ref="B372:T372"/>
    <mergeCell ref="B264:T264"/>
    <mergeCell ref="B78:T78"/>
    <mergeCell ref="B467:T467"/>
    <mergeCell ref="B455:T455"/>
    <mergeCell ref="B120:T120"/>
    <mergeCell ref="B126:T126"/>
    <mergeCell ref="B587:T587"/>
    <mergeCell ref="B593:T593"/>
    <mergeCell ref="B599:T599"/>
    <mergeCell ref="B605:T605"/>
    <mergeCell ref="B611:T611"/>
    <mergeCell ref="B216:T216"/>
    <mergeCell ref="B222:T222"/>
    <mergeCell ref="B420:T420"/>
    <mergeCell ref="B438:T438"/>
    <mergeCell ref="B408:T408"/>
    <mergeCell ref="B414:T414"/>
    <mergeCell ref="B557:T557"/>
    <mergeCell ref="B563:T563"/>
    <mergeCell ref="B521:T521"/>
    <mergeCell ref="B551:T551"/>
    <mergeCell ref="B485:T485"/>
    <mergeCell ref="B491:T491"/>
    <mergeCell ref="B503:T503"/>
    <mergeCell ref="B527:T527"/>
    <mergeCell ref="B533:T533"/>
    <mergeCell ref="B300:T300"/>
    <mergeCell ref="B318:T318"/>
    <mergeCell ref="B575:T575"/>
    <mergeCell ref="B581:T581"/>
    <mergeCell ref="B461:T461"/>
    <mergeCell ref="B473:T473"/>
    <mergeCell ref="B479:T479"/>
    <mergeCell ref="B509:T509"/>
    <mergeCell ref="B378:T378"/>
    <mergeCell ref="B384:T384"/>
    <mergeCell ref="B402:T402"/>
    <mergeCell ref="B390:T390"/>
    <mergeCell ref="B396:T396"/>
    <mergeCell ref="B515:T515"/>
    <mergeCell ref="B539:T539"/>
    <mergeCell ref="B545:T545"/>
    <mergeCell ref="B569:T569"/>
    <mergeCell ref="B426:T426"/>
    <mergeCell ref="B432:T432"/>
    <mergeCell ref="B342:T342"/>
    <mergeCell ref="B354:T354"/>
    <mergeCell ref="B360:T360"/>
    <mergeCell ref="B348:T348"/>
    <mergeCell ref="B306:T306"/>
    <mergeCell ref="B312:T312"/>
    <mergeCell ref="B324:T324"/>
    <mergeCell ref="B330:T330"/>
    <mergeCell ref="B336:T336"/>
  </mergeCells>
  <pageMargins left="0.70866141732283472" right="0.70866141732283472" top="0.74803149606299213" bottom="0.74803149606299213" header="0.31496062992125984" footer="0.31496062992125984"/>
  <pageSetup paperSize="9" scale="67" fitToHeight="0" orientation="landscape" horizontalDpi="4294967295" verticalDpi="4294967295" r:id="rId1"/>
  <headerFooter>
    <oddHeader>&amp;C&amp;P</oddHeader>
  </headerFooter>
  <ignoredErrors>
    <ignoredError sqref="E591 H8:H11"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8</vt:i4>
      </vt:variant>
    </vt:vector>
  </HeadingPairs>
  <TitlesOfParts>
    <vt:vector size="12" baseType="lpstr">
      <vt:lpstr>1.Цели ФП</vt:lpstr>
      <vt:lpstr>2. Задачи и результаты ФП</vt:lpstr>
      <vt:lpstr>2.2.1.План мероприятий </vt:lpstr>
      <vt:lpstr>3. Финансовое обеспечение</vt:lpstr>
      <vt:lpstr>'1.Цели ФП'!Заголовки_для_печати</vt:lpstr>
      <vt:lpstr>'2. Задачи и результаты ФП'!Заголовки_для_печати</vt:lpstr>
      <vt:lpstr>'2.2.1.План мероприятий '!Заголовки_для_печати</vt:lpstr>
      <vt:lpstr>'3. Финансовое обеспечение'!Заголовки_для_печати</vt:lpstr>
      <vt:lpstr>'1.Цели ФП'!Область_печати</vt:lpstr>
      <vt:lpstr>'2. Задачи и результаты ФП'!Область_печати</vt:lpstr>
      <vt:lpstr>'2.2.1.План мероприятий '!Область_печати</vt:lpstr>
      <vt:lpstr>'3. Финансовое обеспечение'!Область_печати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Воров Андрей Борисович</dc:creator>
  <cp:lastModifiedBy>Павлова Светлана Михайловна</cp:lastModifiedBy>
  <cp:lastPrinted>2018-06-25T14:58:00Z</cp:lastPrinted>
  <dcterms:created xsi:type="dcterms:W3CDTF">2018-06-14T14:40:19Z</dcterms:created>
  <dcterms:modified xsi:type="dcterms:W3CDTF">2018-06-29T18:02:07Z</dcterms:modified>
</cp:coreProperties>
</file>