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autoCompressPictures="0"/>
  <mc:AlternateContent xmlns:mc="http://schemas.openxmlformats.org/markup-compatibility/2006">
    <mc:Choice Requires="x15">
      <x15ac:absPath xmlns:x15ac="http://schemas.microsoft.com/office/spreadsheetml/2010/11/ac" url="D:\#Облака\YandexDisk\# Проекты\Цифровая экономика. Калининград\Национальные проекты (программы)\"/>
    </mc:Choice>
  </mc:AlternateContent>
  <bookViews>
    <workbookView xWindow="0" yWindow="0" windowWidth="17955" windowHeight="6300" tabRatio="898" activeTab="3"/>
  </bookViews>
  <sheets>
    <sheet name="Форма 1" sheetId="3" r:id="rId1"/>
    <sheet name="Форма 2" sheetId="4" r:id="rId2"/>
    <sheet name="Форма 3" sheetId="8" r:id="rId3"/>
    <sheet name="Форма 3_правки" sheetId="12" r:id="rId4"/>
    <sheet name="Форма 4" sheetId="11" r:id="rId5"/>
    <sheet name="Форма 6" sheetId="7" r:id="rId6"/>
    <sheet name="Прил. 1 к Форме 3" sheetId="9" r:id="rId7"/>
    <sheet name="Прил. 2 к Форме 3" sheetId="10" r:id="rId8"/>
  </sheets>
  <externalReferences>
    <externalReference r:id="rId9"/>
  </externalReferences>
  <definedNames>
    <definedName name="_Hlk518509509" localSheetId="6">'Прил. 1 к Форме 3'!#REF!</definedName>
    <definedName name="_Hlk518509721" localSheetId="6">[1]Лист2!$A$53</definedName>
    <definedName name="_Hlk518509766" localSheetId="6">'Прил. 1 к Форме 3'!#REF!</definedName>
    <definedName name="_Hlk518509794" localSheetId="6">[1]Лист2!$A$155</definedName>
    <definedName name="_Hlk518510005" localSheetId="6">[1]Лист2!$A$128</definedName>
    <definedName name="_Hlk518511027" localSheetId="6">[1]Лист2!$A$158</definedName>
    <definedName name="_xlnm._FilterDatabase" localSheetId="6" hidden="1">'Прил. 1 к Форме 3'!$A$1:$I$212</definedName>
    <definedName name="_xlnm._FilterDatabase" localSheetId="3" hidden="1">'Форма 3_правки'!$A$5:$T$415</definedName>
    <definedName name="OLE_LINK12" localSheetId="6">[1]Лист2!$D$155</definedName>
    <definedName name="OLE_LINK15" localSheetId="6">[1]Лист2!$C$11</definedName>
    <definedName name="OLE_LINK17" localSheetId="6">'Прил. 1 к Форме 3'!#REF!</definedName>
    <definedName name="OLE_LINK19" localSheetId="6">'Прил. 1 к Форме 3'!#REF!</definedName>
    <definedName name="OLE_LINK23" localSheetId="6">[1]Лист2!$C$10</definedName>
    <definedName name="OLE_LINK33" localSheetId="6">[1]Лист2!$C$108</definedName>
    <definedName name="OLE_LINK35" localSheetId="6">'Прил. 1 к Форме 3'!#REF!</definedName>
    <definedName name="OLE_LINK37" localSheetId="6">[1]Лист2!$C$112</definedName>
    <definedName name="OLE_LINK40" localSheetId="6">'Прил. 1 к Форме 3'!#REF!</definedName>
    <definedName name="OLE_LINK46" localSheetId="6">[1]Лист2!$D$157</definedName>
    <definedName name="OLE_LINK49" localSheetId="6">[1]Лист2!$D$116</definedName>
    <definedName name="OLE_LINK52" localSheetId="6">'Прил. 1 к Форме 3'!#REF!</definedName>
    <definedName name="OLE_LINK57" localSheetId="6">[1]Лист2!$C$181</definedName>
    <definedName name="OLE_LINK60" localSheetId="6">'Прил. 1 к Форме 3'!#REF!</definedName>
    <definedName name="OLE_LINK63" localSheetId="6">[1]Лист2!$C$129</definedName>
    <definedName name="OLE_LINK9" localSheetId="6">[1]Лист2!$D$15</definedName>
    <definedName name="Z_8EB144A4_AAA3_4A92_B4E4_5C5AC9A9DA8F_.wvu.FilterData" localSheetId="6" hidden="1">'Прил. 1 к Форме 3'!#REF!</definedName>
    <definedName name="Z_8EB144A4_AAA3_4A92_B4E4_5C5AC9A9DA8F_.wvu.PrintArea" localSheetId="6" hidden="1">'Прил. 1 к Форме 3'!#REF!</definedName>
    <definedName name="_xlnm.Print_Area" localSheetId="6">'Прил. 1 к Форме 3'!$A$1:$I$32</definedName>
    <definedName name="_xlnm.Print_Area" localSheetId="0">'Форма 1'!$C$1:$E$29</definedName>
    <definedName name="_xlnm.Print_Area" localSheetId="2">'Форма 3'!$E$1:$O$437</definedName>
  </definedNames>
  <calcPr calcId="152511"/>
  <extLs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alcChain.xml><?xml version="1.0" encoding="utf-8"?>
<calcChain xmlns="http://schemas.openxmlformats.org/spreadsheetml/2006/main">
  <c r="E24" i="12" l="1"/>
  <c r="E215" i="12" l="1"/>
  <c r="E204" i="12"/>
  <c r="E201" i="12"/>
  <c r="E8" i="12" l="1"/>
  <c r="E414" i="12"/>
  <c r="E413" i="12"/>
  <c r="E412" i="12"/>
  <c r="E411" i="12"/>
  <c r="E410" i="12"/>
  <c r="E409" i="12"/>
  <c r="E407" i="12"/>
  <c r="E406" i="12"/>
  <c r="E405" i="12"/>
  <c r="E404" i="12"/>
  <c r="E403" i="12"/>
  <c r="E401" i="12"/>
  <c r="E400" i="12"/>
  <c r="E399" i="12"/>
  <c r="E398" i="12"/>
  <c r="E397" i="12"/>
  <c r="E394" i="12"/>
  <c r="E393" i="12"/>
  <c r="E392" i="12"/>
  <c r="E391" i="12"/>
  <c r="E390" i="12"/>
  <c r="E389" i="12"/>
  <c r="E388" i="12"/>
  <c r="E387" i="12"/>
  <c r="E385" i="12"/>
  <c r="E384" i="12"/>
  <c r="E383" i="12"/>
  <c r="E382" i="12"/>
  <c r="E381" i="12"/>
  <c r="E379" i="12"/>
  <c r="E378" i="12"/>
  <c r="E377" i="12"/>
  <c r="E376" i="12"/>
  <c r="E375" i="12"/>
  <c r="E374" i="12"/>
  <c r="E373" i="12"/>
  <c r="E372" i="12"/>
  <c r="E371" i="12"/>
  <c r="E370" i="12"/>
  <c r="E368" i="12"/>
  <c r="E367" i="12"/>
  <c r="E365" i="12"/>
  <c r="E364" i="12"/>
  <c r="E363" i="12"/>
  <c r="E362" i="12"/>
  <c r="E360" i="12"/>
  <c r="E359" i="12"/>
  <c r="E358" i="12"/>
  <c r="E357" i="12"/>
  <c r="E356" i="12"/>
  <c r="E355" i="12"/>
  <c r="E354" i="12"/>
  <c r="E353" i="12"/>
  <c r="E351" i="12"/>
  <c r="E350" i="12"/>
  <c r="E349" i="12"/>
  <c r="E348" i="12"/>
  <c r="E347" i="12"/>
  <c r="E345" i="12"/>
  <c r="E344" i="12"/>
  <c r="E343" i="12"/>
  <c r="E342" i="12"/>
  <c r="E341" i="12"/>
  <c r="E339" i="12"/>
  <c r="E338" i="12"/>
  <c r="E337" i="12"/>
  <c r="E336" i="12"/>
  <c r="E335" i="12"/>
  <c r="E334" i="12"/>
  <c r="E332" i="12"/>
  <c r="E331" i="12"/>
  <c r="E330" i="12"/>
  <c r="E329" i="12"/>
  <c r="E328" i="12"/>
  <c r="E327" i="12"/>
  <c r="E326" i="12"/>
  <c r="E325" i="12"/>
  <c r="E324" i="12"/>
  <c r="O329" i="12" s="1"/>
  <c r="E323" i="12"/>
  <c r="E322" i="12"/>
  <c r="E320" i="12"/>
  <c r="E319" i="12"/>
  <c r="E318" i="12"/>
  <c r="E317" i="12"/>
  <c r="E316" i="12"/>
  <c r="E315" i="12"/>
  <c r="E313" i="12"/>
  <c r="E312" i="12"/>
  <c r="E311" i="12"/>
  <c r="E310" i="12"/>
  <c r="E309" i="12"/>
  <c r="E308" i="12"/>
  <c r="E307" i="12"/>
  <c r="E305" i="12"/>
  <c r="E304" i="12"/>
  <c r="E303" i="12"/>
  <c r="E302" i="12"/>
  <c r="E300" i="12"/>
  <c r="E299" i="12"/>
  <c r="E298" i="12"/>
  <c r="E297" i="12"/>
  <c r="E296" i="12"/>
  <c r="E294" i="12"/>
  <c r="E293" i="12"/>
  <c r="E292" i="12"/>
  <c r="E291" i="12"/>
  <c r="E289" i="12"/>
  <c r="E288" i="12"/>
  <c r="E287" i="12"/>
  <c r="E286" i="12"/>
  <c r="E285" i="12"/>
  <c r="E284" i="12"/>
  <c r="E282" i="12"/>
  <c r="E281" i="12"/>
  <c r="E280" i="12"/>
  <c r="E279" i="12"/>
  <c r="E278" i="12"/>
  <c r="E277" i="12"/>
  <c r="E276" i="12"/>
  <c r="E275" i="12"/>
  <c r="E274" i="12"/>
  <c r="E273" i="12"/>
  <c r="E271" i="12"/>
  <c r="E270" i="12"/>
  <c r="E269" i="12"/>
  <c r="E268" i="12"/>
  <c r="E267" i="12"/>
  <c r="E266" i="12"/>
  <c r="E264" i="12"/>
  <c r="E263" i="12"/>
  <c r="E262" i="12"/>
  <c r="E260" i="12"/>
  <c r="E259" i="12"/>
  <c r="E258" i="12"/>
  <c r="E257" i="12"/>
  <c r="E256" i="12"/>
  <c r="E255" i="12"/>
  <c r="E253" i="12"/>
  <c r="E252" i="12"/>
  <c r="E251" i="12"/>
  <c r="E250" i="12"/>
  <c r="E249" i="12"/>
  <c r="E247" i="12"/>
  <c r="E246" i="12"/>
  <c r="E245" i="12"/>
  <c r="E244" i="12"/>
  <c r="E243" i="12"/>
  <c r="E241" i="12"/>
  <c r="E240" i="12"/>
  <c r="E239" i="12"/>
  <c r="E238" i="12"/>
  <c r="E237" i="12"/>
  <c r="E235" i="12"/>
  <c r="E234" i="12"/>
  <c r="E233" i="12"/>
  <c r="E232" i="12"/>
  <c r="E231" i="12"/>
  <c r="E229" i="12"/>
  <c r="E228" i="12"/>
  <c r="E227" i="12"/>
  <c r="E226" i="12"/>
  <c r="E225" i="12"/>
  <c r="E224" i="12"/>
  <c r="E223" i="12"/>
  <c r="E222" i="12"/>
  <c r="E220" i="12"/>
  <c r="E219" i="12"/>
  <c r="E218" i="12"/>
  <c r="E217" i="12"/>
  <c r="E216" i="12"/>
  <c r="E213" i="12"/>
  <c r="E212" i="12"/>
  <c r="E211" i="12"/>
  <c r="E210" i="12"/>
  <c r="E209" i="12"/>
  <c r="E208" i="12"/>
  <c r="E206" i="12"/>
  <c r="E205" i="12"/>
  <c r="E203" i="12"/>
  <c r="E202" i="12"/>
  <c r="E200" i="12"/>
  <c r="E198" i="12"/>
  <c r="E197" i="12"/>
  <c r="E196" i="12"/>
  <c r="E195" i="12"/>
  <c r="E194" i="12"/>
  <c r="E193" i="12"/>
  <c r="E192" i="12"/>
  <c r="E191" i="12"/>
  <c r="E190" i="12"/>
  <c r="E189" i="12"/>
  <c r="E186" i="12"/>
  <c r="E185" i="12"/>
  <c r="E184" i="12"/>
  <c r="E183" i="12"/>
  <c r="E182" i="12"/>
  <c r="E181" i="12"/>
  <c r="E179" i="12"/>
  <c r="E178" i="12"/>
  <c r="E177" i="12"/>
  <c r="E176" i="12"/>
  <c r="E175" i="12"/>
  <c r="E173" i="12"/>
  <c r="E172" i="12"/>
  <c r="E171" i="12"/>
  <c r="E170" i="12"/>
  <c r="E169" i="12"/>
  <c r="E167" i="12"/>
  <c r="E166" i="12"/>
  <c r="E165" i="12"/>
  <c r="E164" i="12"/>
  <c r="E163" i="12"/>
  <c r="E162" i="12"/>
  <c r="E161" i="12"/>
  <c r="E159" i="12"/>
  <c r="E158" i="12"/>
  <c r="E157" i="12"/>
  <c r="E156" i="12"/>
  <c r="E154" i="12"/>
  <c r="E153" i="12"/>
  <c r="E152" i="12"/>
  <c r="E150" i="12"/>
  <c r="E149" i="12"/>
  <c r="E148" i="12"/>
  <c r="E147" i="12"/>
  <c r="E145" i="12"/>
  <c r="E144" i="12"/>
  <c r="E143" i="12"/>
  <c r="E141" i="12"/>
  <c r="E140" i="12"/>
  <c r="E139" i="12"/>
  <c r="E138" i="12"/>
  <c r="E137" i="12"/>
  <c r="E134" i="12"/>
  <c r="E133" i="12"/>
  <c r="E132" i="12"/>
  <c r="E131" i="12"/>
  <c r="E130" i="12"/>
  <c r="E129" i="12"/>
  <c r="E127" i="12"/>
  <c r="E126" i="12"/>
  <c r="E125" i="12"/>
  <c r="E124" i="12"/>
  <c r="E123" i="12"/>
  <c r="E122" i="12"/>
  <c r="E120" i="12"/>
  <c r="E119" i="12"/>
  <c r="E118" i="12"/>
  <c r="E116" i="12"/>
  <c r="E114" i="12"/>
  <c r="E113" i="12"/>
  <c r="E111" i="12"/>
  <c r="E110" i="12"/>
  <c r="E109" i="12"/>
  <c r="E107" i="12"/>
  <c r="E106" i="12"/>
  <c r="E105" i="12"/>
  <c r="E104" i="12"/>
  <c r="E103" i="12"/>
  <c r="E101" i="12"/>
  <c r="E100" i="12"/>
  <c r="E99" i="12"/>
  <c r="E98" i="12"/>
  <c r="E97" i="12"/>
  <c r="E95" i="12"/>
  <c r="E94" i="12"/>
  <c r="E93" i="12"/>
  <c r="E92" i="12"/>
  <c r="E91" i="12"/>
  <c r="E90" i="12"/>
  <c r="E89" i="12"/>
  <c r="E88" i="12"/>
  <c r="E85" i="12"/>
  <c r="E84" i="12"/>
  <c r="E83" i="12"/>
  <c r="E82" i="12"/>
  <c r="E81" i="12"/>
  <c r="E79" i="12"/>
  <c r="E78" i="12"/>
  <c r="E77" i="12"/>
  <c r="E75" i="12"/>
  <c r="E74" i="12"/>
  <c r="E73" i="12"/>
  <c r="E72" i="12"/>
  <c r="E71" i="12"/>
  <c r="E70" i="12"/>
  <c r="E67" i="12"/>
  <c r="E66" i="12"/>
  <c r="E65" i="12"/>
  <c r="E64" i="12"/>
  <c r="E63" i="12"/>
  <c r="E61" i="12"/>
  <c r="E60" i="12"/>
  <c r="E59" i="12"/>
  <c r="E58" i="12"/>
  <c r="E57" i="12"/>
  <c r="E54" i="12"/>
  <c r="E53" i="12"/>
  <c r="E50" i="12"/>
  <c r="E49" i="12"/>
  <c r="E47" i="12"/>
  <c r="E46" i="12"/>
  <c r="E45" i="12"/>
  <c r="E44" i="12"/>
  <c r="E43" i="12"/>
  <c r="E40" i="12"/>
  <c r="E39" i="12"/>
  <c r="E37" i="12"/>
  <c r="E36" i="12"/>
  <c r="E35" i="12"/>
  <c r="E33" i="12"/>
  <c r="E32" i="12"/>
  <c r="E31" i="12"/>
  <c r="E30" i="12"/>
  <c r="E29" i="12"/>
  <c r="E28" i="12"/>
  <c r="E26" i="12"/>
  <c r="E25" i="12"/>
  <c r="E23" i="12"/>
  <c r="E22" i="12"/>
  <c r="E21" i="12"/>
  <c r="E18" i="12"/>
  <c r="E17" i="12"/>
  <c r="E16" i="12"/>
  <c r="E15" i="12"/>
  <c r="E13" i="12"/>
  <c r="E12" i="12"/>
  <c r="E11" i="12"/>
  <c r="E10" i="12"/>
  <c r="E9" i="12"/>
  <c r="O328" i="12" l="1"/>
  <c r="O330" i="12"/>
  <c r="M9" i="11"/>
  <c r="J9" i="11"/>
  <c r="G9" i="11"/>
  <c r="O221" i="11" l="1"/>
  <c r="N221" i="11"/>
  <c r="M221" i="11"/>
  <c r="L221" i="11"/>
  <c r="K221" i="11"/>
  <c r="J221" i="11"/>
  <c r="I221" i="11"/>
  <c r="H221" i="11"/>
  <c r="G221" i="11"/>
  <c r="F221" i="11"/>
  <c r="E221" i="11"/>
  <c r="D221" i="11"/>
  <c r="P220" i="11"/>
  <c r="P219" i="11"/>
  <c r="P38" i="11"/>
  <c r="P37" i="11"/>
  <c r="P36" i="11" s="1"/>
  <c r="D36" i="11"/>
  <c r="P221" i="11" l="1"/>
  <c r="E158" i="8"/>
  <c r="E157" i="8"/>
  <c r="E159" i="8"/>
  <c r="E435" i="8"/>
  <c r="E434" i="8"/>
  <c r="E433" i="8"/>
  <c r="E432" i="8"/>
  <c r="E428" i="8"/>
  <c r="E427" i="8"/>
  <c r="E426" i="8"/>
  <c r="E422" i="8"/>
  <c r="E421" i="8"/>
  <c r="E420" i="8"/>
  <c r="E415" i="8"/>
  <c r="E414" i="8"/>
  <c r="E413" i="8"/>
  <c r="E412" i="8"/>
  <c r="E411" i="8"/>
  <c r="E410" i="8"/>
  <c r="E409" i="8"/>
  <c r="E406" i="8"/>
  <c r="E405" i="8"/>
  <c r="E404" i="8"/>
  <c r="E400" i="8"/>
  <c r="E399" i="8"/>
  <c r="E398" i="8"/>
  <c r="E397" i="8"/>
  <c r="E396" i="8"/>
  <c r="E395" i="8"/>
  <c r="E394" i="8"/>
  <c r="E393" i="8"/>
  <c r="E392" i="8"/>
  <c r="E388" i="8"/>
  <c r="E385" i="8"/>
  <c r="E384" i="8"/>
  <c r="E383" i="8"/>
  <c r="E380" i="8"/>
  <c r="E379" i="8"/>
  <c r="E378" i="8"/>
  <c r="E377" i="8"/>
  <c r="E376" i="8"/>
  <c r="E375" i="8"/>
  <c r="E374" i="8"/>
  <c r="E371" i="8"/>
  <c r="E370" i="8"/>
  <c r="E369" i="8"/>
  <c r="E365" i="8"/>
  <c r="E362" i="8"/>
  <c r="E361" i="8"/>
  <c r="E360" i="8"/>
  <c r="E356" i="8"/>
  <c r="E355" i="8"/>
  <c r="E354" i="8"/>
  <c r="E353" i="8"/>
  <c r="E352" i="8"/>
  <c r="E349" i="8"/>
  <c r="E348" i="8"/>
  <c r="E347" i="8"/>
  <c r="E346" i="8"/>
  <c r="E345" i="8"/>
  <c r="E344" i="8"/>
  <c r="E343" i="8"/>
  <c r="E342" i="8"/>
  <c r="E341" i="8"/>
  <c r="E337" i="8"/>
  <c r="E336" i="8"/>
  <c r="E335" i="8"/>
  <c r="E334" i="8"/>
  <c r="E330" i="8"/>
  <c r="E329" i="8"/>
  <c r="E328" i="8"/>
  <c r="E327" i="8"/>
  <c r="E326" i="8"/>
  <c r="E322" i="8"/>
  <c r="E321" i="8"/>
  <c r="E320" i="8"/>
  <c r="E317" i="8"/>
  <c r="E316" i="8"/>
  <c r="E315" i="8"/>
  <c r="E311" i="8"/>
  <c r="E310" i="8"/>
  <c r="E309" i="8"/>
  <c r="E308" i="8"/>
  <c r="E305" i="8"/>
  <c r="E304" i="8"/>
  <c r="E303" i="8"/>
  <c r="E302" i="8"/>
  <c r="E298" i="8"/>
  <c r="E297" i="8"/>
  <c r="E296" i="8"/>
  <c r="E293" i="8"/>
  <c r="E292" i="8"/>
  <c r="E114" i="8"/>
  <c r="E113" i="8"/>
  <c r="E112" i="8"/>
  <c r="E103" i="8"/>
  <c r="E102" i="8"/>
  <c r="E389" i="8"/>
  <c r="E291" i="8"/>
  <c r="E290" i="8"/>
  <c r="E288" i="8"/>
  <c r="E287" i="8"/>
  <c r="E286" i="8"/>
  <c r="E285" i="8"/>
  <c r="E282" i="8"/>
  <c r="E281" i="8"/>
  <c r="E280" i="8"/>
  <c r="E279" i="8"/>
  <c r="E278" i="8"/>
  <c r="E275" i="8"/>
  <c r="E274" i="8"/>
  <c r="E273" i="8"/>
  <c r="E271" i="8"/>
  <c r="E270" i="8"/>
  <c r="E269" i="8"/>
  <c r="E268" i="8"/>
  <c r="E264" i="8"/>
  <c r="E263" i="8"/>
  <c r="E262" i="8"/>
  <c r="E261" i="8"/>
  <c r="E258" i="8"/>
  <c r="E257" i="8"/>
  <c r="E256" i="8"/>
  <c r="E255" i="8"/>
  <c r="E251" i="8"/>
  <c r="E250" i="8"/>
  <c r="E249" i="8"/>
  <c r="E248" i="8"/>
  <c r="E247" i="8"/>
  <c r="E244" i="8"/>
  <c r="E243" i="8"/>
  <c r="E242" i="8"/>
  <c r="E241" i="8"/>
  <c r="E238" i="8"/>
  <c r="E237" i="8"/>
  <c r="E236" i="8"/>
  <c r="E235" i="8"/>
  <c r="E234" i="8"/>
  <c r="E233" i="8"/>
  <c r="E229" i="8"/>
  <c r="E228" i="8"/>
  <c r="E227" i="8"/>
  <c r="E226" i="8"/>
  <c r="E223" i="8"/>
  <c r="E222" i="8"/>
  <c r="E221" i="8"/>
  <c r="E220" i="8"/>
  <c r="E219" i="8"/>
  <c r="E218" i="8"/>
  <c r="E217" i="8"/>
  <c r="E214" i="8"/>
  <c r="E213" i="8"/>
  <c r="E212" i="8"/>
  <c r="E211" i="8"/>
  <c r="E207" i="8"/>
  <c r="E206" i="8"/>
  <c r="E205" i="8"/>
  <c r="E204" i="8"/>
  <c r="E203" i="8"/>
  <c r="E202" i="8"/>
  <c r="E201" i="8"/>
  <c r="E200" i="8"/>
  <c r="E195" i="8"/>
  <c r="E194" i="8"/>
  <c r="E193" i="8"/>
  <c r="E192" i="8"/>
  <c r="E188" i="8"/>
  <c r="E187" i="8"/>
  <c r="E186" i="8"/>
  <c r="E182" i="8"/>
  <c r="E181" i="8"/>
  <c r="E180" i="8"/>
  <c r="E176" i="8"/>
  <c r="E175" i="8"/>
  <c r="E174" i="8"/>
  <c r="E173" i="8"/>
  <c r="E172" i="8"/>
  <c r="E168" i="8"/>
  <c r="E167" i="8"/>
  <c r="E166" i="8"/>
  <c r="E163" i="8"/>
  <c r="E162" i="8"/>
  <c r="E156" i="8"/>
  <c r="E153" i="8"/>
  <c r="E149" i="8"/>
  <c r="E148" i="8"/>
  <c r="E147" i="8"/>
  <c r="E146" i="8"/>
  <c r="E141" i="8"/>
  <c r="E140" i="8"/>
  <c r="E139" i="8"/>
  <c r="E138" i="8"/>
  <c r="E134" i="8"/>
  <c r="E133" i="8"/>
  <c r="E132" i="8"/>
  <c r="E131" i="8"/>
  <c r="E130" i="8"/>
  <c r="E127" i="8"/>
  <c r="E126" i="8"/>
  <c r="E125" i="8"/>
  <c r="E122" i="8"/>
  <c r="E120" i="8"/>
  <c r="E119" i="8"/>
  <c r="E118" i="8"/>
  <c r="E108" i="8"/>
  <c r="E107" i="8"/>
  <c r="E106" i="8"/>
  <c r="E101" i="8"/>
  <c r="E100" i="8"/>
  <c r="E99" i="8"/>
  <c r="E98" i="8"/>
  <c r="E97" i="8"/>
  <c r="E93" i="8"/>
  <c r="E92" i="8"/>
  <c r="E91" i="8"/>
  <c r="E90" i="8"/>
  <c r="E89" i="8"/>
  <c r="E88" i="8"/>
  <c r="E87" i="8"/>
  <c r="E436" i="8"/>
  <c r="E429" i="8"/>
  <c r="E423" i="8"/>
  <c r="E416" i="8"/>
  <c r="E407" i="8"/>
  <c r="E401" i="8"/>
  <c r="E386" i="8"/>
  <c r="E381" i="8"/>
  <c r="E372" i="8"/>
  <c r="E366" i="8"/>
  <c r="E363" i="8"/>
  <c r="E357" i="8"/>
  <c r="E350" i="8"/>
  <c r="E338" i="8"/>
  <c r="E331" i="8"/>
  <c r="E323" i="8"/>
  <c r="E318" i="8"/>
  <c r="E312" i="8"/>
  <c r="E306" i="8"/>
  <c r="E299" i="8"/>
  <c r="E294" i="8"/>
  <c r="E289" i="8"/>
  <c r="E276" i="8"/>
  <c r="E283" i="8"/>
  <c r="E272" i="8"/>
  <c r="E265" i="8"/>
  <c r="E259" i="8"/>
  <c r="E252" i="8"/>
  <c r="E245" i="8"/>
  <c r="E239" i="8"/>
  <c r="E230" i="8"/>
  <c r="E224" i="8"/>
  <c r="E215" i="8"/>
  <c r="E208" i="8"/>
  <c r="E196" i="8"/>
  <c r="E189" i="8"/>
  <c r="E183" i="8"/>
  <c r="E177" i="8"/>
  <c r="E169" i="8"/>
  <c r="E164" i="8"/>
  <c r="E154" i="8"/>
  <c r="E150" i="8"/>
  <c r="E142" i="8"/>
  <c r="E135" i="8"/>
  <c r="E128" i="8"/>
  <c r="E123" i="8"/>
  <c r="E115" i="8"/>
  <c r="E109" i="8"/>
  <c r="E105" i="8"/>
  <c r="E96" i="8"/>
  <c r="E431" i="8"/>
  <c r="E425" i="8"/>
  <c r="E419" i="8"/>
  <c r="E403" i="8"/>
  <c r="E391" i="8"/>
  <c r="E368" i="8"/>
  <c r="E359" i="8"/>
  <c r="E340" i="8"/>
  <c r="E333" i="8"/>
  <c r="E325" i="8"/>
  <c r="E314" i="8"/>
  <c r="E301" i="8"/>
  <c r="E267" i="8"/>
  <c r="E254" i="8"/>
  <c r="E232" i="8"/>
  <c r="E210" i="8"/>
  <c r="E199" i="8"/>
  <c r="E191" i="8"/>
  <c r="E185" i="8"/>
  <c r="E179" i="8"/>
  <c r="E171" i="8"/>
  <c r="E161" i="8"/>
  <c r="E152" i="8"/>
  <c r="E145" i="8"/>
  <c r="E137" i="8"/>
  <c r="E117" i="8"/>
  <c r="E111" i="8"/>
  <c r="E86" i="8"/>
  <c r="E83" i="8"/>
  <c r="E84" i="8"/>
  <c r="E82" i="8"/>
  <c r="E80" i="8"/>
  <c r="E78" i="8"/>
  <c r="E79" i="8"/>
  <c r="E75" i="8"/>
  <c r="E76" i="8"/>
  <c r="E77" i="8"/>
  <c r="E74" i="8"/>
  <c r="E70" i="8"/>
  <c r="E71" i="8"/>
  <c r="E69" i="8"/>
  <c r="E68" i="8"/>
  <c r="E67" i="8"/>
  <c r="E65" i="8"/>
  <c r="E62" i="8"/>
  <c r="E63" i="8"/>
  <c r="E64" i="8"/>
  <c r="E61" i="8"/>
  <c r="E60" i="8"/>
  <c r="E57" i="8"/>
  <c r="E56" i="8"/>
  <c r="E53" i="8"/>
  <c r="E52" i="8"/>
  <c r="E50" i="8"/>
  <c r="E48" i="8"/>
  <c r="E49" i="8"/>
  <c r="E47" i="8"/>
  <c r="E46" i="8"/>
  <c r="E43" i="8"/>
  <c r="E42" i="8"/>
  <c r="E40" i="8"/>
  <c r="E38" i="8"/>
  <c r="E15" i="8"/>
  <c r="E8" i="8"/>
  <c r="E9" i="8"/>
  <c r="E39" i="8"/>
  <c r="E35" i="8" l="1"/>
  <c r="E36" i="8"/>
  <c r="E34" i="8"/>
  <c r="E32" i="8"/>
  <c r="E28" i="8"/>
  <c r="E29" i="8"/>
  <c r="E30" i="8"/>
  <c r="E31" i="8"/>
  <c r="E27" i="8"/>
  <c r="E25" i="8"/>
  <c r="E24" i="8"/>
  <c r="E22" i="8"/>
  <c r="E23" i="8"/>
  <c r="E21" i="8"/>
  <c r="E18" i="8"/>
  <c r="E17" i="8"/>
  <c r="E16" i="8"/>
  <c r="E13" i="8"/>
  <c r="E12" i="8"/>
  <c r="E11" i="8"/>
  <c r="E10" i="8"/>
  <c r="O348" i="8" l="1"/>
  <c r="O347" i="8"/>
  <c r="O346" i="8"/>
  <c r="O391" i="11" l="1"/>
  <c r="N391" i="11"/>
  <c r="M391" i="11"/>
  <c r="L391" i="11"/>
  <c r="K391" i="11"/>
  <c r="J391" i="11"/>
  <c r="I391" i="11"/>
  <c r="H391" i="11"/>
  <c r="G391" i="11"/>
  <c r="F391" i="11"/>
  <c r="E391" i="11"/>
  <c r="D391" i="11"/>
  <c r="P391" i="11" s="1"/>
  <c r="P390" i="11"/>
  <c r="P389" i="11"/>
  <c r="O387" i="11"/>
  <c r="N387" i="11"/>
  <c r="M387" i="11"/>
  <c r="L387" i="11"/>
  <c r="K387" i="11"/>
  <c r="J387" i="11"/>
  <c r="I387" i="11"/>
  <c r="H387" i="11"/>
  <c r="G387" i="11"/>
  <c r="F387" i="11"/>
  <c r="E387" i="11"/>
  <c r="D387" i="11"/>
  <c r="P386" i="11"/>
  <c r="P385" i="11"/>
  <c r="O383" i="11"/>
  <c r="N383" i="11"/>
  <c r="M383" i="11"/>
  <c r="L383" i="11"/>
  <c r="K383" i="11"/>
  <c r="J383" i="11"/>
  <c r="I383" i="11"/>
  <c r="H383" i="11"/>
  <c r="G383" i="11"/>
  <c r="F383" i="11"/>
  <c r="E383" i="11"/>
  <c r="D383" i="11"/>
  <c r="P383" i="11" s="1"/>
  <c r="P382" i="11"/>
  <c r="P381" i="11"/>
  <c r="O378" i="11"/>
  <c r="N378" i="11"/>
  <c r="M378" i="11"/>
  <c r="L378" i="11"/>
  <c r="K378" i="11"/>
  <c r="J378" i="11"/>
  <c r="I378" i="11"/>
  <c r="H378" i="11"/>
  <c r="G378" i="11"/>
  <c r="F378" i="11"/>
  <c r="E378" i="11"/>
  <c r="D378" i="11"/>
  <c r="P377" i="11"/>
  <c r="P376" i="11"/>
  <c r="O374" i="11"/>
  <c r="N374" i="11"/>
  <c r="M374" i="11"/>
  <c r="L374" i="11"/>
  <c r="K374" i="11"/>
  <c r="J374" i="11"/>
  <c r="I374" i="11"/>
  <c r="H374" i="11"/>
  <c r="G374" i="11"/>
  <c r="F374" i="11"/>
  <c r="E374" i="11"/>
  <c r="D374" i="11"/>
  <c r="P374" i="11" s="1"/>
  <c r="P373" i="11"/>
  <c r="P372" i="11"/>
  <c r="O370" i="11"/>
  <c r="N370" i="11"/>
  <c r="M370" i="11"/>
  <c r="L370" i="11"/>
  <c r="K370" i="11"/>
  <c r="J370" i="11"/>
  <c r="I370" i="11"/>
  <c r="H370" i="11"/>
  <c r="G370" i="11"/>
  <c r="F370" i="11"/>
  <c r="E370" i="11"/>
  <c r="D370" i="11"/>
  <c r="P369" i="11"/>
  <c r="P368" i="11"/>
  <c r="O366" i="11"/>
  <c r="N366" i="11"/>
  <c r="M366" i="11"/>
  <c r="L366" i="11"/>
  <c r="K366" i="11"/>
  <c r="J366" i="11"/>
  <c r="I366" i="11"/>
  <c r="H366" i="11"/>
  <c r="G366" i="11"/>
  <c r="F366" i="11"/>
  <c r="E366" i="11"/>
  <c r="D366" i="11"/>
  <c r="P366" i="11" s="1"/>
  <c r="P365" i="11"/>
  <c r="P364" i="11"/>
  <c r="O362" i="11"/>
  <c r="N362" i="11"/>
  <c r="M362" i="11"/>
  <c r="L362" i="11"/>
  <c r="K362" i="11"/>
  <c r="J362" i="11"/>
  <c r="I362" i="11"/>
  <c r="H362" i="11"/>
  <c r="G362" i="11"/>
  <c r="F362" i="11"/>
  <c r="E362" i="11"/>
  <c r="D362" i="11"/>
  <c r="P361" i="11"/>
  <c r="P360" i="11"/>
  <c r="O359" i="11"/>
  <c r="N359" i="11"/>
  <c r="M359" i="11"/>
  <c r="L359" i="11"/>
  <c r="K359" i="11"/>
  <c r="J359" i="11"/>
  <c r="I359" i="11"/>
  <c r="H359" i="11"/>
  <c r="G359" i="11"/>
  <c r="F359" i="11"/>
  <c r="E359" i="11"/>
  <c r="D359" i="11"/>
  <c r="P359" i="11" s="1"/>
  <c r="P358" i="11"/>
  <c r="P357" i="11"/>
  <c r="O356" i="11"/>
  <c r="N356" i="11"/>
  <c r="M356" i="11"/>
  <c r="L356" i="11"/>
  <c r="K356" i="11"/>
  <c r="J356" i="11"/>
  <c r="I356" i="11"/>
  <c r="H356" i="11"/>
  <c r="G356" i="11"/>
  <c r="F356" i="11"/>
  <c r="E356" i="11"/>
  <c r="D356" i="11"/>
  <c r="P355" i="11"/>
  <c r="P354" i="11"/>
  <c r="O353" i="11"/>
  <c r="N353" i="11"/>
  <c r="M353" i="11"/>
  <c r="L353" i="11"/>
  <c r="K353" i="11"/>
  <c r="J353" i="11"/>
  <c r="I353" i="11"/>
  <c r="H353" i="11"/>
  <c r="G353" i="11"/>
  <c r="F353" i="11"/>
  <c r="E353" i="11"/>
  <c r="D353" i="11"/>
  <c r="P353" i="11" s="1"/>
  <c r="P352" i="11"/>
  <c r="P351" i="11"/>
  <c r="O349" i="11"/>
  <c r="N349" i="11"/>
  <c r="M349" i="11"/>
  <c r="L349" i="11"/>
  <c r="K349" i="11"/>
  <c r="J349" i="11"/>
  <c r="I349" i="11"/>
  <c r="H349" i="11"/>
  <c r="G349" i="11"/>
  <c r="F349" i="11"/>
  <c r="E349" i="11"/>
  <c r="D349" i="11"/>
  <c r="P348" i="11"/>
  <c r="P347" i="11"/>
  <c r="O345" i="11"/>
  <c r="N345" i="11"/>
  <c r="M345" i="11"/>
  <c r="L345" i="11"/>
  <c r="K345" i="11"/>
  <c r="J345" i="11"/>
  <c r="I345" i="11"/>
  <c r="H345" i="11"/>
  <c r="G345" i="11"/>
  <c r="F345" i="11"/>
  <c r="E345" i="11"/>
  <c r="D345" i="11"/>
  <c r="P345" i="11" s="1"/>
  <c r="P344" i="11"/>
  <c r="P343" i="11"/>
  <c r="O341" i="11"/>
  <c r="N341" i="11"/>
  <c r="M341" i="11"/>
  <c r="L341" i="11"/>
  <c r="K341" i="11"/>
  <c r="J341" i="11"/>
  <c r="I341" i="11"/>
  <c r="H341" i="11"/>
  <c r="G341" i="11"/>
  <c r="F341" i="11"/>
  <c r="E341" i="11"/>
  <c r="D341" i="11"/>
  <c r="P340" i="11"/>
  <c r="P339" i="11"/>
  <c r="O337" i="11"/>
  <c r="N337" i="11"/>
  <c r="M337" i="11"/>
  <c r="L337" i="11"/>
  <c r="K337" i="11"/>
  <c r="J337" i="11"/>
  <c r="I337" i="11"/>
  <c r="H337" i="11"/>
  <c r="G337" i="11"/>
  <c r="F337" i="11"/>
  <c r="E337" i="11"/>
  <c r="D337" i="11"/>
  <c r="P337" i="11" s="1"/>
  <c r="P336" i="11"/>
  <c r="P335" i="11"/>
  <c r="O333" i="11"/>
  <c r="N333" i="11"/>
  <c r="M333" i="11"/>
  <c r="L333" i="11"/>
  <c r="K333" i="11"/>
  <c r="J333" i="11"/>
  <c r="I333" i="11"/>
  <c r="H333" i="11"/>
  <c r="G333" i="11"/>
  <c r="F333" i="11"/>
  <c r="E333" i="11"/>
  <c r="D333" i="11"/>
  <c r="P332" i="11"/>
  <c r="P331" i="11"/>
  <c r="O330" i="11"/>
  <c r="N330" i="11"/>
  <c r="M330" i="11"/>
  <c r="L330" i="11"/>
  <c r="K330" i="11"/>
  <c r="J330" i="11"/>
  <c r="I330" i="11"/>
  <c r="H330" i="11"/>
  <c r="G330" i="11"/>
  <c r="F330" i="11"/>
  <c r="E330" i="11"/>
  <c r="D330" i="11"/>
  <c r="P330" i="11" s="1"/>
  <c r="P329" i="11"/>
  <c r="P328" i="11"/>
  <c r="O327" i="11"/>
  <c r="N327" i="11"/>
  <c r="M327" i="11"/>
  <c r="L327" i="11"/>
  <c r="K327" i="11"/>
  <c r="J327" i="11"/>
  <c r="I327" i="11"/>
  <c r="H327" i="11"/>
  <c r="G327" i="11"/>
  <c r="F327" i="11"/>
  <c r="E327" i="11"/>
  <c r="D327" i="11"/>
  <c r="P326" i="11"/>
  <c r="P325" i="11"/>
  <c r="O323" i="11"/>
  <c r="N323" i="11"/>
  <c r="M323" i="11"/>
  <c r="L323" i="11"/>
  <c r="K323" i="11"/>
  <c r="J323" i="11"/>
  <c r="I323" i="11"/>
  <c r="H323" i="11"/>
  <c r="G323" i="11"/>
  <c r="F323" i="11"/>
  <c r="E323" i="11"/>
  <c r="D323" i="11"/>
  <c r="P323" i="11" s="1"/>
  <c r="P322" i="11"/>
  <c r="P321" i="11"/>
  <c r="O320" i="11"/>
  <c r="N320" i="11"/>
  <c r="M320" i="11"/>
  <c r="L320" i="11"/>
  <c r="K320" i="11"/>
  <c r="J320" i="11"/>
  <c r="I320" i="11"/>
  <c r="H320" i="11"/>
  <c r="G320" i="11"/>
  <c r="F320" i="11"/>
  <c r="E320" i="11"/>
  <c r="D320" i="11"/>
  <c r="P319" i="11"/>
  <c r="P318" i="11"/>
  <c r="O316" i="11"/>
  <c r="N316" i="11"/>
  <c r="M316" i="11"/>
  <c r="L316" i="11"/>
  <c r="K316" i="11"/>
  <c r="J316" i="11"/>
  <c r="I316" i="11"/>
  <c r="H316" i="11"/>
  <c r="G316" i="11"/>
  <c r="F316" i="11"/>
  <c r="E316" i="11"/>
  <c r="D316" i="11"/>
  <c r="P316" i="11" s="1"/>
  <c r="P315" i="11"/>
  <c r="P314" i="11"/>
  <c r="O313" i="11"/>
  <c r="N313" i="11"/>
  <c r="M313" i="11"/>
  <c r="L313" i="11"/>
  <c r="K313" i="11"/>
  <c r="J313" i="11"/>
  <c r="I313" i="11"/>
  <c r="H313" i="11"/>
  <c r="G313" i="11"/>
  <c r="F313" i="11"/>
  <c r="E313" i="11"/>
  <c r="D313" i="11"/>
  <c r="P312" i="11"/>
  <c r="P311" i="11"/>
  <c r="O309" i="11"/>
  <c r="N309" i="11"/>
  <c r="M309" i="11"/>
  <c r="L309" i="11"/>
  <c r="K309" i="11"/>
  <c r="J309" i="11"/>
  <c r="I309" i="11"/>
  <c r="H309" i="11"/>
  <c r="G309" i="11"/>
  <c r="F309" i="11"/>
  <c r="E309" i="11"/>
  <c r="D309" i="11"/>
  <c r="P309" i="11" s="1"/>
  <c r="P308" i="11"/>
  <c r="P307" i="11"/>
  <c r="O305" i="11"/>
  <c r="N305" i="11"/>
  <c r="M305" i="11"/>
  <c r="L305" i="11"/>
  <c r="K305" i="11"/>
  <c r="J305" i="11"/>
  <c r="I305" i="11"/>
  <c r="H305" i="11"/>
  <c r="G305" i="11"/>
  <c r="F305" i="11"/>
  <c r="E305" i="11"/>
  <c r="D305" i="11"/>
  <c r="P304" i="11"/>
  <c r="P303" i="11"/>
  <c r="O302" i="11"/>
  <c r="N302" i="11"/>
  <c r="M302" i="11"/>
  <c r="L302" i="11"/>
  <c r="K302" i="11"/>
  <c r="J302" i="11"/>
  <c r="I302" i="11"/>
  <c r="H302" i="11"/>
  <c r="G302" i="11"/>
  <c r="F302" i="11"/>
  <c r="E302" i="11"/>
  <c r="D302" i="11"/>
  <c r="P302" i="11" s="1"/>
  <c r="P301" i="11"/>
  <c r="P300" i="11"/>
  <c r="O297" i="11"/>
  <c r="N297" i="11"/>
  <c r="M297" i="11"/>
  <c r="L297" i="11"/>
  <c r="K297" i="11"/>
  <c r="J297" i="11"/>
  <c r="I297" i="11"/>
  <c r="H297" i="11"/>
  <c r="G297" i="11"/>
  <c r="F297" i="11"/>
  <c r="E297" i="11"/>
  <c r="D297" i="11"/>
  <c r="P296" i="11"/>
  <c r="P295" i="11"/>
  <c r="O293" i="11"/>
  <c r="N293" i="11"/>
  <c r="M293" i="11"/>
  <c r="L293" i="11"/>
  <c r="K293" i="11"/>
  <c r="J293" i="11"/>
  <c r="I293" i="11"/>
  <c r="H293" i="11"/>
  <c r="G293" i="11"/>
  <c r="F293" i="11"/>
  <c r="E293" i="11"/>
  <c r="D293" i="11"/>
  <c r="P293" i="11" s="1"/>
  <c r="P292" i="11"/>
  <c r="P291" i="11"/>
  <c r="O289" i="11"/>
  <c r="N289" i="11"/>
  <c r="M289" i="11"/>
  <c r="L289" i="11"/>
  <c r="K289" i="11"/>
  <c r="J289" i="11"/>
  <c r="I289" i="11"/>
  <c r="H289" i="11"/>
  <c r="G289" i="11"/>
  <c r="F289" i="11"/>
  <c r="E289" i="11"/>
  <c r="D289" i="11"/>
  <c r="P288" i="11"/>
  <c r="P287" i="11"/>
  <c r="O285" i="11"/>
  <c r="N285" i="11"/>
  <c r="M285" i="11"/>
  <c r="L285" i="11"/>
  <c r="K285" i="11"/>
  <c r="J285" i="11"/>
  <c r="I285" i="11"/>
  <c r="H285" i="11"/>
  <c r="G285" i="11"/>
  <c r="F285" i="11"/>
  <c r="E285" i="11"/>
  <c r="D285" i="11"/>
  <c r="P285" i="11" s="1"/>
  <c r="P284" i="11"/>
  <c r="P283" i="11"/>
  <c r="O281" i="11"/>
  <c r="N281" i="11"/>
  <c r="M281" i="11"/>
  <c r="L281" i="11"/>
  <c r="K281" i="11"/>
  <c r="J281" i="11"/>
  <c r="I281" i="11"/>
  <c r="H281" i="11"/>
  <c r="G281" i="11"/>
  <c r="F281" i="11"/>
  <c r="E281" i="11"/>
  <c r="D281" i="11"/>
  <c r="P280" i="11"/>
  <c r="P279" i="11"/>
  <c r="O278" i="11"/>
  <c r="N278" i="11"/>
  <c r="M278" i="11"/>
  <c r="L278" i="11"/>
  <c r="K278" i="11"/>
  <c r="J278" i="11"/>
  <c r="I278" i="11"/>
  <c r="H278" i="11"/>
  <c r="G278" i="11"/>
  <c r="F278" i="11"/>
  <c r="E278" i="11"/>
  <c r="D278" i="11"/>
  <c r="P278" i="11" s="1"/>
  <c r="P277" i="11"/>
  <c r="P276" i="11"/>
  <c r="O274" i="11"/>
  <c r="N274" i="11"/>
  <c r="M274" i="11"/>
  <c r="L274" i="11"/>
  <c r="K274" i="11"/>
  <c r="J274" i="11"/>
  <c r="I274" i="11"/>
  <c r="H274" i="11"/>
  <c r="G274" i="11"/>
  <c r="F274" i="11"/>
  <c r="E274" i="11"/>
  <c r="D274" i="11"/>
  <c r="P273" i="11"/>
  <c r="P272" i="11"/>
  <c r="O271" i="11"/>
  <c r="N271" i="11"/>
  <c r="M271" i="11"/>
  <c r="L271" i="11"/>
  <c r="K271" i="11"/>
  <c r="J271" i="11"/>
  <c r="I271" i="11"/>
  <c r="H271" i="11"/>
  <c r="G271" i="11"/>
  <c r="F271" i="11"/>
  <c r="E271" i="11"/>
  <c r="D271" i="11"/>
  <c r="P271" i="11" s="1"/>
  <c r="P270" i="11"/>
  <c r="P269" i="11"/>
  <c r="O267" i="11"/>
  <c r="N267" i="11"/>
  <c r="M267" i="11"/>
  <c r="L267" i="11"/>
  <c r="K267" i="11"/>
  <c r="J267" i="11"/>
  <c r="I267" i="11"/>
  <c r="H267" i="11"/>
  <c r="G267" i="11"/>
  <c r="F267" i="11"/>
  <c r="E267" i="11"/>
  <c r="D267" i="11"/>
  <c r="P266" i="11"/>
  <c r="P265" i="11"/>
  <c r="O262" i="11"/>
  <c r="N262" i="11"/>
  <c r="M262" i="11"/>
  <c r="L262" i="11"/>
  <c r="K262" i="11"/>
  <c r="J262" i="11"/>
  <c r="I262" i="11"/>
  <c r="H262" i="11"/>
  <c r="G262" i="11"/>
  <c r="F262" i="11"/>
  <c r="E262" i="11"/>
  <c r="D262" i="11"/>
  <c r="P262" i="11" s="1"/>
  <c r="P261" i="11"/>
  <c r="P260" i="11"/>
  <c r="O258" i="11"/>
  <c r="N258" i="11"/>
  <c r="M258" i="11"/>
  <c r="L258" i="11"/>
  <c r="K258" i="11"/>
  <c r="J258" i="11"/>
  <c r="I258" i="11"/>
  <c r="H258" i="11"/>
  <c r="G258" i="11"/>
  <c r="F258" i="11"/>
  <c r="E258" i="11"/>
  <c r="D258" i="11"/>
  <c r="P257" i="11"/>
  <c r="P256" i="11"/>
  <c r="O254" i="11"/>
  <c r="N254" i="11"/>
  <c r="M254" i="11"/>
  <c r="L254" i="11"/>
  <c r="K254" i="11"/>
  <c r="J254" i="11"/>
  <c r="I254" i="11"/>
  <c r="H254" i="11"/>
  <c r="G254" i="11"/>
  <c r="F254" i="11"/>
  <c r="E254" i="11"/>
  <c r="D254" i="11"/>
  <c r="P254" i="11" s="1"/>
  <c r="P253" i="11"/>
  <c r="P252" i="11"/>
  <c r="O250" i="11"/>
  <c r="N250" i="11"/>
  <c r="M250" i="11"/>
  <c r="L250" i="11"/>
  <c r="K250" i="11"/>
  <c r="J250" i="11"/>
  <c r="I250" i="11"/>
  <c r="H250" i="11"/>
  <c r="G250" i="11"/>
  <c r="F250" i="11"/>
  <c r="E250" i="11"/>
  <c r="D250" i="11"/>
  <c r="P249" i="11"/>
  <c r="P248" i="11"/>
  <c r="O246" i="11"/>
  <c r="N246" i="11"/>
  <c r="M246" i="11"/>
  <c r="L246" i="11"/>
  <c r="K246" i="11"/>
  <c r="J246" i="11"/>
  <c r="I246" i="11"/>
  <c r="H246" i="11"/>
  <c r="G246" i="11"/>
  <c r="F246" i="11"/>
  <c r="E246" i="11"/>
  <c r="D246" i="11"/>
  <c r="P246" i="11" s="1"/>
  <c r="P245" i="11"/>
  <c r="P244" i="11"/>
  <c r="O242" i="11"/>
  <c r="N242" i="11"/>
  <c r="M242" i="11"/>
  <c r="L242" i="11"/>
  <c r="K242" i="11"/>
  <c r="J242" i="11"/>
  <c r="I242" i="11"/>
  <c r="H242" i="11"/>
  <c r="G242" i="11"/>
  <c r="F242" i="11"/>
  <c r="E242" i="11"/>
  <c r="D242" i="11"/>
  <c r="P241" i="11"/>
  <c r="P240" i="11"/>
  <c r="O238" i="11"/>
  <c r="N238" i="11"/>
  <c r="M238" i="11"/>
  <c r="L238" i="11"/>
  <c r="K238" i="11"/>
  <c r="J238" i="11"/>
  <c r="I238" i="11"/>
  <c r="H238" i="11"/>
  <c r="G238" i="11"/>
  <c r="F238" i="11"/>
  <c r="E238" i="11"/>
  <c r="D238" i="11"/>
  <c r="P238" i="11" s="1"/>
  <c r="P237" i="11"/>
  <c r="P236" i="11"/>
  <c r="O235" i="11"/>
  <c r="N235" i="11"/>
  <c r="M235" i="11"/>
  <c r="L235" i="11"/>
  <c r="K235" i="11"/>
  <c r="J235" i="11"/>
  <c r="I235" i="11"/>
  <c r="H235" i="11"/>
  <c r="G235" i="11"/>
  <c r="F235" i="11"/>
  <c r="E235" i="11"/>
  <c r="D235" i="11"/>
  <c r="P234" i="11"/>
  <c r="P233" i="11"/>
  <c r="O232" i="11"/>
  <c r="N232" i="11"/>
  <c r="M232" i="11"/>
  <c r="L232" i="11"/>
  <c r="K232" i="11"/>
  <c r="J232" i="11"/>
  <c r="I232" i="11"/>
  <c r="H232" i="11"/>
  <c r="G232" i="11"/>
  <c r="F232" i="11"/>
  <c r="E232" i="11"/>
  <c r="D232" i="11"/>
  <c r="P232" i="11" s="1"/>
  <c r="P231" i="11"/>
  <c r="P230" i="11"/>
  <c r="O229" i="11"/>
  <c r="N229" i="11"/>
  <c r="M229" i="11"/>
  <c r="L229" i="11"/>
  <c r="K229" i="11"/>
  <c r="J229" i="11"/>
  <c r="I229" i="11"/>
  <c r="H229" i="11"/>
  <c r="G229" i="11"/>
  <c r="F229" i="11"/>
  <c r="E229" i="11"/>
  <c r="D229" i="11"/>
  <c r="P228" i="11"/>
  <c r="P227" i="11"/>
  <c r="O225" i="11"/>
  <c r="N225" i="11"/>
  <c r="M225" i="11"/>
  <c r="L225" i="11"/>
  <c r="K225" i="11"/>
  <c r="J225" i="11"/>
  <c r="I225" i="11"/>
  <c r="H225" i="11"/>
  <c r="G225" i="11"/>
  <c r="F225" i="11"/>
  <c r="E225" i="11"/>
  <c r="D225" i="11"/>
  <c r="P225" i="11" s="1"/>
  <c r="P224" i="11"/>
  <c r="P223" i="11"/>
  <c r="O216" i="11"/>
  <c r="N216" i="11"/>
  <c r="M216" i="11"/>
  <c r="L216" i="11"/>
  <c r="K216" i="11"/>
  <c r="J216" i="11"/>
  <c r="I216" i="11"/>
  <c r="H216" i="11"/>
  <c r="G216" i="11"/>
  <c r="F216" i="11"/>
  <c r="E216" i="11"/>
  <c r="D216" i="11"/>
  <c r="P215" i="11"/>
  <c r="P214" i="11"/>
  <c r="O213" i="11"/>
  <c r="N213" i="11"/>
  <c r="M213" i="11"/>
  <c r="L213" i="11"/>
  <c r="K213" i="11"/>
  <c r="J213" i="11"/>
  <c r="I213" i="11"/>
  <c r="H213" i="11"/>
  <c r="G213" i="11"/>
  <c r="F213" i="11"/>
  <c r="E213" i="11"/>
  <c r="D213" i="11"/>
  <c r="P213" i="11" s="1"/>
  <c r="P212" i="11"/>
  <c r="P211" i="11"/>
  <c r="O209" i="11"/>
  <c r="N209" i="11"/>
  <c r="M209" i="11"/>
  <c r="L209" i="11"/>
  <c r="K209" i="11"/>
  <c r="J209" i="11"/>
  <c r="I209" i="11"/>
  <c r="H209" i="11"/>
  <c r="G209" i="11"/>
  <c r="F209" i="11"/>
  <c r="E209" i="11"/>
  <c r="D209" i="11"/>
  <c r="P208" i="11"/>
  <c r="P207" i="11"/>
  <c r="O205" i="11"/>
  <c r="N205" i="11"/>
  <c r="M205" i="11"/>
  <c r="L205" i="11"/>
  <c r="K205" i="11"/>
  <c r="J205" i="11"/>
  <c r="I205" i="11"/>
  <c r="H205" i="11"/>
  <c r="G205" i="11"/>
  <c r="F205" i="11"/>
  <c r="E205" i="11"/>
  <c r="D205" i="11"/>
  <c r="P205" i="11" s="1"/>
  <c r="P204" i="11"/>
  <c r="P203" i="11"/>
  <c r="O201" i="11"/>
  <c r="N201" i="11"/>
  <c r="M201" i="11"/>
  <c r="L201" i="11"/>
  <c r="K201" i="11"/>
  <c r="J201" i="11"/>
  <c r="I201" i="11"/>
  <c r="H201" i="11"/>
  <c r="G201" i="11"/>
  <c r="F201" i="11"/>
  <c r="E201" i="11"/>
  <c r="D201" i="11"/>
  <c r="P200" i="11"/>
  <c r="P199" i="11"/>
  <c r="O198" i="11"/>
  <c r="N198" i="11"/>
  <c r="M198" i="11"/>
  <c r="L198" i="11"/>
  <c r="K198" i="11"/>
  <c r="J198" i="11"/>
  <c r="I198" i="11"/>
  <c r="H198" i="11"/>
  <c r="G198" i="11"/>
  <c r="F198" i="11"/>
  <c r="E198" i="11"/>
  <c r="D198" i="11"/>
  <c r="P198" i="11" s="1"/>
  <c r="P197" i="11"/>
  <c r="P196" i="11"/>
  <c r="O195" i="11"/>
  <c r="N195" i="11"/>
  <c r="M195" i="11"/>
  <c r="L195" i="11"/>
  <c r="K195" i="11"/>
  <c r="J195" i="11"/>
  <c r="I195" i="11"/>
  <c r="H195" i="11"/>
  <c r="G195" i="11"/>
  <c r="F195" i="11"/>
  <c r="E195" i="11"/>
  <c r="D195" i="11"/>
  <c r="P194" i="11"/>
  <c r="P193" i="11"/>
  <c r="O192" i="11"/>
  <c r="N192" i="11"/>
  <c r="M192" i="11"/>
  <c r="L192" i="11"/>
  <c r="K192" i="11"/>
  <c r="J192" i="11"/>
  <c r="I192" i="11"/>
  <c r="H192" i="11"/>
  <c r="G192" i="11"/>
  <c r="F192" i="11"/>
  <c r="E192" i="11"/>
  <c r="D192" i="11"/>
  <c r="P192" i="11" s="1"/>
  <c r="P191" i="11"/>
  <c r="P190" i="11"/>
  <c r="J179" i="11"/>
  <c r="J182" i="11" s="1"/>
  <c r="J185" i="11" s="1"/>
  <c r="J188" i="11" s="1"/>
  <c r="G179" i="11"/>
  <c r="G182" i="11" s="1"/>
  <c r="G185" i="11" s="1"/>
  <c r="G188" i="11" s="1"/>
  <c r="D179" i="11"/>
  <c r="D182" i="11" s="1"/>
  <c r="D185" i="11" s="1"/>
  <c r="D188" i="11" s="1"/>
  <c r="J178" i="11"/>
  <c r="J181" i="11" s="1"/>
  <c r="J184" i="11" s="1"/>
  <c r="J187" i="11" s="1"/>
  <c r="G178" i="11"/>
  <c r="G181" i="11" s="1"/>
  <c r="G184" i="11" s="1"/>
  <c r="G187" i="11" s="1"/>
  <c r="D178" i="11"/>
  <c r="D181" i="11" s="1"/>
  <c r="D184" i="11" s="1"/>
  <c r="D187" i="11" s="1"/>
  <c r="J177" i="11"/>
  <c r="J180" i="11" s="1"/>
  <c r="J183" i="11" s="1"/>
  <c r="J186" i="11" s="1"/>
  <c r="G177" i="11"/>
  <c r="G180" i="11" s="1"/>
  <c r="G183" i="11" s="1"/>
  <c r="G186" i="11" s="1"/>
  <c r="D177" i="11"/>
  <c r="D180" i="11" s="1"/>
  <c r="D183" i="11" s="1"/>
  <c r="D186" i="11" s="1"/>
  <c r="O176" i="11"/>
  <c r="N176" i="11"/>
  <c r="M176" i="11"/>
  <c r="L176" i="11"/>
  <c r="K176" i="11"/>
  <c r="J176" i="11"/>
  <c r="I176" i="11"/>
  <c r="H176" i="11"/>
  <c r="G176" i="11"/>
  <c r="F176" i="11"/>
  <c r="E176" i="11"/>
  <c r="D176" i="11"/>
  <c r="P175" i="11"/>
  <c r="P174" i="11"/>
  <c r="P169" i="11"/>
  <c r="P168" i="11"/>
  <c r="O167" i="11"/>
  <c r="M167" i="11"/>
  <c r="L167" i="11"/>
  <c r="J167" i="11"/>
  <c r="I167" i="11"/>
  <c r="G167" i="11"/>
  <c r="F167" i="11"/>
  <c r="D167" i="11"/>
  <c r="P165" i="11"/>
  <c r="P164" i="11"/>
  <c r="O163" i="11"/>
  <c r="M163" i="11"/>
  <c r="L163" i="11"/>
  <c r="J163" i="11"/>
  <c r="I163" i="11"/>
  <c r="G163" i="11"/>
  <c r="F163" i="11"/>
  <c r="D163" i="11"/>
  <c r="P161" i="11"/>
  <c r="P160" i="11"/>
  <c r="O159" i="11"/>
  <c r="M159" i="11"/>
  <c r="L159" i="11"/>
  <c r="J159" i="11"/>
  <c r="I159" i="11"/>
  <c r="G159" i="11"/>
  <c r="F159" i="11"/>
  <c r="D159" i="11"/>
  <c r="P156" i="11"/>
  <c r="P155" i="11"/>
  <c r="O154" i="11"/>
  <c r="M154" i="11"/>
  <c r="L154" i="11"/>
  <c r="J154" i="11"/>
  <c r="I154" i="11"/>
  <c r="G154" i="11"/>
  <c r="F154" i="11"/>
  <c r="D154" i="11"/>
  <c r="P152" i="11"/>
  <c r="P151" i="11"/>
  <c r="O150" i="11"/>
  <c r="M150" i="11"/>
  <c r="L150" i="11"/>
  <c r="J150" i="11"/>
  <c r="I150" i="11"/>
  <c r="G150" i="11"/>
  <c r="F150" i="11"/>
  <c r="D150" i="11"/>
  <c r="P148" i="11"/>
  <c r="P147" i="11"/>
  <c r="O146" i="11"/>
  <c r="M146" i="11"/>
  <c r="L146" i="11"/>
  <c r="J146" i="11"/>
  <c r="I146" i="11"/>
  <c r="G146" i="11"/>
  <c r="F146" i="11"/>
  <c r="D146" i="11"/>
  <c r="P144" i="11"/>
  <c r="P143" i="11"/>
  <c r="P142" i="11" s="1"/>
  <c r="O142" i="11"/>
  <c r="M142" i="11"/>
  <c r="L142" i="11"/>
  <c r="J142" i="11"/>
  <c r="I142" i="11"/>
  <c r="G142" i="11"/>
  <c r="F142" i="11"/>
  <c r="D142" i="11"/>
  <c r="P140" i="11"/>
  <c r="P139" i="11"/>
  <c r="O138" i="11"/>
  <c r="M138" i="11"/>
  <c r="L138" i="11"/>
  <c r="J138" i="11"/>
  <c r="I138" i="11"/>
  <c r="G138" i="11"/>
  <c r="F138" i="11"/>
  <c r="D138" i="11"/>
  <c r="P136" i="11"/>
  <c r="P135" i="11"/>
  <c r="P134" i="11"/>
  <c r="O134" i="11"/>
  <c r="M134" i="11"/>
  <c r="L134" i="11"/>
  <c r="J134" i="11"/>
  <c r="I134" i="11"/>
  <c r="G134" i="11"/>
  <c r="F134" i="11"/>
  <c r="D134" i="11"/>
  <c r="P132" i="11"/>
  <c r="P130" i="11" s="1"/>
  <c r="P131" i="11"/>
  <c r="O130" i="11"/>
  <c r="M130" i="11"/>
  <c r="L130" i="11"/>
  <c r="J130" i="11"/>
  <c r="I130" i="11"/>
  <c r="G130" i="11"/>
  <c r="F130" i="11"/>
  <c r="D130" i="11"/>
  <c r="P128" i="11"/>
  <c r="P127" i="11"/>
  <c r="O126" i="11"/>
  <c r="M126" i="11"/>
  <c r="L126" i="11"/>
  <c r="J126" i="11"/>
  <c r="I126" i="11"/>
  <c r="G126" i="11"/>
  <c r="F126" i="11"/>
  <c r="D126" i="11"/>
  <c r="P124" i="11"/>
  <c r="P123" i="11"/>
  <c r="P122" i="11" s="1"/>
  <c r="O122" i="11"/>
  <c r="M122" i="11"/>
  <c r="L122" i="11"/>
  <c r="J122" i="11"/>
  <c r="I122" i="11"/>
  <c r="G122" i="11"/>
  <c r="F122" i="11"/>
  <c r="D122" i="11"/>
  <c r="P120" i="11"/>
  <c r="P118" i="11" s="1"/>
  <c r="P119" i="11"/>
  <c r="O118" i="11"/>
  <c r="M118" i="11"/>
  <c r="L118" i="11"/>
  <c r="J118" i="11"/>
  <c r="I118" i="11"/>
  <c r="G118" i="11"/>
  <c r="F118" i="11"/>
  <c r="D118" i="11"/>
  <c r="P116" i="11"/>
  <c r="P115" i="11"/>
  <c r="P114" i="11" s="1"/>
  <c r="O114" i="11"/>
  <c r="M114" i="11"/>
  <c r="L114" i="11"/>
  <c r="J114" i="11"/>
  <c r="I114" i="11"/>
  <c r="G114" i="11"/>
  <c r="F114" i="11"/>
  <c r="D114" i="11"/>
  <c r="P112" i="11"/>
  <c r="P111" i="11"/>
  <c r="O110" i="11"/>
  <c r="M110" i="11"/>
  <c r="L110" i="11"/>
  <c r="J110" i="11"/>
  <c r="I110" i="11"/>
  <c r="G110" i="11"/>
  <c r="F110" i="11"/>
  <c r="P108" i="11"/>
  <c r="P107" i="11"/>
  <c r="O106" i="11"/>
  <c r="M106" i="11"/>
  <c r="L106" i="11"/>
  <c r="J106" i="11"/>
  <c r="I106" i="11"/>
  <c r="G106" i="11"/>
  <c r="F106" i="11"/>
  <c r="D106" i="11"/>
  <c r="P104" i="11"/>
  <c r="P103" i="11"/>
  <c r="P102" i="11" s="1"/>
  <c r="O102" i="11"/>
  <c r="M102" i="11"/>
  <c r="L102" i="11"/>
  <c r="J102" i="11"/>
  <c r="I102" i="11"/>
  <c r="G102" i="11"/>
  <c r="F102" i="11"/>
  <c r="P99" i="11"/>
  <c r="P98" i="11"/>
  <c r="O97" i="11"/>
  <c r="M97" i="11"/>
  <c r="L97" i="11"/>
  <c r="J97" i="11"/>
  <c r="I97" i="11"/>
  <c r="G97" i="11"/>
  <c r="F97" i="11"/>
  <c r="P95" i="11"/>
  <c r="P94" i="11"/>
  <c r="P93" i="11" s="1"/>
  <c r="O93" i="11"/>
  <c r="M93" i="11"/>
  <c r="L93" i="11"/>
  <c r="J93" i="11"/>
  <c r="I93" i="11"/>
  <c r="G93" i="11"/>
  <c r="F93" i="11"/>
  <c r="P91" i="11"/>
  <c r="P90" i="11"/>
  <c r="O89" i="11"/>
  <c r="M89" i="11"/>
  <c r="L89" i="11"/>
  <c r="J89" i="11"/>
  <c r="I89" i="11"/>
  <c r="G89" i="11"/>
  <c r="F89" i="11"/>
  <c r="P87" i="11"/>
  <c r="P85" i="11" s="1"/>
  <c r="P86" i="11"/>
  <c r="O85" i="11"/>
  <c r="M85" i="11"/>
  <c r="L85" i="11"/>
  <c r="J85" i="11"/>
  <c r="I85" i="11"/>
  <c r="G85" i="11"/>
  <c r="F85" i="11"/>
  <c r="P83" i="11"/>
  <c r="P82" i="11"/>
  <c r="O81" i="11"/>
  <c r="M81" i="11"/>
  <c r="L81" i="11"/>
  <c r="J81" i="11"/>
  <c r="I81" i="11"/>
  <c r="G81" i="11"/>
  <c r="F81" i="11"/>
  <c r="P79" i="11"/>
  <c r="P78" i="11"/>
  <c r="O77" i="11"/>
  <c r="M77" i="11"/>
  <c r="L77" i="11"/>
  <c r="J77" i="11"/>
  <c r="I77" i="11"/>
  <c r="G77" i="11"/>
  <c r="F77" i="11"/>
  <c r="D77" i="11"/>
  <c r="P75" i="11"/>
  <c r="P74" i="11"/>
  <c r="O73" i="11"/>
  <c r="M73" i="11"/>
  <c r="L73" i="11"/>
  <c r="J73" i="11"/>
  <c r="I73" i="11"/>
  <c r="G73" i="11"/>
  <c r="F73" i="11"/>
  <c r="P70" i="11"/>
  <c r="P68" i="11" s="1"/>
  <c r="P69" i="11"/>
  <c r="O68" i="11"/>
  <c r="M68" i="11"/>
  <c r="L68" i="11"/>
  <c r="J68" i="11"/>
  <c r="I68" i="11"/>
  <c r="G68" i="11"/>
  <c r="F68" i="11"/>
  <c r="P66" i="11"/>
  <c r="P65" i="11"/>
  <c r="O64" i="11"/>
  <c r="M64" i="11"/>
  <c r="L64" i="11"/>
  <c r="J64" i="11"/>
  <c r="I64" i="11"/>
  <c r="G64" i="11"/>
  <c r="F64" i="11"/>
  <c r="P62" i="11"/>
  <c r="P60" i="11" s="1"/>
  <c r="P61" i="11"/>
  <c r="D60" i="11"/>
  <c r="P58" i="11"/>
  <c r="P57" i="11"/>
  <c r="D56" i="11"/>
  <c r="P54" i="11"/>
  <c r="P53" i="11"/>
  <c r="O52" i="11"/>
  <c r="M52" i="11"/>
  <c r="L52" i="11"/>
  <c r="J52" i="11"/>
  <c r="I52" i="11"/>
  <c r="G52" i="11"/>
  <c r="F52" i="11"/>
  <c r="P50" i="11"/>
  <c r="P49" i="11"/>
  <c r="P48" i="11" s="1"/>
  <c r="D48" i="11"/>
  <c r="P46" i="11"/>
  <c r="P45" i="11"/>
  <c r="P44" i="11" s="1"/>
  <c r="O44" i="11"/>
  <c r="M44" i="11"/>
  <c r="L44" i="11"/>
  <c r="J44" i="11"/>
  <c r="I44" i="11"/>
  <c r="G44" i="11"/>
  <c r="F44" i="11"/>
  <c r="P42" i="11"/>
  <c r="P41" i="11"/>
  <c r="P40" i="11" s="1"/>
  <c r="O40" i="11"/>
  <c r="M40" i="11"/>
  <c r="L40" i="11"/>
  <c r="J40" i="11"/>
  <c r="I40" i="11"/>
  <c r="G40" i="11"/>
  <c r="F40" i="11"/>
  <c r="P33" i="11"/>
  <c r="P32" i="11"/>
  <c r="O31" i="11"/>
  <c r="M31" i="11"/>
  <c r="L31" i="11"/>
  <c r="J31" i="11"/>
  <c r="I31" i="11"/>
  <c r="G31" i="11"/>
  <c r="F31" i="11"/>
  <c r="D31" i="11"/>
  <c r="P29" i="11"/>
  <c r="P28" i="11"/>
  <c r="P27" i="11" s="1"/>
  <c r="D27" i="11"/>
  <c r="P25" i="11"/>
  <c r="P24" i="11"/>
  <c r="D23" i="11"/>
  <c r="P21" i="11"/>
  <c r="P20" i="11"/>
  <c r="O19" i="11"/>
  <c r="M19" i="11"/>
  <c r="L19" i="11"/>
  <c r="J19" i="11"/>
  <c r="I19" i="11"/>
  <c r="G19" i="11"/>
  <c r="F19" i="11"/>
  <c r="D19" i="11"/>
  <c r="P17" i="11"/>
  <c r="P16" i="11"/>
  <c r="P15" i="11" s="1"/>
  <c r="O15" i="11"/>
  <c r="M15" i="11"/>
  <c r="L15" i="11"/>
  <c r="J15" i="11"/>
  <c r="I15" i="11"/>
  <c r="G15" i="11"/>
  <c r="F15" i="11"/>
  <c r="D15" i="11"/>
  <c r="P10" i="11"/>
  <c r="O9" i="11"/>
  <c r="M8" i="11"/>
  <c r="L9" i="11"/>
  <c r="L8" i="11" s="1"/>
  <c r="J8" i="11"/>
  <c r="I9" i="11"/>
  <c r="I8" i="11" s="1"/>
  <c r="G8" i="11"/>
  <c r="F9" i="11"/>
  <c r="F8" i="11" s="1"/>
  <c r="D9" i="11"/>
  <c r="D8" i="11" s="1"/>
  <c r="O8" i="11"/>
  <c r="P56" i="11" l="1"/>
  <c r="P52" i="11"/>
  <c r="P81" i="11"/>
  <c r="P23" i="11"/>
  <c r="P73" i="11"/>
  <c r="P106" i="11"/>
  <c r="P150" i="11"/>
  <c r="P176" i="11"/>
  <c r="P19" i="11"/>
  <c r="P31" i="11"/>
  <c r="P89" i="11"/>
  <c r="P110" i="11"/>
  <c r="P146" i="11"/>
  <c r="P154" i="11"/>
  <c r="P167" i="11"/>
  <c r="P77" i="11"/>
  <c r="P8" i="11"/>
  <c r="P9" i="11"/>
  <c r="P163" i="11"/>
  <c r="P64" i="11"/>
  <c r="P97" i="11"/>
  <c r="P126" i="11"/>
  <c r="P138" i="11"/>
  <c r="P159" i="11"/>
  <c r="P195" i="11"/>
  <c r="P201" i="11"/>
  <c r="P209" i="11"/>
  <c r="P216" i="11"/>
  <c r="P229" i="11"/>
  <c r="P235" i="11"/>
  <c r="P242" i="11"/>
  <c r="P250" i="11"/>
  <c r="P258" i="11"/>
  <c r="P267" i="11"/>
  <c r="P274" i="11"/>
  <c r="P281" i="11"/>
  <c r="P289" i="11"/>
  <c r="P297" i="11"/>
  <c r="P305" i="11"/>
  <c r="P313" i="11"/>
  <c r="P320" i="11"/>
  <c r="P327" i="11"/>
  <c r="P333" i="11"/>
  <c r="P341" i="11"/>
  <c r="P349" i="11"/>
  <c r="P356" i="11"/>
  <c r="P362" i="11"/>
  <c r="P370" i="11"/>
  <c r="P378" i="11"/>
  <c r="P387" i="11"/>
  <c r="C188" i="11"/>
  <c r="Q186" i="11"/>
  <c r="Q184" i="11"/>
  <c r="C186" i="11"/>
  <c r="Q185" i="11"/>
  <c r="C187" i="11"/>
  <c r="A4" i="10" l="1"/>
  <c r="A5" i="10" s="1"/>
  <c r="A6" i="10" s="1"/>
  <c r="A7" i="10" s="1"/>
  <c r="A8" i="10" s="1"/>
  <c r="A9" i="10" s="1"/>
  <c r="A10" i="10" s="1"/>
</calcChain>
</file>

<file path=xl/comments1.xml><?xml version="1.0" encoding="utf-8"?>
<comments xmlns="http://schemas.openxmlformats.org/spreadsheetml/2006/main">
  <authors>
    <author>ac.user</author>
    <author>Паршин Максим Викторович</author>
    <author>Волчков Семён Сергеевич</author>
  </authors>
  <commentList>
    <comment ref="K5" authorId="0" shapeId="0">
      <text>
        <r>
          <rPr>
            <b/>
            <sz val="9"/>
            <color indexed="81"/>
            <rFont val="Tahoma"/>
            <family val="2"/>
            <charset val="204"/>
          </rPr>
          <t>ac.user:</t>
        </r>
        <r>
          <rPr>
            <sz val="9"/>
            <color indexed="81"/>
            <rFont val="Tahoma"/>
            <family val="2"/>
            <charset val="204"/>
          </rPr>
          <t xml:space="preserve">
На 3 года надо. В 21 должно заканчиваться</t>
        </r>
      </text>
    </comment>
    <comment ref="I9" authorId="1" shapeId="0">
      <text>
        <r>
          <rPr>
            <b/>
            <sz val="9"/>
            <color indexed="81"/>
            <rFont val="Tahoma"/>
            <family val="2"/>
            <charset val="204"/>
          </rPr>
          <t>Паршин Максим Викторович:</t>
        </r>
        <r>
          <rPr>
            <sz val="9"/>
            <color indexed="81"/>
            <rFont val="Tahoma"/>
            <family val="2"/>
            <charset val="204"/>
          </rPr>
          <t xml:space="preserve">
Убрал количество суперсервисов
</t>
        </r>
      </text>
    </comment>
    <comment ref="I74" authorId="0" shapeId="0">
      <text>
        <r>
          <rPr>
            <b/>
            <sz val="9"/>
            <color rgb="FF000000"/>
            <rFont val="Tahoma"/>
            <family val="2"/>
            <charset val="204"/>
          </rPr>
          <t>ac.user:</t>
        </r>
        <r>
          <rPr>
            <sz val="9"/>
            <color rgb="FF000000"/>
            <rFont val="Tahoma"/>
            <family val="2"/>
            <charset val="204"/>
          </rPr>
          <t xml:space="preserve">
</t>
        </r>
        <r>
          <rPr>
            <sz val="9"/>
            <color rgb="FF000000"/>
            <rFont val="Tahoma"/>
            <family val="2"/>
            <charset val="204"/>
          </rPr>
          <t>Необходимо взять формулировки из стандарта</t>
        </r>
      </text>
    </comment>
    <comment ref="O102" authorId="0" shapeId="0">
      <text>
        <r>
          <rPr>
            <b/>
            <sz val="9"/>
            <color indexed="81"/>
            <rFont val="Tahoma"/>
            <family val="2"/>
            <charset val="204"/>
          </rPr>
          <t>ac.user:</t>
        </r>
        <r>
          <rPr>
            <sz val="9"/>
            <color indexed="81"/>
            <rFont val="Tahoma"/>
            <family val="2"/>
            <charset val="204"/>
          </rPr>
          <t xml:space="preserve">
Поправить в рамках переделанного ожидаемого результата. 4 этапа + пилот. Нормативное, организационное, разработка, пилот и внедрение</t>
        </r>
      </text>
    </comment>
    <comment ref="I297" authorId="0" shapeId="0">
      <text>
        <r>
          <rPr>
            <b/>
            <sz val="9"/>
            <color indexed="81"/>
            <rFont val="Tahoma"/>
            <family val="2"/>
            <charset val="204"/>
          </rPr>
          <t>ac.user:</t>
        </r>
        <r>
          <rPr>
            <sz val="9"/>
            <color indexed="81"/>
            <rFont val="Tahoma"/>
            <family val="2"/>
            <charset val="204"/>
          </rPr>
          <t xml:space="preserve">
убирать дубляж</t>
        </r>
      </text>
    </comment>
    <comment ref="N360" authorId="2" shapeId="0">
      <text>
        <r>
          <rPr>
            <b/>
            <sz val="9"/>
            <color indexed="81"/>
            <rFont val="Tahoma"/>
            <family val="2"/>
            <charset val="204"/>
          </rPr>
          <t>Волчков Семён Сергеевич:</t>
        </r>
        <r>
          <rPr>
            <sz val="9"/>
            <color indexed="81"/>
            <rFont val="Tahoma"/>
            <family val="2"/>
            <charset val="204"/>
          </rPr>
          <t xml:space="preserve">
Не по формату</t>
        </r>
      </text>
    </comment>
    <comment ref="N361" authorId="2" shapeId="0">
      <text>
        <r>
          <rPr>
            <b/>
            <sz val="9"/>
            <color indexed="81"/>
            <rFont val="Tahoma"/>
            <family val="2"/>
            <charset val="204"/>
          </rPr>
          <t>Волчков Семён Сергеевич:</t>
        </r>
        <r>
          <rPr>
            <sz val="9"/>
            <color indexed="81"/>
            <rFont val="Tahoma"/>
            <family val="2"/>
            <charset val="204"/>
          </rPr>
          <t xml:space="preserve">
Не по формату</t>
        </r>
      </text>
    </comment>
  </commentList>
</comments>
</file>

<file path=xl/sharedStrings.xml><?xml version="1.0" encoding="utf-8"?>
<sst xmlns="http://schemas.openxmlformats.org/spreadsheetml/2006/main" count="6863" uniqueCount="1488">
  <si>
    <t>ПАСПОРТ ПЛАНА МЕРОПРИЯТИЙ</t>
  </si>
  <si>
    <t>Форма 1</t>
  </si>
  <si>
    <t>1. Решение об утверждении плана мероприятий, дата и номер</t>
  </si>
  <si>
    <t>5. Рабочие группы по направлению</t>
  </si>
  <si>
    <t xml:space="preserve">6. Центры компетенций </t>
  </si>
  <si>
    <t>11.Объемы и источники финансирования</t>
  </si>
  <si>
    <t>в том числе:</t>
  </si>
  <si>
    <t>Ассигнования федерального бюджета, млн рублей:</t>
  </si>
  <si>
    <t>в 2019 году -</t>
  </si>
  <si>
    <t>в размере:</t>
  </si>
  <si>
    <t>Протокол заседания Правительственной комиссии по использованию информационных технологий для улучшения качества жизни и условий ведения предпринимательской деятельности от  _________№ ___________</t>
  </si>
  <si>
    <t>Внебюджетные средства, млн рублей:</t>
  </si>
  <si>
    <t>Министерство цифрового развития, связи и массовых коммуникаций Российской Федерации</t>
  </si>
  <si>
    <t>в 2021 году -</t>
  </si>
  <si>
    <t>Форма 2</t>
  </si>
  <si>
    <t>ПЛАН ДОСТИЖЕНИЯ ПОКАЗАТЕЛЕЙ И ИНДИКАТОРОВ</t>
  </si>
  <si>
    <t>по направлению "..."</t>
  </si>
  <si>
    <t>№</t>
  </si>
  <si>
    <t>Наименование показателей и индикаторов,</t>
  </si>
  <si>
    <t>2018 год</t>
  </si>
  <si>
    <t>2019 год</t>
  </si>
  <si>
    <t>2020 год</t>
  </si>
  <si>
    <t>2021 год</t>
  </si>
  <si>
    <t>2022 год</t>
  </si>
  <si>
    <t>2023 год</t>
  </si>
  <si>
    <t>2024 год</t>
  </si>
  <si>
    <t>п/п</t>
  </si>
  <si>
    <t>единица измерения</t>
  </si>
  <si>
    <t>0*</t>
  </si>
  <si>
    <t>3</t>
  </si>
  <si>
    <t>-</t>
  </si>
  <si>
    <t>Создание сквозной цифровой инфраструктуры и платформ</t>
  </si>
  <si>
    <t>0</t>
  </si>
  <si>
    <t>Доля электронного документооборота между органами государственной власти Российской Федерации с органами государственной власти государств - членов ЕАЭС и ЕЭК в общем объеме документооборота, процентов</t>
  </si>
  <si>
    <t>* Экспертное значение на 2018 год требует уточнения</t>
  </si>
  <si>
    <t>Форма 3</t>
  </si>
  <si>
    <t>ПЛАН МЕРОПРИЯТИЙ</t>
  </si>
  <si>
    <t>Цель</t>
  </si>
  <si>
    <t>Задача</t>
  </si>
  <si>
    <t>Веха</t>
  </si>
  <si>
    <t>Наименование мероприятия</t>
  </si>
  <si>
    <t>Срок исполнения</t>
  </si>
  <si>
    <t>Ответственные исполнители</t>
  </si>
  <si>
    <t>Контрольные события</t>
  </si>
  <si>
    <t>Наличие последовательной связи с мероприятиями</t>
  </si>
  <si>
    <t>Начало</t>
  </si>
  <si>
    <t>Конец</t>
  </si>
  <si>
    <t>ФОИВ</t>
  </si>
  <si>
    <t>Организации - исполнители</t>
  </si>
  <si>
    <t>Указывается № мероприятия (при наличии связи)</t>
  </si>
  <si>
    <t>Обеспечена доработка ведомственных информационных систем в целях предоставления приоритетных государственных услуг и сервисов в цифровом виде в соответствии с целевой моделью (предоставление без необходимости личного посещения государственных органов и иных организаций, с применением реестровой модели, онлайн (в автоматическом режиме), проактивно)</t>
  </si>
  <si>
    <t>Минкомсвязь России
Федеральные органы исполнительной власти, предоставляющие государственные услуги</t>
  </si>
  <si>
    <t>Обеспечен вывод на цифровую платформу приоритетных государственных услуг и сервисов в цифровом виде в соответствии с целевой моделью (предоставление без необходимости личного посещения государственных органов и иных организаций, с применением реестровой модели, онлайн (в автоматическом режиме), проактивно)</t>
  </si>
  <si>
    <t>Обеспечена технологическая реализация предоставления приоритетных государственных услуг и сервисов в цифровом виде в соответствии с целевой моделью (предоставление без необходимости личного посещения государственных органов и иных организаций, с применением реестровой модели, онлайн (в автоматическом режиме), проактивно)</t>
  </si>
  <si>
    <t xml:space="preserve">Обеспечена возможность получения результатов предоставления всех государственных (муниципальных) услуг или сервисов без посещения многофункциональных центров или органов, предоставляющих государственные (муниципальные) услуги и сервисы  </t>
  </si>
  <si>
    <t>Проведен эксперимент по получению результатов предоставления всех государственных (муниципальных) услуг или сервисов без посещения многофункциональных центров или органов, предоставляющих государственные (муниципальные) услуги и сервисы в 10 субъектах Российской Федерации</t>
  </si>
  <si>
    <t>Минкомсвязь России
Федеральные органы исполнительной власти, предоставляющие соответствующие государственные услуги</t>
  </si>
  <si>
    <t>Форма 4</t>
  </si>
  <si>
    <t>ОБЪЕМЫ И ИСТОЧНИКИ ФИНАНСИРОВАНИЯ ПЛАНА МЕРОПРИЯТИЙ</t>
  </si>
  <si>
    <t>№ п/п</t>
  </si>
  <si>
    <t>Источники 
финансирования</t>
  </si>
  <si>
    <t>В том числе по годам</t>
  </si>
  <si>
    <t xml:space="preserve">Всего,
млн. руб. </t>
  </si>
  <si>
    <t>На 2018 г.</t>
  </si>
  <si>
    <t>На 2019 г.</t>
  </si>
  <si>
    <t>На 2020 г.</t>
  </si>
  <si>
    <t>На 2021 г.</t>
  </si>
  <si>
    <t>объем
средств, 
млн руб.</t>
  </si>
  <si>
    <t>указание источника</t>
  </si>
  <si>
    <t xml:space="preserve">предусмот-рено бюджетом, млн. руб. </t>
  </si>
  <si>
    <t>Объемы финансирования плана мероприятий</t>
  </si>
  <si>
    <t>Всего по направлению</t>
  </si>
  <si>
    <t>бюджетные средства, млн руб.</t>
  </si>
  <si>
    <t>внебюджетные средства, млн руб.</t>
  </si>
  <si>
    <t>Объемы финансирования плана мероприятий в разрезе задач</t>
  </si>
  <si>
    <t>Итого по задаче</t>
  </si>
  <si>
    <t>Объемы и источники финансирования плана мероприятий в разрезе мероприятий</t>
  </si>
  <si>
    <t>001</t>
  </si>
  <si>
    <t>Итого по мероприятию 001</t>
  </si>
  <si>
    <t>ВСЕГО по вехе 03.03.006.007</t>
  </si>
  <si>
    <t>их них бюджет</t>
  </si>
  <si>
    <t>из них внебюджет</t>
  </si>
  <si>
    <t>ВСЕГО по задаче 03.03.006</t>
  </si>
  <si>
    <t>ВСЕГО по цели 03.03</t>
  </si>
  <si>
    <t>ВСЕГО  и за соотвествующий год</t>
  </si>
  <si>
    <t>из них бюджетных средств</t>
  </si>
  <si>
    <t>из них внебюджетных средств</t>
  </si>
  <si>
    <t>Форма 6</t>
  </si>
  <si>
    <t>МЕТОДИКИ РАСЧЕТА ПОКАЗАТЕЛЕЙ И ИНДИКАТОРОВ</t>
  </si>
  <si>
    <t>Наименование показателя и индикатора, единица измерения</t>
  </si>
  <si>
    <t>Методика расчета</t>
  </si>
  <si>
    <t>Источник</t>
  </si>
  <si>
    <t>Цифровая трансформация государственной (муниципальной) службы</t>
  </si>
  <si>
    <t>Минкомсвязь России</t>
  </si>
  <si>
    <t>Создание платформы идентификации, включая биометрическую идентификацию, облачную КЭП,  цифровые профили гражданина и юридического лица, а также единое пространство доверия электронной подписи Цифровой платформы электронного правительства</t>
  </si>
  <si>
    <t xml:space="preserve">Создание единого пространство доверия Цифровой платформы  электронного правительства </t>
  </si>
  <si>
    <t>Обеспечить возможность создания цифровых профилей гражданина и юридического лица, в том числе создать необходимую инфраструктуру</t>
  </si>
  <si>
    <t>Подготовлен план-мероприятий с указанием сроков, отвественных лиц и финансированием создания цифровых профилей гражданина и юридического лица</t>
  </si>
  <si>
    <t>Разработка алгоритма наполнения профилей и верификации данных в них</t>
  </si>
  <si>
    <t>Подготовка документации по обеспечению наполнения и верификации цифровых профилей</t>
  </si>
  <si>
    <t>Обеспечить наполнение и верификацию данных цифровых профилей гражданина и юридического лица, с возможностью предоставления соответствующей информации третьим лицам с согласия гражданина</t>
  </si>
  <si>
    <t>Создание цифровых профилей гражданина и юридического лица</t>
  </si>
  <si>
    <t>Создание платформы информационного межведомственного взаимодействия обмена данными, в том числе нормативной справочной информацией</t>
  </si>
  <si>
    <t>Создана платформа информационного межведомственного взаимодействия обмена данными, в том числе нормативной справочной информацией</t>
  </si>
  <si>
    <t>Подготовка и утверждение нормативно-правовых актов</t>
  </si>
  <si>
    <t>Создана нормативная база для реализации проекта</t>
  </si>
  <si>
    <t>Разработан облачное решение управления национальными и федеральными проектами</t>
  </si>
  <si>
    <t>Реализовано прораммное решение для поддержки процесса управления проектной деятельностьстью для федеральных органов власти</t>
  </si>
  <si>
    <t>Решение адаптировано для управления ведомственными, региональными и муниципальными проектами</t>
  </si>
  <si>
    <t>Реализовано прораммное решение для поддержки процесса управления проектной деятельностьстью для регионального уровня органов власти</t>
  </si>
  <si>
    <t>Реализовано информационное взаимодействие с государственными информационными системами</t>
  </si>
  <si>
    <t>Реализована интеграция облвчного решения с существующими государственными система для обеспечения сквозного процесса автомаатизации проеткной деятельности</t>
  </si>
  <si>
    <t>Облачное решение управления проектной деятельностью внедрено и эксплуатиуется во всех органох власти</t>
  </si>
  <si>
    <t>Органы власти эксплуатируют облачное решение управления проектной деятельностью при решении повседневных задач</t>
  </si>
  <si>
    <t>Разработана, внедрена и сопровождается Автоматизированная информационная система проектной деятельности «Типовое облачное решение по автоматизации проектной деятельности органов государственной власти»</t>
  </si>
  <si>
    <t>1</t>
  </si>
  <si>
    <t>Минкосвязь России</t>
  </si>
  <si>
    <t>ПАО "Ростелеком"</t>
  </si>
  <si>
    <t>ПАО Ростелеком</t>
  </si>
  <si>
    <t>01.01.001.002.001</t>
  </si>
  <si>
    <t>Оказание услуг по эксплуатации информационных систем инфраструктуры электронного правительства, включающих предоставление гражданам государственных и муниципальных услуг (исполнение функций) в электронном виде, обмен данными и идентификацию</t>
  </si>
  <si>
    <t>Цифровая трансформация государственных (муниципальных) услуг и сервисов</t>
  </si>
  <si>
    <t>Обеспечение возможности цифровой обратной связи с гражданами и организациями в отношении массовых государственных и муниципальных услуг, функций и сервисов, в том числе с использованием искусственного интеллекта</t>
  </si>
  <si>
    <t>Разработка Платформы ЮЗЭДО</t>
  </si>
  <si>
    <t>Разработка сервисов Платформы ЮЗЭДО</t>
  </si>
  <si>
    <t>Разработка подсистемы информационной безопасности</t>
  </si>
  <si>
    <t>Получен аттестат соответствия требованиям по информационной безопасности</t>
  </si>
  <si>
    <t>Платформа ЮЗЭДО введена в эксплуатацию</t>
  </si>
  <si>
    <t>Минкомсвязь России, Росархив</t>
  </si>
  <si>
    <t>Создание подсистемы информационной безопасности ЦХЭД</t>
  </si>
  <si>
    <t>Разработка и внедрение национального механизма осуществления согласованной политики государств - членов Евразийского экономического союза при реализации планов в области развития цифровой экономики</t>
  </si>
  <si>
    <t>Развитие ИС доверенной третьей стороны национального сегмента Российской Федерации ИИС ЕАЭС</t>
  </si>
  <si>
    <t>Развитие ИС интеграционного шлюза национального сегмента Российской Федерации ИИС ЕАЭС</t>
  </si>
  <si>
    <t>Техническая поддержка ИС доверенной третьей стороны и ИС интеграционного шлюза национального сегмента Российской Федерации ИИС ЕАЭС</t>
  </si>
  <si>
    <t xml:space="preserve">Минкомсвязь России </t>
  </si>
  <si>
    <t>Цифровая трансформация контрольно-надзорной деятельности</t>
  </si>
  <si>
    <t>Контрольные и надзорные органы используют инструменты интерактивной обратной связи для проведения профилактичеких мероприятий</t>
  </si>
  <si>
    <t>Доклад о реализации мероприятия</t>
  </si>
  <si>
    <t>Запущена система профилактики в органах контроля (надзора)</t>
  </si>
  <si>
    <t>Проекты нормативных правовых актов внесены в Правительство Российской Федерации</t>
  </si>
  <si>
    <t>Введено в эксплуатацию типовое облачное решение, обеспечивающее цифровизацию основных процессов при реализации контрольно-надзорных функций для федеральных и региональных органов в режиме одного окна ("цифровой инспектор")</t>
  </si>
  <si>
    <t>Доработаны ведомственные информационные системы федеральных органов исполнительной власти в части контрольно-надзорной деятельности</t>
  </si>
  <si>
    <t>Создание и развитие базы нормативных правовых актов (федеральных, региональных и муниципальных) Российской Федерации, администрируемой Минюстом России, доступной в СМЭВ в режиме реального времени</t>
  </si>
  <si>
    <t>Обеспечено экспертное сопровождение реализации мероприятий по цифровой трансформации контрольно-надзорной деятельности</t>
  </si>
  <si>
    <t>Определен набор технологических стандартов взаимодействия с платформой сбора данных, а также требования к источникам данных промышленного интернета вещей</t>
  </si>
  <si>
    <t>Создана и введена в опытную эксплуатацию платформа сбора данных промышленного интернета вещей</t>
  </si>
  <si>
    <t>Проведен пилот по подключению к платформе сбора данных предприятий 3 отраслей и 5 органов контроля и надзора</t>
  </si>
  <si>
    <t xml:space="preserve">Разработаны и внедрены комплексные инструменты повышения качества кадрового потенциала органов контроля (надзора), включая систему дистаницонного обучения (постоянного повышения квалификации) инспекторского состава на платформе управления кадровым составом государственных гражданских служащих и систему мотивации сотрудников контрольно-надзорных органов, основанную на показателях результативности и эффективности </t>
  </si>
  <si>
    <t>Создана и функционирует система фиксации нарушений по массовым и социально значимым видам контроля (надзора) по нарушениям, направленных гражданами</t>
  </si>
  <si>
    <t>Во ФГИС Единый реестр проверок (далее - ЕРП) реализовано ведение электронных паспортов контрольно-надзорных мероприятий (далее - КНМ), для независимого от органов контроля (надзора) учета сведения о ходе и результатах КНМ в машиночитаемом виде с обеспечением качества юридической значимости включенных в них сведений.</t>
  </si>
  <si>
    <t>Органами контроля (надзора) реализованы цифровые сервисы взаимодействия с ФГИС ЕРП для внесения сведений в паспорта КНМ, и базу зафиксированного ущерба охраняемым законам ценностям</t>
  </si>
  <si>
    <t>ФГИС ЕРП обеспечивает учет данных о фактически зарегистрированном ущербе охраняемым законом ценностям</t>
  </si>
  <si>
    <t xml:space="preserve">Создана защищенная сеть передачи данных до каждого рабочего места </t>
  </si>
  <si>
    <t>Все рабочие места органов и организаций прокуратуры позключены к Единой защищенной сети передачи данных</t>
  </si>
  <si>
    <t>Осуществлен процесс перехода органов прокуратуры Российской Федерации на IP-телефонию</t>
  </si>
  <si>
    <t>Органы прокуратуры используютв типовой деятельности IP-телефонию</t>
  </si>
  <si>
    <t>Внедрена система видео-конферец-связи во всех органах прокуратуры Российской Федерации</t>
  </si>
  <si>
    <t>Органы и организации прокуратуры используют ВКС для организации совещаний и дистанционного обучения</t>
  </si>
  <si>
    <t>Каждому работнику прокуратуры Российской Федерации предоставлено и настроено Единое рабочее место, позволяющее доступ к Интенету и внутрениим сервисам и информационным системам органов прокуратуры</t>
  </si>
  <si>
    <t>В органах прокуратуры создана катастрофоустойчивая и защищенная инфраструктура органов прокуратуры Российской Федерации</t>
  </si>
  <si>
    <t>Создан орган управления цифровой трансформации органов и организаций прокуратуры Российской Федерации, обеспечивающий постоянное изменение рабочих процессов для обеспечения мероприятий цифровой трансформации</t>
  </si>
  <si>
    <t>В органах прокуратуры действует орган по постоянной актуализации и оптимизации рабочих процессов</t>
  </si>
  <si>
    <t>Внедрен электронный документооборот при взаимодействии Генеральной прокуратуры Российской Федерации, органов и организаций прокуратуры Российской Федерации</t>
  </si>
  <si>
    <t>ФГБУ НИИ "Восход"</t>
  </si>
  <si>
    <t>В органах прокуратуры используется электронных документы, сокращены сроки росписи документов до исполнителей</t>
  </si>
  <si>
    <t>Работники органов прокуратуры Российской Федерации прошли обучение в соответствии с требованиями цифровой трансформации</t>
  </si>
  <si>
    <t>ФГУП НИИ "Восход", ПАО "Ростелеком"</t>
  </si>
  <si>
    <t>Отчет о прохождении обучения работниками прокуратуры Российской Федерации в соответствии с требованиями цифровой трансформации</t>
  </si>
  <si>
    <t>Внедрена система автоматизации выполнения рутинных действий и применения в рабочих процессах систем помощи в принятии решений</t>
  </si>
  <si>
    <t>ФГУП НИИ "Восход"</t>
  </si>
  <si>
    <t>Отчет о внедрении системы автоматизации выполнения рутинных действий и применения в рабочих процессах систем помощи в принятии решений</t>
  </si>
  <si>
    <t>Обеспечен переход информационных систем орагнов прокуратуры на микросервисную архитектуру</t>
  </si>
  <si>
    <t xml:space="preserve">Информационные системы органов прокуратуры обеспечивают возможноть получения и анализа электронных данных </t>
  </si>
  <si>
    <t>Ведется проактивная деятельность по предупреждению преступлений и мер прокурорского реагирования</t>
  </si>
  <si>
    <t>Введена в эксплуатацию Государственная автоматизированная система Правовая статистика</t>
  </si>
  <si>
    <t>ГАС введена в эксплуатацию</t>
  </si>
  <si>
    <t>На ЕПГУ реализован пилотный проект по возможность подать электронное сообщение о правонарушении</t>
  </si>
  <si>
    <t>Граждане получают сервис сообщить о правонарушении на ЕПГУ в МВД</t>
  </si>
  <si>
    <t>01.2019</t>
  </si>
  <si>
    <t>12.2021</t>
  </si>
  <si>
    <t>12.2020</t>
  </si>
  <si>
    <t>07.2019</t>
  </si>
  <si>
    <r>
      <rPr>
        <b/>
        <sz val="11"/>
        <color theme="1"/>
        <rFont val="Times New Roman"/>
        <family val="1"/>
        <charset val="204"/>
      </rPr>
      <t>Ожидаемый результат:</t>
    </r>
    <r>
      <rPr>
        <sz val="11"/>
        <color theme="1"/>
        <rFont val="Times New Roman"/>
        <family val="1"/>
        <charset val="204"/>
      </rPr>
      <t xml:space="preserve">
Современная импортозамещенная инфраструктура органов прокуратуры обеспечивает работников прокуратуры современными автоматизированными рабочими местами, обеспечивающих доступ  к сервисам и информационным системам органов прокуратуры и обеспечивает катастрофоустойчивое и бесперебойное функционирование внутренних сервисов органов прокуратуры</t>
    </r>
  </si>
  <si>
    <r>
      <rPr>
        <b/>
        <sz val="11"/>
        <color theme="1"/>
        <rFont val="Times New Roman"/>
        <family val="1"/>
        <charset val="204"/>
      </rPr>
      <t>Ожидаемый результат:</t>
    </r>
    <r>
      <rPr>
        <sz val="11"/>
        <color theme="1"/>
        <rFont val="Times New Roman"/>
        <family val="1"/>
        <charset val="204"/>
      </rPr>
      <t xml:space="preserve">
В информационных системах органов прокуратуры Россиской Федерации реализованы цифровые рабочие процессы, обеспечивающие получение необходимых данных при помощи межведомственных запросов, открытых данных и взаимодействия с информационными системами, а также обеспечивающие помощь в принятии управленческих решений</t>
    </r>
  </si>
  <si>
    <t>Создание единой экосистемы сервисов и мер государственной поддержки предпринимателей</t>
  </si>
  <si>
    <t>Минэкономразвития России</t>
  </si>
  <si>
    <t>12.2019</t>
  </si>
  <si>
    <t>Приняты Регламенты взаимодействия между органами власти</t>
  </si>
  <si>
    <t>09.2019</t>
  </si>
  <si>
    <t>Функционирует экосистема, интегрированная с ФОИВами и РОИВами</t>
  </si>
  <si>
    <t>01.2021</t>
  </si>
  <si>
    <t>Формирование цифровой платформы для взаимодействия в сфере стратегического управления в целях согласованности действий участников стратегического планирования на всех уровнях государственного управления в достижении стратегических приоритетов</t>
  </si>
  <si>
    <t xml:space="preserve"> -</t>
  </si>
  <si>
    <t>01.01.001.003.001</t>
  </si>
  <si>
    <t>07.2020</t>
  </si>
  <si>
    <t xml:space="preserve">Обеспечение координации реализации мероприятий в рамках цифровой трансформации государственного и муниципального управления в федеральных органах исполнительной власти и субъектах Российской Федерации </t>
  </si>
  <si>
    <t>Сформирована оргштатная структура центра компетенций</t>
  </si>
  <si>
    <t>Обеспечена материально-техничекая база работы центра компетенций</t>
  </si>
  <si>
    <t>Осуществляется методологическая и экспертная поддержка реализации федерального проекта</t>
  </si>
  <si>
    <t>Обеспечено функционирование Центра компетенций по реализации задач федерального проекта "Цифровое государственное управление"</t>
  </si>
  <si>
    <t>Информирование и популяризации цифровых государственных и муниципальных услуг, функций и сервисов</t>
  </si>
  <si>
    <t>ФСО России, Минкомсвязь России</t>
  </si>
  <si>
    <t>Обеспечение цифрового характера нормотворческого процесса, с использованием современных технологий обмена информацией</t>
  </si>
  <si>
    <t>ФСО России</t>
  </si>
  <si>
    <t>Обеспечение экспертно-аналитической и организационно-методической поддержки реализации программы "Цифровая экономика Российской Федерации"</t>
  </si>
  <si>
    <t xml:space="preserve">Методические рекомендации; мониторинг выполнения планов; аналитические документы о соотвествии планов и отчетности целям, ключевым вехам и задачам Программы; информационные дайджесты, публикации о ходе реализации программы. </t>
  </si>
  <si>
    <t>Обеспечено функционирование Проектного офиса по реализации национальной программы "Цифровая экономика Российской Федерации"</t>
  </si>
  <si>
    <t xml:space="preserve">Сформирована и ежегодно актуализируется система приоритетов развития цифровой экономики России (доклад/отчет). </t>
  </si>
  <si>
    <t>Представлен ежегодный доклад о глобальных трендах и сценариях развития цифровой экономики</t>
  </si>
  <si>
    <t>Представлен ежегодный отчет с оценкой вклада цифровой экономики в экономическое развитие России в целом</t>
  </si>
  <si>
    <t>Определены приоритеты и обеспечено экспертно-аналитическое сопровождение цифровой экономики</t>
  </si>
  <si>
    <t>Представлены экспертно-аналитические материалы (доклад/отчет/стратегия/программа) с результатами работы по сопровождению цифровой экономики (ежегодно).</t>
  </si>
  <si>
    <t>Осуществление массовой подготовки сотрудников органов власти и органов местного самоуправления цифровым навыкам и технологиям</t>
  </si>
  <si>
    <t xml:space="preserve">Подготовка (обучение по дополнительной профессиональной программе) федеральных государственных гражданских служащих высшей и главной групп должностей федеральной государственной гражданской службы категории «руководители» (заместители федеральных министров; заместители руководителей (директоров) федеральных служб/федеральных агентств) по цифровой трансформации (цифровому развитию) </t>
  </si>
  <si>
    <t>Подготовка (обучение по дополнительной профессиональной программе) государственных гражданских служащих Российской Федерации (сотрудников подразделений по цифровой трансформации (цифровому развитию) федеральных государственных органов)</t>
  </si>
  <si>
    <t>Подготовка (обучение по дополнительной профессиональной программе) государственных гражданских служащих Российской Федерации (сотрудников подразделений по цифровой трансформации (цифровому развитию) органов государственной власти субъектов Российской Федерации)</t>
  </si>
  <si>
    <t>Подготовка (обучение по дополнительной профессиональной программе) управленческих кадров, в том числе лиц, включенных в резерв управленческих кадров развитию ключевых навыков управления на основе данных, являющихся неотъемлемой частью цифровой экономики</t>
  </si>
  <si>
    <t>Подготовка (проведение обучения) государственных гражданских и муниципальных служащих, а также управленческих  кадров и лиц, включенных в резерв управленческих кадров по цифровой трансформации (цифровому развитию)</t>
  </si>
  <si>
    <t>10.2018</t>
  </si>
  <si>
    <t>Минкомсвязь России, Аппарат Правительства Российской Федерации, Минтруд России, Минфин России, Казначейство России</t>
  </si>
  <si>
    <t>03.2019</t>
  </si>
  <si>
    <t>Формирование нормативно-правового основания для полнофункционального внедрения Системы в органах государственной власти, их подведомственных организаций и органах местного самуоуправления</t>
  </si>
  <si>
    <t>03.2020</t>
  </si>
  <si>
    <t>06.2020</t>
  </si>
  <si>
    <t>01.2020</t>
  </si>
  <si>
    <t>Запущены центры обработки данных (далее - ЦОД) и обеспечены доступность услуг по хрананию и обработке кадровых данных на всей территории России для органов власти</t>
  </si>
  <si>
    <r>
      <rPr>
        <b/>
        <sz val="11"/>
        <color theme="1"/>
        <rFont val="Times New Roman"/>
        <family val="1"/>
        <charset val="204"/>
      </rPr>
      <t xml:space="preserve">Ожидаемые результаты:
</t>
    </r>
    <r>
      <rPr>
        <sz val="11"/>
        <color theme="1"/>
        <rFont val="Times New Roman"/>
        <family val="1"/>
        <charset val="204"/>
      </rPr>
      <t>Создана и обеспечено функционирование информационной системы реализации Программы;
Обеспечено организационно-методологическое сопровождение реализации Программы, включая подготовку методических рекомендаций по разработке планов мероприятий и отчетов об их выполнении, а также регламента информационного взаимодействия в информационной системе;
Обеспечено информационно-аналитическое сопровождение деятельности подкомиссии; 
Осуществлен мониторинг выполнения планов мероприятий, а также подготовка информационно-аналитических материалов о ходе их выполнения; 
Осуществлена подготовка сводного отчета о ходе выполнения планов мероприятий; 
Осуществлен мониторинг публикаций в средствах массовой информации по вопросам реализации Программы; 
Обеспечено представление в подкомиссию проектов планов мероприятий и предложений по внесению изменений в планы мероприятий; 
Проведена оценка проектов планов мероприятий и предложений по внесению изменений в планы мероприятий на предмет соответствия целям, ключевым вехам и задачам Программы, а также методическим рекомендациям; 
Обеспечена информационно-коммуникационная поддержка и продвижение реализации Программы в средствах массовой информации; 
Обеспечено проведение конференций, совещаний, круглых столов и иных форм экспертных обсуждений в рамках реализации Программы.</t>
    </r>
  </si>
  <si>
    <t>Развитие системы «Мир» и обеспечение функционирования удостоверения личности гражданина Российской Федерации</t>
  </si>
  <si>
    <t>Минкомсвязь России, МВД России</t>
  </si>
  <si>
    <t>Нормативно закреплено предоставление в МВД России сведений психоневрологического учета и наркологического учета посредством СМЭВ</t>
  </si>
  <si>
    <t xml:space="preserve">Реализован пилотный проект по получению цифрового водительского удостверения </t>
  </si>
  <si>
    <t>Реализован проект по получению цифрового водительского удостверения для всех субъектов Российской Федерации</t>
  </si>
  <si>
    <t>Минкомсвязь России, МВД России, Минфин России, ФСБ России, Минэкономразвития России</t>
  </si>
  <si>
    <t>Минкомсвязь России, МВД России, Минфин России, ФСБ России</t>
  </si>
  <si>
    <t>Минкомсвязь России, МВД России, Минэкономразвития России</t>
  </si>
  <si>
    <t>Минкомсвязь России, ФСБ России, Минтранс России</t>
  </si>
  <si>
    <t>Минкомсвязь России, МИД России, ФСБ России</t>
  </si>
  <si>
    <t>Обеспечение возможности оплаты задолженности на границе и онлайн снятие ограничения на выезд</t>
  </si>
  <si>
    <t>Минкомсвязь России, ФССП России, ФСБ России</t>
  </si>
  <si>
    <t>Обеспечение экспертной и методологической поддержки внедрения новых принципов предоставления государственных и муниципальных услуг</t>
  </si>
  <si>
    <t>002</t>
  </si>
  <si>
    <t>Обеспечение экспертной и методической поддержки развития сети МФЦ</t>
  </si>
  <si>
    <t>003</t>
  </si>
  <si>
    <t>Цифровая трансформация государственных услуг и сервисов</t>
  </si>
  <si>
    <t>004</t>
  </si>
  <si>
    <t>Обеспечение информирования о доступных электронных услугах и сервисах электронного правительства, а также о преимуществах использования механизмов получения государственных и муниципальных услуг в электронной форме, в том числе путем установления единых стандартов популяризации электронных услуг</t>
  </si>
  <si>
    <t>Создание, развитие и внедрение комплекса социогуманитарных технологий и информационных систем поддержки принятия решений высшими органами государственной власти в условиях цифровой трансформации экономики и государственного управления</t>
  </si>
  <si>
    <t>Развитие Государственной информационной системы «Типовое облачное решение по автоматизации контрольной (надзорной) деятельности» в целях обеспечения соответствия уровням Стандарта информатизации контрольно-надзорной деятельности, в том числе для региональных и муниципальных видов контроля</t>
  </si>
  <si>
    <t xml:space="preserve">Создание, развитие и поддержка систем и ресурсов генеральной прокуратуры Российской Федерации </t>
  </si>
  <si>
    <t>Создание катастрофоустойчивой и защищенной инфраструктуры органов прокуратуры Российской Федерации</t>
  </si>
  <si>
    <t>Создание единой для всех госорганов платформы юридически значимого электронного документооборота, обеспечивающей интероперабельность обмена документами с использованием единого интерфейса платформы, либо подключения ведомственных сегментов</t>
  </si>
  <si>
    <t>Обеспечено функционирование Проектного офиса по реализации национальной программы «Цифровая экономика Российской Федерации»</t>
  </si>
  <si>
    <t>Координация информатизации на всех уровнях власти</t>
  </si>
  <si>
    <t>Создан и обеспечено функционирование Центра хранения электронных документов с соответствующей инфраструктурой (организация, обеспечивающая постоянное хранение электронных документов государственных органов) (ЦХЭД)</t>
  </si>
  <si>
    <t>Обеспечено развитие и функционирование Федеральной государственной информационной системы «Единая информационная система управления кадровым составом государственной гражданской службы Российской Федерации» для полнофункциональной работы кадровых и антикоррупционных служб госорганов, и цифровизации взаимодействия с госслужащими и кандидатами на государственные и муниципальные должности</t>
  </si>
  <si>
    <t>Доработка ГАС «Управление»</t>
  </si>
  <si>
    <t>Обеспечение работы платформы идентификации, пространства доверия, включая биометрическую идентификацию, облачную КЭП, цифровые профили гражданина и юридического лица а также единое пространство доверия электронной подписи Цифровой платформы электронного правительства</t>
  </si>
  <si>
    <t>Повышение эффективности реализации государственных функций по направлению правовой информатизации Российской Федерации и обеспечение эффективной работы органов власти при реализации типовых функций и взаимодействия граждан и организаций с государством</t>
  </si>
  <si>
    <t>Создание национальной единой среды взаимодействия всех участников нормотворческого процесса при подготовке регуляторных решений</t>
  </si>
  <si>
    <t>Развитие Единой системы нормативной справочной информации</t>
  </si>
  <si>
    <t>Развитие Единой системы межведомственного электронного взаимодействия</t>
  </si>
  <si>
    <t xml:space="preserve">Формирование национальной системы управления данными </t>
  </si>
  <si>
    <t>Создание, сопровождение и развитие цифровой аналитической платформы предоставления статистических, административных данных и НСИ</t>
  </si>
  <si>
    <t>Единое окно цифровой обратной связи, включая обращения, жалобы, техническую поддержку и контроль качества по государственным услугам, функциям, сервисам</t>
  </si>
  <si>
    <t>Создание, развитие и эксплуатация информационной системы
«Единая служба поддержки, мониторинга и контроля для государственных органов, и граждан»</t>
  </si>
  <si>
    <t>Внедрение единого механизма (единой платформы) оценки качества массовых государственных и муниципальных услуг, функций и сервисов, подачи и обработки поступивших отзывов 
и предложений в адрес органов государственной власти и органов местного самоуправления</t>
  </si>
  <si>
    <t>Совершенствование механизмов обработки обращений, мониторинга и анализа результатов рассмотрения обращений граждан Российской Федерации, иностранных граждан, лиц без гражданства, объединений граждан, в том числе юридических лиц, направленных в государственные органы, органы местного самоуправления, государственные и муниципальные учреждения, иные организации, осуществляющие публично значимые функции</t>
  </si>
  <si>
    <t>Обеспечение машиночитаемого описания процесса оказания массовых социально-значимых государственных услуг и сервисов, в том числе предоставляемых исключительно в электронном виде, без необходимости личного посещения государственных органов и иных организаций (разработка технологических схем предоставления массовых государственных услуг и сервисов), в т.ч. в части ФРГУ</t>
  </si>
  <si>
    <t>Разработка и внедрение облачной цифровой платформы обеспечения оказания приоритетных региональных и муниципальных услуг и исполнения контрольно-надзорных функций, в том числе в электронном виде</t>
  </si>
  <si>
    <t>Оснащение органов государственной власти типовым автоматизированным рабочим местом госслужащего</t>
  </si>
  <si>
    <t>Создание национальной системы управления данными</t>
  </si>
  <si>
    <t>01.01.001.001.001</t>
  </si>
  <si>
    <t>Методическое обеспечение реализации проекта по созданию сети МФЦ, организации деятельности МФЦ на территории Российской Федерации</t>
  </si>
  <si>
    <t>Мониторинг реализации проекта по созданию сети МФЦ на территории Российской Федерации</t>
  </si>
  <si>
    <t>Ежеквартальный рейтинг МФЦ</t>
  </si>
  <si>
    <t>Разработка типовых документов и методического обеспечения организации предоставления государственных и муниципальных услуг по принципу «одного окна» в многофункциональных центрах. Унификация деятельности МФЦ в Российской Федерации. Разработка типовых стандартов и реестров региональных и муниципальных услуг, предоставляемых через МФЦ</t>
  </si>
  <si>
    <t>База типовых документов для организации деятельности МФЦ</t>
  </si>
  <si>
    <t>Техническая поддержка и информационная поддержка созданной автоматизированной информационной системы мониторинга развития сети МФЦ</t>
  </si>
  <si>
    <t>Методическое обеспечение реализации проекта по созданию сети  центров оказания услуг для бизнеса на базе МФЦ и организаций, привлекаемых к реализации функций МФЦ, организации деятельности центров оказания услуг для бизнеса на территории Российской Федерации</t>
  </si>
  <si>
    <t xml:space="preserve">Доклад в Правительство Российской Федерации </t>
  </si>
  <si>
    <t>Обеспечена экспертная и методическая поддержка развития сети МФЦ</t>
  </si>
  <si>
    <t>01.01.001.001.001
01.01.001.001.002</t>
  </si>
  <si>
    <t>Минэкономразвития России, Минкомсвязь России</t>
  </si>
  <si>
    <t>Минкомсвязь России, Минэкономразвития России</t>
  </si>
  <si>
    <t>Переход федеральных органов власти на использование отечественного офисного программного обеспечения</t>
  </si>
  <si>
    <t>В ФОИВ осуществлен преимущественный переход на отечественное ПО</t>
  </si>
  <si>
    <t>Создание программной среды типового автоматизированного рабочего места госслужащего</t>
  </si>
  <si>
    <t>Подготовлен и проведен пилот по использованию автоматизированного рабочего места госслужащего</t>
  </si>
  <si>
    <t>Внедрение типового автоматизированного рабочего места госслужащего</t>
  </si>
  <si>
    <t xml:space="preserve">Документально закреплено использование госслужащими автоматизированного рабочего места </t>
  </si>
  <si>
    <t>Создание единой цифровой платформы обеспечения деятельности Президента Российской Федерации, Председателя Правительства Российской Федерации, палат Федерального Собрания, Совета Безопасности Российской Федерации, Администрации Президента Российской Федерации, Аппарата Правительства Российской Федерации при осуществлении ими своих полномочий (ЕЦП ОГВ)</t>
  </si>
  <si>
    <t>в 2018 году -</t>
  </si>
  <si>
    <t>в 2020 году -</t>
  </si>
  <si>
    <t>** После утверждения перечня массовых и социально значимых видов контроля (надзора)</t>
  </si>
  <si>
    <t>2017 год</t>
  </si>
  <si>
    <t>Доля отчетности субъектов малого и среднего предпринимательства, формируемых в цифровом формате, процентов (машиночитаемый вид)</t>
  </si>
  <si>
    <r>
      <t xml:space="preserve">Доля отказов при предоставлении приоритетных государственных услуг и сервисов от числа отказов в 2018 году, процентов </t>
    </r>
    <r>
      <rPr>
        <sz val="12"/>
        <color rgb="FF00B050"/>
        <rFont val="Times New Roman"/>
        <family val="1"/>
        <charset val="204"/>
      </rPr>
      <t xml:space="preserve"> </t>
    </r>
  </si>
  <si>
    <t>Доля приоритетных государственных услуг и сервисов, соответствующих целевой модели цифровой трансформации (предоставление без необходимости личного посещения государственных органов и иных организаций, с применением реестровой модели, онлайн (в автоматическом режиме), проактивно), процентов</t>
  </si>
  <si>
    <t>Итого по мероприятию 002</t>
  </si>
  <si>
    <t>Итого по мероприятию 003</t>
  </si>
  <si>
    <t>Итого по мероприятию 004</t>
  </si>
  <si>
    <t>Итого по мероприятию  001</t>
  </si>
  <si>
    <t>Создание и функционирование механизма по формированию условий для цифровой трансформации отраслей экономики и секторов социальной сферы через акселерацию цифровых
платформ (включая проведение исследования потребностей отраслей экономики
 и секторов социальной сферы в цифровых платформах)</t>
  </si>
  <si>
    <t xml:space="preserve">   </t>
  </si>
  <si>
    <t>федерального проекта "Цифровое государственное управление"
национальной программы "Цифровая экономика Российской Федерации"</t>
  </si>
  <si>
    <t>Определены новые принципы предоставления государственных и муниципальных услуг, в том числе закрепление на уровне федерального законодательства</t>
  </si>
  <si>
    <t>Сформирован и функционирует проектный офис методологической поддержки внедрения новых принципов предоставления государственных и муниципальных услуг</t>
  </si>
  <si>
    <t>01.2018</t>
  </si>
  <si>
    <t>04.2020</t>
  </si>
  <si>
    <t>01.01.001.001.067</t>
  </si>
  <si>
    <t>Обеспечена экспертная и методологическая поддержка внедрения новых принципов предоставления государственных и муниципальных услуг</t>
  </si>
  <si>
    <t>06.2019</t>
  </si>
  <si>
    <r>
      <rPr>
        <b/>
        <sz val="11"/>
        <color theme="1"/>
        <rFont val="Times New Roman"/>
        <family val="1"/>
        <charset val="204"/>
      </rPr>
      <t>Ожидаемые результаты:</t>
    </r>
    <r>
      <rPr>
        <sz val="11"/>
        <color theme="1"/>
        <rFont val="Times New Roman"/>
        <family val="1"/>
        <charset val="204"/>
      </rPr>
      <t xml:space="preserve">
Усовершенствование сферы предоставления государственных услуг по принципу «одного окна» путем формирования и внедрения новых принципов предоставления государственных и муниципальных услуг в МФЦ, создание и развитие сети центров оказания услуг для бизнеса</t>
    </r>
  </si>
  <si>
    <t xml:space="preserve">Во всех субъектах Российской Федерации обеспечено получение  результатов предоставления всех государственных (муниципальных) услуг или сервисов без посещения многофункциональных центров или органов, предоставляющих государственные (муниципальные) услуги </t>
  </si>
  <si>
    <t>2</t>
  </si>
  <si>
    <t>Создание и развитие экспертной системы отбора и постоянной актуализации обязательных требований, используемых в проверочных листах, на основе единого реестра требований, администрируемого независимо от органов контроля и надзора, в том числе, для исключения избыточных, дублирующих и устаревших требований в проверочных листах</t>
  </si>
  <si>
    <t>Нормативные правовые акты</t>
  </si>
  <si>
    <t>Осуществление органами контроля (надзора) плановой и внеплановой деятельности в рамках риск-ориентированного подхода, основанного на системе объективных данных о деятельности проверяемых лиц, относящихся к ним объектов, о категориях рисков и причиненном ущербе охраняемым законом ценностям, собираемых преимущественно дистанционно, и доступных инспектору-аналитику в режиме одного окна ("цифровой инспектор")</t>
  </si>
  <si>
    <t>Нормативные правовые акты приняты Правительством Российской Федерации</t>
  </si>
  <si>
    <t>Обеспечение экспертно-методологического сопровождения реализации мероприятий по цифровой трансформации контрольно-надзорной деятельности</t>
  </si>
  <si>
    <t>01.01.006.001.001</t>
  </si>
  <si>
    <t>В личном кабинете подконтрольного лица на ЕПГУ  обеспечена возможность подписки на результаты анализа правоприменительной практики, в том числе, на результаты проведенных контрольно-надзорных мероприятий, подготовленных руководств по соблюдению обязательных требований, включая механизм «обратной связи» и возможность отбора контента по территориальному или отраслевому принципу</t>
  </si>
  <si>
    <t>01.01.006.001.003</t>
  </si>
  <si>
    <t>01.01.006.001.004</t>
  </si>
  <si>
    <t>Проведена пилотная апробация рекомендованных инструментов проведения профилактичеких мероприятий</t>
  </si>
  <si>
    <t>01.01.006.001.004; 01.01.006.001.002</t>
  </si>
  <si>
    <t>Обеспечено принятие распорядительных и (или) нормативных правовых актов, позволяющих реализовать профилактические мероприятия с учетом реализуемых задач проекта</t>
  </si>
  <si>
    <t>Распорядительный и (или) нормативный правовой акт</t>
  </si>
  <si>
    <t>01.01.006.001.002; 01.01.006.001.006; 01.01.006.001.007</t>
  </si>
  <si>
    <r>
      <t xml:space="preserve">Ожидаемый результат:
</t>
    </r>
    <r>
      <rPr>
        <sz val="11"/>
        <rFont val="Times New Roman"/>
        <family val="1"/>
        <charset val="204"/>
      </rPr>
      <t>Все элементы деятельности контрольно-надзорного органа функционируют в комплексе и предполагают непосредственное ориентирование профилактической работы на предотвращение рисков причинения вреда охраняемым законом ценностям</t>
    </r>
  </si>
  <si>
    <t>Создание и развитие государственной платформы сбора данных промышленного интернета вещей и инструментов анализа объективных данных о поднадзорных объектах на основе утвержденных ведомственных моделей данных, используемых для реализации динамической оценки рисков в видах государственного и муниципального контроля (надзора)</t>
  </si>
  <si>
    <t>Минтруд России</t>
  </si>
  <si>
    <t>Ежегодный доклад о внедрении (корректировки)</t>
  </si>
  <si>
    <t xml:space="preserve">Реализация программ (в дистанционном формате) профессионального развития инспекторского состава в области использования цифровых технологий в контрольно-надзорной деятельности </t>
  </si>
  <si>
    <t>Отчет об итогах реализации программ профессионального развития</t>
  </si>
  <si>
    <t>Реализованы программы профессионадльного развития и внедрены эффективные инструменты управления кадровым составом органов контроля (надзора)</t>
  </si>
  <si>
    <t xml:space="preserve">Сформирована эффективная система управления кадровым составом и реализованы программы профессионального развития в КНО, отвечающие требованиям по цифровизации государственного контроля. </t>
  </si>
  <si>
    <t>Утвержденный порядок обязательства сопоставления нарушения, направленного гражданами в орган контроля(надзора) с субъектом/объектом в деятельности которого это нарушение было выявлено</t>
  </si>
  <si>
    <t>Созданы и внедрены информационные системы Генеральной Прокуратуры, которые позволяют фиксировать факты и события в контрольно-надзорной деятельности, в том числе учитывать данные об ущербе охраняемым законом ценностям, для целей реализации риск-ориентированного подхода, позволяют работать с данными и электронными документами с использованием межведомственных запросов, а также позволяют вести проактивную деятельность по предупреждению мер прокурорского реагирования.</t>
  </si>
  <si>
    <r>
      <rPr>
        <b/>
        <sz val="11"/>
        <rFont val="Times New Roman"/>
        <family val="1"/>
        <charset val="204"/>
      </rPr>
      <t xml:space="preserve">Ожидаемый результат: </t>
    </r>
    <r>
      <rPr>
        <sz val="11"/>
        <color theme="1"/>
        <rFont val="Times New Roman"/>
        <family val="1"/>
        <charset val="204"/>
      </rPr>
      <t xml:space="preserve">
Создана независимая система надзора (контроля)</t>
    </r>
  </si>
  <si>
    <r>
      <rPr>
        <b/>
        <sz val="11"/>
        <rFont val="Times New Roman"/>
        <family val="1"/>
        <charset val="204"/>
      </rPr>
      <t>Ожидаемый результат:</t>
    </r>
    <r>
      <rPr>
        <b/>
        <sz val="11"/>
        <color rgb="FFFF0000"/>
        <rFont val="Times New Roman"/>
        <family val="1"/>
        <charset val="204"/>
      </rPr>
      <t xml:space="preserve">
</t>
    </r>
    <r>
      <rPr>
        <sz val="11"/>
        <color theme="1"/>
        <rFont val="Times New Roman"/>
        <family val="1"/>
        <charset val="204"/>
      </rPr>
      <t>Органы прокуратуры обеспечивают координацию учета совершенных правонарушений и предупреждения преступлений на основе данных правовой статистики</t>
    </r>
  </si>
  <si>
    <r>
      <rPr>
        <b/>
        <sz val="11"/>
        <color theme="1"/>
        <rFont val="Times New Roman"/>
        <family val="1"/>
        <charset val="204"/>
      </rPr>
      <t>Ожидаемый результат:</t>
    </r>
    <r>
      <rPr>
        <sz val="11"/>
        <color theme="1"/>
        <rFont val="Times New Roman"/>
        <family val="1"/>
        <charset val="204"/>
      </rPr>
      <t xml:space="preserve">
Внедрен межведомственный юридически значимый электронный документооборот с применением электронной подписи, базирующийся на общих инфраструктурных, технологических и методологических решениях, обеспечивающих автоматизацию процессов документационной деятельности органов государственной власти</t>
    </r>
  </si>
  <si>
    <t>Обеспечение организационно-методологического сопровождения программы, мониторинга выполнения планов и отчетности по реализации программы, обеспечение их соотвествия целям, ключевым вехам и задачам Программы, а также методическим
рекомендациям; обеспечение информационно-аналитического сопровождения
деятельности подкомиссии; обеспечение информационно-коммуникационной поддержки
и продвижения реализации Программы в средствах массовой информации</t>
  </si>
  <si>
    <t>Унификация подходов к планированию государственными органами ежегодных расходов на ИКТ и расходов на автоматизацию отраслевых функций, формирование методологических основ и обеспечение проведения отраслевой экспертизы в рамках координации информатизации, в том числе на региональном уровне</t>
  </si>
  <si>
    <t xml:space="preserve">Документально оформленные результаты, закрепляющие методологические основы планирования государственными органами расходов на ИКТ и основы  проведения отраслевой экспертизы в рамках координации информатизации, в том числе на региональном уровне. </t>
  </si>
  <si>
    <t xml:space="preserve"> </t>
  </si>
  <si>
    <t xml:space="preserve">Обеспечена координация информатизации на всех уровнях власти </t>
  </si>
  <si>
    <r>
      <rPr>
        <b/>
        <sz val="11"/>
        <rFont val="Times New Roman"/>
        <family val="1"/>
        <charset val="204"/>
      </rPr>
      <t>Ожидаемые результаты:</t>
    </r>
    <r>
      <rPr>
        <sz val="11"/>
        <rFont val="Times New Roman"/>
        <family val="1"/>
        <charset val="204"/>
      </rPr>
      <t xml:space="preserve"> Обеспечено повышение качества проектирования и создания отраслевых информационных систем, новых информационных технологий и платформ за счет сформированых методологических основ планирования расходов на ИКТ. Автоматизированы процессы координации информатизации в том числе обеспечено оперативное отслеживание работоспособности ИС государственных органов Обеспечено сокращение затрат на создание ИС государственных органов за счет тиражирования имеющихся решений, а также проведения на постоянной основе отраслевой экспертизы в рамках координации информатизации, в том числе на региональном уровне.</t>
    </r>
  </si>
  <si>
    <r>
      <rPr>
        <b/>
        <sz val="11"/>
        <color theme="1"/>
        <rFont val="Times New Roman"/>
        <family val="1"/>
        <charset val="204"/>
      </rPr>
      <t xml:space="preserve">Ожидаемые результаты: </t>
    </r>
    <r>
      <rPr>
        <sz val="11"/>
        <color theme="1"/>
        <rFont val="Times New Roman"/>
        <family val="1"/>
        <charset val="204"/>
      </rPr>
      <t>Обеспечено экспертно-методологическое сопровождение реализации Федерального проекта. Обеспечена консолидация и эффективное управление финансовыми ресурсами, направленными на экспертное сопровождение реализации сутевых мероприятий Федерального проекта.</t>
    </r>
  </si>
  <si>
    <t>Проведено обучение федеральных государственных гражданских служащих высшей и главной групп должностей федеральной государственной гражданской службы категории «руководители» (заместители федеральных министров; заместители руководителей (директоров) федеральных служб/федеральных агентств) по цифровой трансформации (цифровому развитию). Представлен отчет.</t>
  </si>
  <si>
    <t>Проведено обучение государственных гражданских служащих Российской Федерации (сотрудников подразделений по цифровой трансформации (цифровому развитию) федеральных государственных органов). Представлен отчет.</t>
  </si>
  <si>
    <t>Проведено обучение государственных гражданских служащих Российской Федерации (сотрудников подразделений по цифровой трансформации (цифровому развитию) органов государственной власти субъектов Российской Федерации). Представлен отчет.</t>
  </si>
  <si>
    <t>Проведено обучение управленческих кадров, в том числе лиц, включенных в резерв управленческих кадров развитию ключевых навыков управления на основе данных, являющихся неотъемлемой частью цифровой экономики. Представлен отчет.</t>
  </si>
  <si>
    <t>Обучение гражданских служащих и муниципальных служащих навыкам работы с цифровыми продуктами и сервисами, замещающими в ходе цифрового развития традиционные бумажные и электронные документы</t>
  </si>
  <si>
    <t>Проведено обучение гражданских служащих и муниципальных служащих навыкам работы с цифровыми продуктами и сервисами, замещающими в ходе цифрового развития традиционные бумажные и электронные документы</t>
  </si>
  <si>
    <r>
      <rPr>
        <b/>
        <sz val="11"/>
        <rFont val="Times New Roman"/>
        <family val="1"/>
        <charset val="204"/>
      </rPr>
      <t xml:space="preserve">Ожидаемый результат: </t>
    </r>
    <r>
      <rPr>
        <sz val="11"/>
        <rFont val="Times New Roman"/>
        <family val="1"/>
        <charset val="204"/>
      </rPr>
      <t>Органы государственной власти оснащены типовым автоматизированным рабочим местом  госслужащего</t>
    </r>
  </si>
  <si>
    <t>Обеспечение высокой степени надежности хранения электронных документов органов государственной власти, законченных делопроизводством</t>
  </si>
  <si>
    <t>Повышение эффективности организации процессов управления кадровым составом государственной гражданской службы Российской Федерации</t>
  </si>
  <si>
    <t>Разработана, согласована и утверждена Концепция, технические и функциональные требования развития Системы. Определен пул потенциальных исполнителей, источники финансирования. Разработаны технические задания на развитие Системы. Организованы конкурсные процедуры по реализации мероприятий по развитию Системы для повышение эффективности внутренней организации деятельности органов государственной власти и механизмов межведомственного взаимодействия.</t>
  </si>
  <si>
    <t>Создание цифровой платформы, функциониальных блоков Системы, обеспечивающих работоспособность, безопасность и информационное взаимодействие функциональных блоков Системы друг с другом и с внешней информационной средой, а также обеспечивающей регистрацию и журналирование действий, происходящих в Системе</t>
  </si>
  <si>
    <t>Реализованы мероприятия по развитию, созданию функциональных и обеспечивающих блоков Системы.</t>
  </si>
  <si>
    <t>Приняты нормативные правовые акты</t>
  </si>
  <si>
    <t>Обеспечение доступности услуг по хрананию и обработки кадровых данных на всей территории России для органов власти</t>
  </si>
  <si>
    <t>Обеспечено развитие и функционирование федеральной государственной информационной системы "Единая информационная система управления кадровым составом государственной гражданской службы Российской Федерации"</t>
  </si>
  <si>
    <r>
      <rPr>
        <b/>
        <sz val="11"/>
        <color theme="1"/>
        <rFont val="Times New Roman"/>
        <family val="1"/>
        <charset val="204"/>
      </rPr>
      <t>Ожидаемый результат:</t>
    </r>
    <r>
      <rPr>
        <sz val="11"/>
        <color theme="1"/>
        <rFont val="Times New Roman"/>
        <family val="1"/>
        <charset val="204"/>
      </rPr>
      <t xml:space="preserve"> Реализовано развитие и функционирование федеральной государственной информационной системы "Единая информационная система управления кадровым составом государственной гражданской службы Российской Федерации" </t>
    </r>
  </si>
  <si>
    <t>Формирование реестра видов данных и их владельцев среди государственных органов власти, чьи данные являются эталонными и имеют юридическую значимость</t>
  </si>
  <si>
    <t xml:space="preserve">Минкомсвязь России
</t>
  </si>
  <si>
    <t>Утвержден правительственным нормативно-правовым актом реестр видов данных и их владельцев среди государственных органов власти</t>
  </si>
  <si>
    <t>Разработка концепции НСУД (включая в качестве раздела концепцию системы мастер-данных), включающая целевую модель управления, реестр операторов эталонных данных, имеющих юридическую значимость</t>
  </si>
  <si>
    <t>Минкомсвязь России, 
Минэкономразвития России</t>
  </si>
  <si>
    <t>Утверждена правительственным нормативно-правовым актом концепция НСУД</t>
  </si>
  <si>
    <t>Разработка концепции цифровизации отчетности предприятий, в частности малых и средних предприятий, в целях последующего перехода на сбор первичных данных из информационных систем</t>
  </si>
  <si>
    <t>Утверждена правительственным нормативно-правовым актом концепция цифровизации отчетности предприятий, в том числе малых и средних предприятий</t>
  </si>
  <si>
    <t>Разработка единых требований к управлению данными и их жизненным циклом (сбор, хранение, доступ, нормализация, качество, предоставление, использование, защита, архивация, удаление) и механизма их обновления</t>
  </si>
  <si>
    <t>Утверждены правительственным нормативно-правовым актом единые требования к управлению данными и их жизненным циклом и механизм их обновления</t>
  </si>
  <si>
    <t xml:space="preserve">Разработка требований к систематизации, кодированию, качеству и безопасности данных в национальных реестрах, включающие, в том числе перевод накопленной архивной информации бумажного вида в реестровую модель </t>
  </si>
  <si>
    <t>Утверждены требования к к систематизации, кодированию, качеству и безопасности данных в национальных реестрах, включающие, в том числе перевод накопленной архивной информации в бумажном виде в реестровую модель</t>
  </si>
  <si>
    <t>01.01.001.002.002</t>
  </si>
  <si>
    <t>Утверждены единые требования к управлению данными и их жизненным циклом, в том числе  требования к систематизации, кодированию, качеству и безопасности данных в национальных реестрах, включающие перевод накопленной архивной информации в бумажном виде в реестровую модель, а также механизм по обновлению требований</t>
  </si>
  <si>
    <t>01.01.001.001.003</t>
  </si>
  <si>
    <t>01.01.001.003.002</t>
  </si>
  <si>
    <t>Разработка план-графика перехода информационных ресурсов государственных органов власти на единые требования к управлению данными и их жизненных циклом и план-график перехода к цифровой отчетности и постепенного перехода к замещающему отчетность получению первичных данных из информационных систем</t>
  </si>
  <si>
    <t>Внедрение целевой модели управления НСУД для обеспечения непрерывной поддержки контроля качества и формата данных в информационных ресурсах государственных органов власти на предмет соответствия единым требованиям к управлению данными и их жизненным циклом</t>
  </si>
  <si>
    <t>Организована работа национального оператора данных, отраслевых операторов данных и иных органов управления НСУД, осуществляющих создание и развитие НСУД согласно целевой модели управления НСУД. Доклад в Подкомиссию по цифровой экономике</t>
  </si>
  <si>
    <t>Обеспечение перехода информационных ресурсов государственных органов власти на единые требования к управлению данными и их жизненным циклом в соответствии с планом-графиком</t>
  </si>
  <si>
    <t>Доклад в Подкомиссию по цифровой экономике (протокол)</t>
  </si>
  <si>
    <t>Определение и описание информационных потребностей реализации бизнес-процессов и регламентов федеральных органов исполнительной власти, в том числе алгоритмизация бизнес-процессов</t>
  </si>
  <si>
    <t>Росстат</t>
  </si>
  <si>
    <t>Акты выполненных работ, технический проект, рабочая документация и ведомственный приказ о вводе в опытную эксплуатацию утверждены Росстатом</t>
  </si>
  <si>
    <t>Акты выполненных работ, ведомственные приказы об автоматизации процессов предоставления данных и интеграции систем пилотного внедрения</t>
  </si>
  <si>
    <t>Акты выполненных работ, полномасштабное промышленноне внедрение, доклад в Правительство. Приказ Росстата о вводе в промышленную эксплуатацию</t>
  </si>
  <si>
    <t>Проведение исследования потребностей отраслей экономики и секторов социальной сферы в цифровых платформах, включая: разработку предложений по созданию методологии определения перспективных рынков и ниш для цифровизации и разработку планов цифровой трансформации для 5-ти отраслей/рынков/сфер деятельности</t>
  </si>
  <si>
    <t xml:space="preserve">Отчет о результатах исследования направлен в Подкомиссию по цифровой экономике </t>
  </si>
  <si>
    <t xml:space="preserve">Планы цифровой трансформации  направлены в Подкомиссию по цифровой экономике </t>
  </si>
  <si>
    <t>03.2021</t>
  </si>
  <si>
    <t>Создание и функционирование механизма по формированию условий для цифровой трансформации отраслей экономики и секторов социальной сферы через акселерацию цифровых платформ (включая проведение исследования потребностей отраслей экономики и секторов социальной сферы в цифровых платформах)</t>
  </si>
  <si>
    <t>Обеспечена эксплуатация инфраструктуры электронного правительства</t>
  </si>
  <si>
    <t>Создание платформы поиска работы и подбора персонала</t>
  </si>
  <si>
    <t>Обеспечена возможность использования электронных сервисов при решении задач повышения занятости (поиск работы и подбор персонала) на основе единой цифровой платформы (цифровая служба занятости)</t>
  </si>
  <si>
    <t>На национальном уровне обеспечена координация и экспертная поддержка реализации Цифровой повестки ЕАЭС</t>
  </si>
  <si>
    <t>Разработка и утверждение Положения о Едином контактном центре (ЕКЦ) по реализации Цифровой повестки ЕАЭС, обладающего полномочиями по координации, мониторингу, отбору и продвижению проектов (инициатив)</t>
  </si>
  <si>
    <t>Аналитический центр при Правительстве Российской Федерации;
ЕКЦ</t>
  </si>
  <si>
    <t>Создание механизма отбора и поддержки проектов (инициатив) по внедрению цифровых технологий и платформ на пространстве ЕАЭС</t>
  </si>
  <si>
    <t>Произведен отбор и реализована поддержка национальных инфраструктурных и отраслевых проектов цифрового развития на пространстве ЕАЭС</t>
  </si>
  <si>
    <t xml:space="preserve">Минкомсвязь России
Минэкономразвития России </t>
  </si>
  <si>
    <t>Обеспечено развитие национального сегмента Российской Федерации интегрированной информационной системы Евразийского экономического союза (ИИС ЕАЭС)</t>
  </si>
  <si>
    <t>Реализация ведомствами общих процессов в рамках Евразийского экономического союза с использованием инфраструктуры интегрированной информационной системы Евразийского экономического союза (ИИС ЕАЭС)</t>
  </si>
  <si>
    <t>Формирование единого рынка труда на пространстве ЕАЭС посредством внедрения электронных трудовых книжек и снижения административных барьеров для трансграничного найма работников</t>
  </si>
  <si>
    <t>Обеспечение развития общего рынка электронной коммерции с защитой прав потребителей во всех государствах-участниках ЕАЭС</t>
  </si>
  <si>
    <t>Обеспечение формирования единого для государств-участников ЕАЭС рынка в области составления отчетности и бухгалтерского учета, а также внедрения общего налогового учета в приоритетных отраслях</t>
  </si>
  <si>
    <t>Минфин России</t>
  </si>
  <si>
    <t>Обеспечена реализация ведомствами общих процессов в рамках Евразийского экономического союза с использованием инфраструктуры интегрированной информационной системы Евразийского экономического союза (ИИС ЕАЭС)</t>
  </si>
  <si>
    <r>
      <rPr>
        <b/>
        <sz val="11"/>
        <color theme="1"/>
        <rFont val="Times New Roman"/>
        <family val="1"/>
        <charset val="204"/>
      </rPr>
      <t xml:space="preserve">Ожидаемый результат:
</t>
    </r>
    <r>
      <rPr>
        <sz val="11"/>
        <color theme="1"/>
        <rFont val="Times New Roman"/>
        <family val="1"/>
        <charset val="204"/>
      </rPr>
      <t>Созданы базовые "сквозные" сервисы и платформы для формирования цифровой среды доверия на пространстве ЕАЭС. 
Обеспечена цифровая "сквозная прослеживаемость" товаров и услуг на пространстве ЕАЭС.
Обеспечено создание новых рабочих мест.
Снижение административных барьеров в целях обеспечения роста трансграничного товарооборота, передвижения рабочей силы, услуг и капитала на пространстве ЕАЭС</t>
    </r>
  </si>
  <si>
    <r>
      <rPr>
        <b/>
        <sz val="11"/>
        <color theme="1"/>
        <rFont val="Times New Roman"/>
        <family val="1"/>
        <charset val="204"/>
      </rPr>
      <t xml:space="preserve">Ожидаемые результаты: 
</t>
    </r>
    <r>
      <rPr>
        <sz val="11"/>
        <color theme="1"/>
        <rFont val="Times New Roman"/>
        <family val="1"/>
        <charset val="204"/>
      </rPr>
      <t>Экспертная система обеспечивает актуализацию, исключение избыточных, дублирующих и устаревших требований в проверочных листах</t>
    </r>
  </si>
  <si>
    <t>Обеспечено преставление федеральных НПА в машиночитаемом виде через СМЭВ</t>
  </si>
  <si>
    <t>Обеспечено преставление региональных НПА в машиночитаемом виде через СМЭВ</t>
  </si>
  <si>
    <t>Обеспечено преставление муниципальных НПА в машиночитаемом виде через СМЭВ</t>
  </si>
  <si>
    <t>Разработка и утверждение порядка отбора приоритеных проектов по цифровизации в отраслях экономики и социальной сферы, подлежащих государственной поддержке</t>
  </si>
  <si>
    <t>Приказ Минкомсвязи России о порядке отбора приоритеных проектов по цифровизации в отраслях экономики и социальной сферы, подлежащих государственной поддержке</t>
  </si>
  <si>
    <t>Реализация приоритеных проектов по цифровизации в отраслях экономики и социальной сферы, подлежащих государственной поддержке</t>
  </si>
  <si>
    <t>Ежегодный доклад в Правительство Российской Федерации</t>
  </si>
  <si>
    <t>Наименование государственной услуги/сервиса</t>
  </si>
  <si>
    <t>Ответственный орган/организация</t>
  </si>
  <si>
    <t>Срок</t>
  </si>
  <si>
    <t>Жизненная ситуация/кейс</t>
  </si>
  <si>
    <t>Без посещения
(на епгу)</t>
  </si>
  <si>
    <t>Реестровая модель</t>
  </si>
  <si>
    <t>Онлайн (в автоматическом режиме)</t>
  </si>
  <si>
    <t>Проактивно</t>
  </si>
  <si>
    <t>Цифровая регистрация ДТП без участия сотрудников ГИБДД (электронный европротокол с возможностью автоматического определения местоположения, подгрузкой необходимых данных об участниках ДТП, автомобилях, владельцах автомобилей) и автоматическая передача данных в страховую компанию</t>
  </si>
  <si>
    <t>МВД России</t>
  </si>
  <si>
    <t>2021</t>
  </si>
  <si>
    <t>ДТП</t>
  </si>
  <si>
    <t>Цифровые регистрация юридического лица и открытие счета в банке, регистрация самозанятых</t>
  </si>
  <si>
    <t>ФНС России</t>
  </si>
  <si>
    <t>2019</t>
  </si>
  <si>
    <t>Бизнес</t>
  </si>
  <si>
    <t>Переход на онлайн заявки на предоставление мер государственную поддержки, в том числе предоставление субсидий малому бизнесу, сельхозпроизводителям (отказ от сбора дополнительных документов силами самого бизнеса) и онлайн отчетность по их расходованию</t>
  </si>
  <si>
    <t>2020</t>
  </si>
  <si>
    <t xml:space="preserve">Бизнес </t>
  </si>
  <si>
    <t>4</t>
  </si>
  <si>
    <t>Цифровые лицензии, разрешения, патенты</t>
  </si>
  <si>
    <t>Росалкогольрегулирование, Роспатент, иные ФОИВ</t>
  </si>
  <si>
    <t>5</t>
  </si>
  <si>
    <t>Цифровые путевые листы</t>
  </si>
  <si>
    <t>Минтранс России</t>
  </si>
  <si>
    <t>2022</t>
  </si>
  <si>
    <t>6</t>
  </si>
  <si>
    <t>Цифровые товарно-транспортные накладные</t>
  </si>
  <si>
    <t>7</t>
  </si>
  <si>
    <t xml:space="preserve">Цифровая отчетность </t>
  </si>
  <si>
    <t>ФНС России
Росстат
иные ФОИВ</t>
  </si>
  <si>
    <t>8</t>
  </si>
  <si>
    <t>Цифровые СНИЛС, ИНН (присваиваются автоматически при регистрации рождения)</t>
  </si>
  <si>
    <t>ПФР, ФНС России, ФОМС</t>
  </si>
  <si>
    <t>Рождение ребенка</t>
  </si>
  <si>
    <t>9</t>
  </si>
  <si>
    <t>Цифровой полис ОМС</t>
  </si>
  <si>
    <t>ФОМС</t>
  </si>
  <si>
    <t>10</t>
  </si>
  <si>
    <t>Автоматическое назначение пособий и льгот на ребенка, включая материнский капитал</t>
  </si>
  <si>
    <t>Органы соцзащиты</t>
  </si>
  <si>
    <t>11</t>
  </si>
  <si>
    <t>Автоматическое оформление и подтверждение потребности в получении социальных пособий</t>
  </si>
  <si>
    <t>12</t>
  </si>
  <si>
    <t>Цифровая регистрация по месту жительства и пребывания</t>
  </si>
  <si>
    <t>Паспорт и прописка</t>
  </si>
  <si>
    <t>13</t>
  </si>
  <si>
    <t>Цифровые трудовая книжка, трудовой договор</t>
  </si>
  <si>
    <t xml:space="preserve">Труд </t>
  </si>
  <si>
    <t>14</t>
  </si>
  <si>
    <t>Цифровой больничный</t>
  </si>
  <si>
    <t>Минзрав России
Минтруд России</t>
  </si>
  <si>
    <t>15</t>
  </si>
  <si>
    <t>Цифровой полис ОСАГО</t>
  </si>
  <si>
    <t>Транспорт</t>
  </si>
  <si>
    <t>16</t>
  </si>
  <si>
    <t>Цифровая регистрация транспортного средства</t>
  </si>
  <si>
    <t>17</t>
  </si>
  <si>
    <t>Цифровое оформление (замена) водительского удостоверения</t>
  </si>
  <si>
    <t>18</t>
  </si>
  <si>
    <t>Единый билет на общественный транспорт</t>
  </si>
  <si>
    <t>19</t>
  </si>
  <si>
    <t>Цифровое заявление в полицию</t>
  </si>
  <si>
    <t>Полиция, поиск людей</t>
  </si>
  <si>
    <t>20</t>
  </si>
  <si>
    <t>Получение информации о ходе исполнительного производства, об ограничениях в отношении лица, урегулирование задолженности на портале ЕПГУ, цифровое ходатайство/заявление в адрес ФССП, получение результата рассмотрения</t>
  </si>
  <si>
    <t>ФССП России</t>
  </si>
  <si>
    <t>Массовые сервисы</t>
  </si>
  <si>
    <t>21</t>
  </si>
  <si>
    <t xml:space="preserve">Автоматический расчет точного размера пенсии онлайн для конкретного лица </t>
  </si>
  <si>
    <t>ПФР</t>
  </si>
  <si>
    <t>22</t>
  </si>
  <si>
    <t>Выдача градостроительного плана земельного участка и технических условий в онлайне (по кадастровому номеру земельного участка предоставляются все сведения об ограничениях оборотоспособности с указанием места допустимой застройки и требований к ней, а также ближайшими точками и лимитами подключения к сетям)</t>
  </si>
  <si>
    <t>Субъекты Российской Федерации</t>
  </si>
  <si>
    <t>Строительство</t>
  </si>
  <si>
    <t>23</t>
  </si>
  <si>
    <t>Переход на обращение всей проектной документации на строительство ОКС в электронном виде с выдачей электронных разрешений на строительство сразу с ордерами на проведение земельных работ и вырубку земельных насаждений</t>
  </si>
  <si>
    <t>24</t>
  </si>
  <si>
    <t>При выдаче разрешения на ввод объекта (при завершении строительства) одновременное присвоение адреса с последующей постановкой на кадастровый учет и регистрацией прав</t>
  </si>
  <si>
    <t>25</t>
  </si>
  <si>
    <t xml:space="preserve">	Переход на заключение договоров аренды регионального и муниципального имущества и последующее выставление счетов на оплату договоров аренды в электронном виде (с возможностью их онлайн оплаты в личном кабинете)</t>
  </si>
  <si>
    <t>Земельно-имущественные отношения</t>
  </si>
  <si>
    <t>26</t>
  </si>
  <si>
    <t>Мобильное приложение по направлению жалоб на нарушение требований в сфере защиты прав потребителя, противопожарной безопасности и др.</t>
  </si>
  <si>
    <t>27</t>
  </si>
  <si>
    <t>Выдача свидетельства о смерти без необходимости отдельного обращения за справкой о смерти с последующей возможностью онлайн оформления места для захоронения на портале госуслуг</t>
  </si>
  <si>
    <t>28</t>
  </si>
  <si>
    <t>Возврат налоговых переплат</t>
  </si>
  <si>
    <t>29</t>
  </si>
  <si>
    <t>Оформление, выдача и аннулирование охотничьих билетов</t>
  </si>
  <si>
    <t>30</t>
  </si>
  <si>
    <t>Смена фамилии</t>
  </si>
  <si>
    <t>Органы ЗАГС</t>
  </si>
  <si>
    <t>Итого</t>
  </si>
  <si>
    <t>4. Ключевые проекты и инициативы с максимальными эффектами для бизнеса и граждан на 2018-2019 гг.</t>
  </si>
  <si>
    <t>Наименование проекта или инициативы</t>
  </si>
  <si>
    <t>Срок реализации</t>
  </si>
  <si>
    <t>Ожидаемые эффекты от реализации для граждан, бизнеса, государства</t>
  </si>
  <si>
    <t>Ответственный исполнитель</t>
  </si>
  <si>
    <t>Цифровой паспорт</t>
  </si>
  <si>
    <t>01.10.2018 - 31.12.2022</t>
  </si>
  <si>
    <t>Обеспечение выдачи удостоверения личности гражданина нового образца, содержащего биометрические данные и квалифицированную электронную подпись</t>
  </si>
  <si>
    <t>Заместитель Министра цифрового развития, связи и массовых комуникаций Российской Федерации</t>
  </si>
  <si>
    <t>Водительские права</t>
  </si>
  <si>
    <t>01.03.2019 - 31.12.2024</t>
  </si>
  <si>
    <t>Цифровое водительское удостовере- ние без физического носителя, получе- ние в проактивном режиме без необхо- димости предоставления документов
и информации, содержащихся в иных базах данных</t>
  </si>
  <si>
    <t>Трудовые отношения</t>
  </si>
  <si>
    <t>01.10.2018 - 31.12.2020</t>
  </si>
  <si>
    <t>Возможность заключения цифрового трудового договора, ведения цифровой трудовой книжки и иных документов
в рамках трудовых отношений</t>
  </si>
  <si>
    <t>Старт бизнеса</t>
  </si>
  <si>
    <t>01.10.2018 - 31.12.2019</t>
  </si>
  <si>
    <t>Цифровое открытие юридического лица, открытие банковского счета, получение иных сервисов и мер поддержки для начала ведения предпринимательской деятельности</t>
  </si>
  <si>
    <t>Отчетность</t>
  </si>
  <si>
    <t>01.10.2018 - 31.12.2024</t>
  </si>
  <si>
    <t>Единое цифровое окно подачи всей отчетности, связанной с ведением предпринимательской деятельности, в государственные органы и иные организации</t>
  </si>
  <si>
    <t>Виза в Россию</t>
  </si>
  <si>
    <t>Цифровая виза для въезда в Российскую Федерацию</t>
  </si>
  <si>
    <t>Погашение задолженности и снятие запрета на выезд</t>
  </si>
  <si>
    <t>Прописка</t>
  </si>
  <si>
    <t xml:space="preserve">Цифровая регистрация по месту жительства и месту пребывания </t>
  </si>
  <si>
    <t>ГосWeb</t>
  </si>
  <si>
    <t>Реализована единая платформа предоставления государственных и муниципальных услуг, сервисов и функций в цифровом виде</t>
  </si>
  <si>
    <t>АНО "Аналитический центр при Правительстве РФ"</t>
  </si>
  <si>
    <t>федерального проекта "Цифровое государственное управление"</t>
  </si>
  <si>
    <t xml:space="preserve">федерального проекта "Цифровое государственное управление"                                                                                                                          </t>
  </si>
  <si>
    <t>Развитие федеральной государственной информационной системы «Единый портал государственных и муниципальных услуг (функций)»</t>
  </si>
  <si>
    <t xml:space="preserve"> Эксплуатация инфраструктуры электронного правительства</t>
  </si>
  <si>
    <t>Разработка, внедрение и сопровождение Автоматизированной информационной системы проектной деятельности «Типовое облачное решение по автоматизации проектной деятельности органов государственной власти»</t>
  </si>
  <si>
    <t xml:space="preserve"> Развитие системы «Мир» и обеспечение функционирования удостоверения личности гражданина Российской Федерации</t>
  </si>
  <si>
    <t>Поиск работы и подбор персонала на основе цифровой платформы</t>
  </si>
  <si>
    <t>Обеспечена координация и экспертная поддержка реализации цифровой повестки ЕАЭС</t>
  </si>
  <si>
    <t>Развитие национального сегмента Российской Федерации интегрированной информационной системы Евразийского экономического союза</t>
  </si>
  <si>
    <t>Реализация ведомствами общих процессов (далее – ОП) в рамках Евразийского экономического союза с использованием инфраструктуры интегрированной информационной системы Евразийского экономического союза (далее – ИИС ЕАЭС)</t>
  </si>
  <si>
    <t xml:space="preserve">2. Федеральный орган исполнительной власти, ответственный за реализацию плана мероприятий </t>
  </si>
  <si>
    <t>3. Должностное лицо федерального органа исполнительной власти, ответственное за реализацию плана мероприятий</t>
  </si>
  <si>
    <t>4. Соисполнители - федеральные органы исполнительной власти, органы исполнительной власти субъектов Российской Федерации и иные организации, участвующие в реализации плана мероприятий</t>
  </si>
  <si>
    <t>7. Цели направления программы</t>
  </si>
  <si>
    <t>8. Показатели и индикаторы программы, на которые оказывает влияние выполнение плана мероприятий</t>
  </si>
  <si>
    <t>9. Значимые контрольные результаты реализации плана мероприятий на первый плановый год</t>
  </si>
  <si>
    <t>10. Ожидаемые результаты на год окончания периода реализации плана мероприятий</t>
  </si>
  <si>
    <t>06.01.</t>
  </si>
  <si>
    <t>06.02.</t>
  </si>
  <si>
    <t>Отчет о результатах работы</t>
  </si>
  <si>
    <t>11.2018</t>
  </si>
  <si>
    <t>02.2019</t>
  </si>
  <si>
    <t>АНО "Аналитический Центр при Правительстве Российской Федерации"</t>
  </si>
  <si>
    <t>Внедрение в деятельность государственных органов стандарта эффективного функционирования системы управления кадровым составом государственной службы в государственном органе (включая региональные органы исполнительной власти)</t>
  </si>
  <si>
    <t>Внедрение межведомственный юридически значимый электронный документооборот (далее - ЮЗЭДО) с применением электронной подписи, базирующийся на общих инфраструктурных, технологических и методологических решениях, обеспечивающих автоматизацию процессов документационной деятельности органов государственной власти</t>
  </si>
  <si>
    <t xml:space="preserve">Формирование и актуализация системы приоритетов развития цифровой экономики России с учетом конкурентных преимуществ и ресурсного обеспечения </t>
  </si>
  <si>
    <t>12.2019      (далее ежегодно)</t>
  </si>
  <si>
    <t xml:space="preserve">Мониторинг и актуализация доклада о глобальных трендах и сценариях развития цифровой экономики </t>
  </si>
  <si>
    <t>Оценка вклада цифровой экономики в экономическое развитие России в целом</t>
  </si>
  <si>
    <t>12.2018</t>
  </si>
  <si>
    <t>Утверждено штатное расписание</t>
  </si>
  <si>
    <t>Сформирована материально-техничекая база</t>
  </si>
  <si>
    <t>10.2019</t>
  </si>
  <si>
    <t>Ведется экспертно-аналитическая работа по сопровождению проекта</t>
  </si>
  <si>
    <t>Создан ЦХЭД, обеспечивающий централизованный прием, хранение и доступ к электронным документам государственных органов, законченных делопроизводством</t>
  </si>
  <si>
    <t>08.2018</t>
  </si>
  <si>
    <t>05.2019</t>
  </si>
  <si>
    <t>06.2021</t>
  </si>
  <si>
    <t xml:space="preserve">Минэкономразвития России, Минкомсвязь России </t>
  </si>
  <si>
    <t>Осуществление правового эксперимента по переводу отдельных регуляторных решений в цифровой формат (машиночитаемые нормы права)</t>
  </si>
  <si>
    <t>Роструд, Минтруд России</t>
  </si>
  <si>
    <t xml:space="preserve">Создание единой цифровой платформы обеспечения деятельности Президента Российской Федерации, Председателя Правительства Российской Федерации, палат Федерального Собрания, Совета Безопасности Российской Федерации, Администрации Президента Российской Федерации, Аппарата Правительства Российской Федерации при осуществлении ими своих полномочий </t>
  </si>
  <si>
    <t>Разработка и утверждение комплекса национальных документов, направленных на реализацию Цифровой повестки ЕАЭС при координации ЕКЦ с российской стороны</t>
  </si>
  <si>
    <t>Обеспечено развитие и  функционирование национального сегмента Российской Федерации ИИС ЕАЭС, позволяющего, в том числе, обеспечить электронный документооборот на пространстве ЕАЭС</t>
  </si>
  <si>
    <r>
      <rPr>
        <b/>
        <sz val="11"/>
        <color theme="1"/>
        <rFont val="Times New Roman"/>
        <family val="1"/>
        <charset val="204"/>
      </rPr>
      <t>Ожидаемый результат:</t>
    </r>
    <r>
      <rPr>
        <sz val="11"/>
        <color theme="1"/>
        <rFont val="Times New Roman"/>
        <family val="1"/>
        <charset val="204"/>
      </rPr>
      <t xml:space="preserve">
Создана современная нормативно-правовая и технологическая основа для функционирования трансграничного пространства доверия в рамках ЕАЭС;  реализован эффективный, своевременный и достоверный трансграничный обмен информацией между государственными органами на пространстве ЕАЭС; обеспечен равноправный и недискриминационный сквозной обмен информацией при получении услуг в области телемедицины, дистанционного образования, дистанционного предоставления логистических и финансовых услуг, а также ведения торговли на внешних рынках в рамках ЕАЭС.</t>
    </r>
  </si>
  <si>
    <t xml:space="preserve">Обеспечение "сквозной" прослеживаемости товаров, услуг, включая транспортно-логистическую, на пространстве ЕАЭС </t>
  </si>
  <si>
    <r>
      <rPr>
        <b/>
        <sz val="11"/>
        <rFont val="Times New Roman"/>
        <family val="1"/>
        <charset val="204"/>
      </rPr>
      <t>Ожидаемый результат:</t>
    </r>
    <r>
      <rPr>
        <sz val="11"/>
        <rFont val="Times New Roman"/>
        <family val="1"/>
        <charset val="204"/>
      </rPr>
      <t xml:space="preserve">
К концу 2024 года НСУД должна обеспечить: 
‒ единство форматов и атрибутов данных, нормативной справочной информации и постоянно изменяемых данных; 
‒ систематизацию аналитической информация за счет перехода к экспертизе первичных данных информационных систем и иных источников информации;
‒ снижение транзакционных издержек на этапах передачи данных от поставщика к пользователю информации;
‒ выполнение массовой интеграции НСУД с ГИС и гармонизации данных, которая к концу 2024 года должна охватить 60% ГИС;
‒ переход к «умным» данным (smart data);
‒ управление данными и решение аналитических задач на базе «машинного обучения»;
‒ интеграцию коммерческих и государственных данных; 
– сокращение расходов федерального бюджета по закупке товаров, работ, услуг в сфере информационно-коммуникационных технологий на 10% к концу 2024 года;
– сокращение расходов региональных и местных бюджетов по закупке товаров, работ, услуг в сфере информационно-коммуникационных технологий на 15% концу 2024 года;
– сокращение расходов на эксплуатацию существующих государственных информационных систем. 
</t>
    </r>
  </si>
  <si>
    <r>
      <rPr>
        <b/>
        <sz val="11"/>
        <rFont val="Times New Roman"/>
        <family val="1"/>
        <charset val="204"/>
      </rPr>
      <t>Ожидаемый результат:</t>
    </r>
    <r>
      <rPr>
        <sz val="11"/>
        <rFont val="Times New Roman"/>
        <family val="1"/>
        <charset val="204"/>
      </rPr>
      <t xml:space="preserve">
Минкомсвязью России подготовлены и утверждены единые требования к управлению данными и их жизненным циклом и механизм их обновления, внедрение которых позволят радикально повысить прозрачность данных, устранить избыточные этапы на разных стадиях информационного обмена, и в конечном итоге повысить качество данных, в том числе за счет аналитики первичных данных в информационных системах Российской Федерации.
Минкомсвязью России подготовлены и утверждены требования к к систематизации, кодированию, качеству и безопасности данных в национальных реестрах, включающие, в том числе перевод накопленной архивной информации в бумажном виде в реестровую модель.</t>
    </r>
  </si>
  <si>
    <r>
      <rPr>
        <b/>
        <sz val="11"/>
        <color theme="1"/>
        <rFont val="Times New Roman"/>
        <family val="1"/>
        <charset val="204"/>
      </rPr>
      <t xml:space="preserve">Ожидаемые результаты: 
</t>
    </r>
    <r>
      <rPr>
        <sz val="11"/>
        <color theme="1"/>
        <rFont val="Times New Roman"/>
        <family val="1"/>
        <charset val="204"/>
      </rPr>
      <t xml:space="preserve">Представлены экспертно-аналитические материалы (доклад/отчет/стратегия/программа) с результатами работы по сопровождению цифровой экономики (ежегодно). </t>
    </r>
  </si>
  <si>
    <t>Рабочая группа федерального проекта "Цифровое государственное управление"  национальной программы "Цифровая экономика Российской Федерации", ответственный ______________________________</t>
  </si>
  <si>
    <t xml:space="preserve">Центр компетенции федерального проекта "Цифровое государственное управление"  национальной программы "Цифровая экономика Российской Федерации", ответственный – ______________________________ </t>
  </si>
  <si>
    <t xml:space="preserve"> Минэкономразвития России, Минкомсвязь России</t>
  </si>
  <si>
    <t>Генеральная прокуратура Российской Федерации, Органы обеспечивающие регистрацию и учет правонарушений, Минкомсвязь России</t>
  </si>
  <si>
    <t>Генеральная прокуратура Российской Федерации, Минкомсвязь России</t>
  </si>
  <si>
    <t>Генеральная прокуратура Российской Федерации, МВД России, Минкомсвязь России</t>
  </si>
  <si>
    <t>09.2018</t>
  </si>
  <si>
    <t>06.2018</t>
  </si>
  <si>
    <t xml:space="preserve">06.2019 </t>
  </si>
  <si>
    <t>12.2019, далее - ежегодно</t>
  </si>
  <si>
    <t>07.2010</t>
  </si>
  <si>
    <t>1. Внедрение цифровых технологий и платформенных решений в сферах государственного управления и оказания государственных услуг, в том числе в интересах населения и субъектов малого и среднего предпринимательства, включая индивидуальных предпринимателей
2. Разработка и внедрение национального механизма осуществления согласованной политики государств - членов Евразийского экономического союза при реализации планов в области развития цифровой экономики</t>
  </si>
  <si>
    <t>Внедрение цифровых технологий и платформенных решений в сферах государственного управления и оказания государственных услуг, в том числе в интересах населения и субъектов малого и среднего предпринимательства, включая индивидуальных предпринимателей</t>
  </si>
  <si>
    <t>Доля внутриведомственного и межведомственного юридически значимого электронного документооборота государственных и муниципальных органов и бюджетных учреждений, процентов</t>
  </si>
  <si>
    <t>1.1.</t>
  </si>
  <si>
    <t>1.3.</t>
  </si>
  <si>
    <t>1.4.</t>
  </si>
  <si>
    <t>1.5.</t>
  </si>
  <si>
    <t>1.6.</t>
  </si>
  <si>
    <t>2.1.</t>
  </si>
  <si>
    <t>06.01. Внедрение цифровых технологий и платформенных решений в сферах государственного управления и оказания государственных услуг, в том числе в интересах населения и субъектов малого и среднего предпринимательства, включая индивидуальных предпринимателей</t>
  </si>
  <si>
    <t>06.02. Разработка и внедрение национального механизма осуществления согласованной политики государств - членов Евразийского экономического союза при реализации планов в области развития цифровой экономики</t>
  </si>
  <si>
    <t>Минкомсвязь России
Генеральная прокуратура Российской Федерации</t>
  </si>
  <si>
    <t>Минкомсвязь России, ФОИВ, ответственные за реализацию массовых и социально-значимых видов контроля (надзора)</t>
  </si>
  <si>
    <t>12.2019 (далее ежегодно)</t>
  </si>
  <si>
    <t>Платформа сбора данных запущена в опытную эксплуатацию, обеспечено подключение органов контроля (надзора) для использования получаемых сведений в составе, предусмотренном утвержденными ведомственными моделями данных</t>
  </si>
  <si>
    <t>Минкомсвязь России, Минэкономразвития России, Генеральная прокуратура Российской Федерации</t>
  </si>
  <si>
    <r>
      <rPr>
        <b/>
        <u/>
        <sz val="11"/>
        <color theme="1"/>
        <rFont val="Times New Roman"/>
        <family val="1"/>
        <charset val="204"/>
      </rPr>
      <t xml:space="preserve">Для обсуждения: </t>
    </r>
    <r>
      <rPr>
        <sz val="11"/>
        <color theme="1"/>
        <rFont val="Times New Roman"/>
        <family val="1"/>
        <charset val="204"/>
      </rPr>
      <t>1) сводить координацию к согласованию расходов на ключевые проекты, непосредственно вписанные в общегосударственные программные документы (пример: реформа КНД или план цифровизации госуправления), отказываясь от экстенсивного "согласования" текущих расходов;
2) переход от "согласования расходов" к "координации деятельности" - тут несколько вариантов, по каким именно направлениям вести эту координацию (от простейшего - по целевым показателям до громоздкого системного формирования пакета методических\учебных материалов по ключевым для цифровизации направлениям и обучения\аттестации сотрудников органов + проверка учета этих материалов в планах ведомств - то есть в самом сложном варианте речь идет именно о "координации" расходов, создании своего рода центра компетенций для ведомств),
3) переход от "согласования расходов" к согласованию целевых показателей (можно объединять с пунктов выше),
4) вообще ничего не "согласовывать на берегу", а только контролировать наличие в проектах измеримых показателей и индикаторов, но зато проводить к мониторингу результатов проектов и признанию их "выполненными" или "не выполненными" (тоже можно комбинировать с тем, что выше),
5) выделять из мероприятий типовые закупки и нормировать их (по расходам), а то и централизовать закупки (как планируется делать с типовым ПО),
и т.п.</t>
    </r>
  </si>
  <si>
    <t>Создан комплекс систем поддержки принятия решений на основе интеллектуального анализа больших объемов слабоструктурированных данных, получемых с использованием технологий изучения общественного мнения по широкому спектру социально-экономических, общественно-политических отношений</t>
  </si>
  <si>
    <t>Ожидаемые результаты:
Информирование и популяризация Единого портала государственных и муниципальных услуг (функций) осуществляется в постоянном формате и на основе единой стратегии популяризации</t>
  </si>
  <si>
    <t>Минэкономразвития России,
Федеральное казначейство</t>
  </si>
  <si>
    <t>Обеспечено формирование цифровой платформы для взаимодействия в сфере стратегического управления в целях согласованности действий участников стратегического планирования на всех уровнях государственного управления в достижении стратегических приоритетов</t>
  </si>
  <si>
    <t>Минэкономразвития России, заинтересованные органы исполнительной власти</t>
  </si>
  <si>
    <t>Приняты акты Правительства Российской Федерации</t>
  </si>
  <si>
    <t>Создан единый унифицированый механизм предоставления государственной поддержки</t>
  </si>
  <si>
    <t>Минэкономразвития России, Минкомсвязи России, заинтересованные органы исполнительной власти</t>
  </si>
  <si>
    <t>Функционирует единая экосистема сервисов и мер государственной поддержки предпринимателей, обеспечено ее стабильное функционирование</t>
  </si>
  <si>
    <t>Акт о вводе в опытную эксплуатацию</t>
  </si>
  <si>
    <t>Акт о вводе в промышленную эксплуатацию</t>
  </si>
  <si>
    <t>Запущена возможность получения цифрового водительского удостоверения без физического носителя в проактивном режиме без необходимости предоставления документов и информации, содержащихся в иных базах данных на платформе системы "Мир"</t>
  </si>
  <si>
    <t>Необходимо принятие НПА: указ Президента Российской Федерации «О проведении эксперимента по выпуску удостоверения личности», федеральный закона «Об основном документе, удостоверяющем личность гражданина Российской Федерации»</t>
  </si>
  <si>
    <t>Реализован пилот по выдаче и применению удостоверения личности в нескольких субъектах Российских Федераций, модернизирована система "Мир"</t>
  </si>
  <si>
    <t>Осуществлено тиражирование решений по выдаче и применению удостоверения личности во всех субъектах РФ</t>
  </si>
  <si>
    <t>Реализован пилот по выдаче заграничного паспорта с чипом в МФЦ в нескольких субъектах Российских Федераций</t>
  </si>
  <si>
    <t>Осуществлено тиражирование выдачи зп с чипом в МФЦ, пилот по выдаче водительских прав с чипом в МФЦ во всех субъектах РФ</t>
  </si>
  <si>
    <t>Разработана концепция электронного порта, реализован пилот АСПК и электронный аэропорт в нескольких субъектах РФ</t>
  </si>
  <si>
    <t>Осуществлено тиражирование решений АСПК и электронный аэропорт во всех субъектах РФ</t>
  </si>
  <si>
    <t>Осуществлена выдача и применение  удостоверения личности гражданина нового образца, содержащего биометрические данные и квалифицированную электронную подпись на платформе системы "Мир" в том числе в МФЦ, реализован автоматический проход границы, сервисы электронного порта</t>
  </si>
  <si>
    <t xml:space="preserve">Разработаны НПА об электронной визе, электронному разрешению на работу, электронной миграционной карте </t>
  </si>
  <si>
    <t>Разработаны межведомственные решения по приему заявлений, выдаче и контролю электронной визы, проведен пилот в нескольких субъектах РФ в том числе по электронной миграционной карте</t>
  </si>
  <si>
    <t>Тиражирование на всей территории Российской Федерации электронной визы для въезда в Российскую Федерацию, электронного разрешения на работу для иностранных граждан , электронной миграционной карты на платформе системы "Мир"</t>
  </si>
  <si>
    <t>Запущен функционал получения и верификации на границе электронной визы для въезда в Российскую Федерацию, электронное разрешение на работу для иностранных граждан на платформе системы "Мир", электронной миграционной карты</t>
  </si>
  <si>
    <t>Модернизация межведомственных решений, оснащение пунктов пропуска через государственную границу на всей территории РФ  необходимым оборудованием</t>
  </si>
  <si>
    <t>Обеспечена возможность оплаты задолженности на границе и онлайн снятие ограничения на выезд на всей территории РФ</t>
  </si>
  <si>
    <t>Анализ соответствия механизмов обеспечения поддержки деятельности Президента Российской Федерации при осуществлении им своих полномочий потребностям цифрового госуправления.
Анализ соответствия механизмов обеспечения поддержки деятельности Председателя Правительства Российской Федерации при осуществлении им конституционных полномочий потребностям цифрового госуправления.
Разработка нормативных правовых актов, направленных на оптимизацию нормотворческого процесса палат Федерального Собрания Российской Федерации.
Разработка нормативных правовых актов,регламентирующих порядок координации деятельности ФОГВ и органов исполнительной власти субъектов Российской Федерации по реализации принятых Президентом Российской Федерации решений в области обеспечения национальной безопасности.</t>
  </si>
  <si>
    <t xml:space="preserve">ФСО России, Минкомсвязь России </t>
  </si>
  <si>
    <t>Разработка  в интересах ФОИВ системы обмена информацией, доступ к которой ограничен федеральными законами.
Формирование единой цифровой среды доверия, позволяющей обеспечить пользователей ЕЦП ОГВ средствами доверенных цифровых дистанционных коммуникаций, в том числе при коллективной подготовке проектов нормативных документов сотрудниками Администрации Президента Российской Федерации и Аппарата Правительства Российской Федерации.
Разработка сегмент ЕЦП ОГВ в интересах поддержки деятельности Председателя Правительства Российской Федерации при осуществлении им своих полномочий.
Создана электронная платформа разработки регуляторных решений, позволяющая перевести нормотворческую деятельность в цифровой формат с использованием современных технологий обмена информацией.</t>
  </si>
  <si>
    <r>
      <rPr>
        <b/>
        <sz val="11"/>
        <rFont val="Times New Roman"/>
        <family val="1"/>
        <charset val="204"/>
      </rPr>
      <t>Ожидаемые результаты:</t>
    </r>
    <r>
      <rPr>
        <sz val="11"/>
        <rFont val="Times New Roman"/>
        <family val="1"/>
        <charset val="204"/>
      </rPr>
      <t xml:space="preserve">
- Созданы сегменты ЕЦП ОГВ в интересах поддержки деятельности принятия управленческих решений Президента Российской Федерации, Председателя Правительства Российской Федерации при осуществлении ими своих полномочий.  
- Создан сегмент ЕЦП ОГВ в интересах палат Федерального Собрания Российской Федерации на основе разработки и внедрения современных цифровых технологий в нормотворческий процесс. Создана электронная платформа разработки регуляторных решений, позволяющая перевести нормотворческую деятельность в цифровой формат с использованием современных технологий обмена информацией.
- Создан сегмент ЕЦП ОГВ в интересах Совета Безопасности Российской Федерации в целях поддержки реализации Президентом Российской Федерации конституционных полномочий по защите конституционного строя, суверенитета, независимости и территориальной целостности Российской Федерации, а также по вопросам международного сотрудничества в области обеспечения безопасности.
- Обеспечение единого архитектурного управления организацией разработки, эксплуатации и обеспечения информационной безопасности государственных информационных систем, создаваемых в интересах обеспечения функционирования единой цифровой платформы органов государственной власти.
- .Сформирована технологическая база ресурсов инфраструктуры сегмента ЕЦП ОГВ в интересах Совета Безопасности Российской Федерации, обеспечивающая, в том числе, оценку эффективности деятельности ФОИВ в области обеспечения национальной безопасности.</t>
    </r>
  </si>
  <si>
    <t>Федеральный закон</t>
  </si>
  <si>
    <t>Разработка и принятие подзаконных актов, внедряющих новые принципы предоставления государственных и муниципальных услуг, а также обеспечивающих методологическую основу в части возможности оказания приоритетных (в том числе массовых и социально значимых) государственных (муниципальных) услуг и сервисов</t>
  </si>
  <si>
    <t>Доклад в Правительство Российской Федерации</t>
  </si>
  <si>
    <t xml:space="preserve">
Доклад в Правительство Российской Федерации</t>
  </si>
  <si>
    <t>Разработка и утверждение нормативных и методических актов, определяющих основания и порядок участия коммерческих организаций в процессе цифровизации государственных (муниципальных) услуг и сервисов</t>
  </si>
  <si>
    <t>Cвязь с меропприятиями раздела по нормативному регулированию (будет проставлена после заврешения работы над таблицей)</t>
  </si>
  <si>
    <r>
      <rPr>
        <b/>
        <sz val="11"/>
        <color theme="1"/>
        <rFont val="Times New Roman"/>
        <family val="1"/>
        <charset val="204"/>
      </rPr>
      <t xml:space="preserve">Ожидаемые результаты: </t>
    </r>
    <r>
      <rPr>
        <sz val="11"/>
        <color theme="1"/>
        <rFont val="Times New Roman"/>
        <family val="1"/>
        <charset val="204"/>
      </rPr>
      <t xml:space="preserve">Подтверждена возможность получения результатов предоставления всех государственных (муниципальных) услуг или сервисов без посещения многофункциональных центров или органов, предоставляющих государственные (муниципальные) услуги и сервисы, во всех субъектах Российской Федерации
</t>
    </r>
  </si>
  <si>
    <r>
      <t xml:space="preserve">Ожидаемый результат:
</t>
    </r>
    <r>
      <rPr>
        <sz val="11"/>
        <color theme="1"/>
        <rFont val="Times New Roman"/>
        <family val="1"/>
        <charset val="204"/>
      </rPr>
      <t xml:space="preserve"> Создан комплекс социогуманитарных технологий и информационных систем поддержки принятия решений высшими органами государственной власти в условиях цифровой трансформации экономики и государственного управления</t>
    </r>
  </si>
  <si>
    <t>Проектирование и разработка цифровой аналитической платформы предоставления статистических данных (включая создание единого окна для представления отчетности), в том числе анализ текущих потребностей органов власти, органов местного самоуправления и респондентов в услугах  цифровой аналитической платформы предоставления  статистических данных, ввод в опытную эксплуатацию</t>
  </si>
  <si>
    <t>Создана цифровая аналитическая платформа в целях:
- предоставления данных, в том числе статистических данных , всем категориям пользователей;
- загрузки респондентами различных видов отчетности через единое окно для их использования органами государственной власти и местного самоуправления</t>
  </si>
  <si>
    <r>
      <rPr>
        <b/>
        <sz val="11"/>
        <rFont val="Times New Roman"/>
        <family val="1"/>
        <charset val="204"/>
      </rPr>
      <t xml:space="preserve">Ожидаемые результаты:  </t>
    </r>
    <r>
      <rPr>
        <sz val="11"/>
        <rFont val="Times New Roman"/>
        <family val="1"/>
        <charset val="204"/>
      </rPr>
      <t xml:space="preserve">
1. Росстатом совместно с Минэкономразвития, заинтересованными федеральными органами исполнительной власти  разработана, введена в опытную, а затем в промышленную эксплуатацию единая цифровая аналитическая платформа предоставления статистических данных  (включая  единое окно для представления отчетности), которая обеспечивает для всех категорий пользователей:
 - однократность предоставления данных, в том числе статистических , во все органы государственной власти всех уровней и местного самоуправления, в том числе в онлайн-режиме;   
- возможность формирования и использования аналитических показателей для целей государственного управления (включая вопросы формирования традиционных статистических показателей) с использованием доступной базы первичных статистических данных в соответствии с меняющимися информационными потребностями;    
- предоставление всех данных (респондентами и по запросам пользователей) исключительно в электронной форме; 
- одновременное использование данных различной природы (данных статистических переписей и обследований и альтернативных источников информации), что позволит оперативно управлять бизнес-процессами с учетом всей полноты информации;   
- интеграцию бухгалтерской, статистической и налоговой отчетности экономических агентов.    
2. Цифровая аналитическая платформа предоставления статистических данных (включая  единое окно для представления отчетности) обеспечивает через единое окно возможность загрузки респондентами различных видов отчетности ,  интегрирована с платформами федеральных органов исполнительной власти и местного самоуправления. 
3. Цифровая аналитическая платформа предоставления статистических данных интегрирована с системами, обеспечивающими работу платформы с альтернативными источниками информации, и обеспечивает обмен данных с ними в онлайн режиме.</t>
    </r>
  </si>
  <si>
    <r>
      <rPr>
        <b/>
        <sz val="11"/>
        <color theme="1"/>
        <rFont val="Times New Roman"/>
        <family val="1"/>
        <charset val="204"/>
      </rPr>
      <t>Ожидаемый результат:</t>
    </r>
    <r>
      <rPr>
        <sz val="11"/>
        <color theme="1"/>
        <rFont val="Times New Roman"/>
        <family val="1"/>
        <charset val="204"/>
      </rPr>
      <t xml:space="preserve">
Создание благоприятной среды для развития инноваций; формирование новых индустрий и рынков; актуализация механизмов интеграционного сотрудничества в рамках ЕАЭС; формирование единого правового поля на пространстве ЕАЭС в целях реализации Цифровой повестки ЕАЭС; обеспечена экспертная поддержка реализации Цифровой повестки ЕАЭС</t>
    </r>
  </si>
  <si>
    <t>1.2.</t>
  </si>
  <si>
    <t>Аналитический центр при Правительстве Российской Федерации</t>
  </si>
  <si>
    <t>Разработка предложений по комплексному нормативному регулированию отношений участников разработки платформы ЮЗЭДО, включая разработку общих требований к платформе и ее сервисам, и ее использования</t>
  </si>
  <si>
    <t>1) Принят норматиновный правовой акт Правительства Российской Федерации об утверждении «Концепции автоматизации документационной деятельности государственных органов «Платформа ЮЗЭДО как совокупность функциональных подсистем»; 2) Принят нормативно-правовой акт Правительства Российской Федерации, регламентирующий порядок функционирования ЮЗЭДО, а также оператора платформы; 3) Разработаны требования по интероперабельности ЮЗЭДО, включая схему метаданных; 4) Разработаны единые технологические решения реализации подсистем ЮЗЭДО, разработаны и описаны единые структуры и форматы данных; 5) Разработаны требования по обеспечению информационной безопасности ЮЗЭДО.</t>
  </si>
  <si>
    <t>1) Разработано программное обеспечение целевой платформы; 2) Разработана эксплуатационная документация; 3) Проведено внутреннее тестирование функционирования платформы</t>
  </si>
  <si>
    <t>1) Разработаны и внедрены прикладные (сервис взаимодействия с МЭДО, сервис взаимодействия с ССТУ, сервис взаимодействия со СМЭВ, сервис взаимодействия с УРОГ, сервис проектного управления, сервис хранения электронных дел и документов, сервис совместного редактирования файлов)  и технологические сервисы (сервис авторизации через ЕСИА, Сервис взаимодействия с другими системами (API), сервис конвертации в единый формат хранения и пересылки, сервис работы с общими классификаторами и справочниками, сервис проверки электронной подписи) платформы; 2) Платформа ЮЗЭДО введена в опытную эксплуатацию</t>
  </si>
  <si>
    <t>Разработка концепции создания, развития и функционирования ЦХЭД</t>
  </si>
  <si>
    <t>1) Принят нормативный правовой акт Правительства Российской Федерации об утверждении "Концепции создания, развития и обеспечения функционирвания ЦХЭД, определяющей подходы к обеспечению целостности и юридической значимости электронных документов на протяжении сроков их хранения"; 2) Принят нормативный правовой акт Правительства Российской Федерации, регламентирующий порядок функционирования ЦХЭД, а также оператора ЦХЭД; 3) Разработаны требования по интероперабельности ЦХЭД; 4) Разработаны требования по обеспечению информационной безопасности ЦХЭД.</t>
  </si>
  <si>
    <t>Разработка платформы ЦХЭД  (разработка и внедрение программно-технических решений, обеспечивающих долговременное хранение массивов электронных документов в неизменном состоянии, в том числе, с использованием современных «облачных технологий»;
разработка и внедрение программно-технических решений, обеспечивающих систематизацию электронных документов в соответствии с номенклатурой дел, составление описей дел постоянного и долговременного срока хранения, выделении к уничтожению документов, не подлежащих хранению;
разработка и внедрение программно-технических средств и организационных мер, обеспечивающих гарантированный уровень информационной безопасности инфраструктуры).</t>
  </si>
  <si>
    <t>Разработано программное обеспечение целевой платформы, проведено внутреннее тестирование ее функционирования</t>
  </si>
  <si>
    <r>
      <rPr>
        <b/>
        <sz val="11"/>
        <color theme="1"/>
        <rFont val="Times New Roman"/>
        <family val="1"/>
        <charset val="204"/>
      </rPr>
      <t>Ожидаемый результат:</t>
    </r>
    <r>
      <rPr>
        <sz val="11"/>
        <color theme="1"/>
        <rFont val="Times New Roman"/>
        <family val="1"/>
        <charset val="204"/>
      </rPr>
      <t xml:space="preserve">
Введен в эксплуатацию и функционирует Центр архивного хранения электронных документов государственных органов власти, законченных делопроизводством, обеспечивающий условия для их использования на протяжении установленного срока хранения</t>
    </r>
  </si>
  <si>
    <t>на дату утверждения настоящего плана</t>
  </si>
  <si>
    <t xml:space="preserve">Протоколы комисии Минкомсвязи России по проверке качества выполеннных работ </t>
  </si>
  <si>
    <t>Разработка и модификация технический решений для программного обеспечения в соответствии с изменяющимися потребностями пользователей</t>
  </si>
  <si>
    <t>Подготовка изменений в нормативные правовые акты для обеспечения возможности идентификации, аутентификации и авторизации пользователей с использованием биометрических данных с целью получения государственных, муниципальных, а также иных услуг</t>
  </si>
  <si>
    <t>Утверждены акты Правительства Российской Федерации направленные  на обеспечение возможности идентификации, аутентификации и авторизации пользователей с использованием биометрических данных для получения государственных, муниципальных, а также иных услуг</t>
  </si>
  <si>
    <t xml:space="preserve">Подготовка изменений в нормативные правовые акты для реализации реестровой модели полномочий участников информационного взаимодействия. Подготовка концепции внедрения реестровой модели полномочий участников информационного взаимодействия </t>
  </si>
  <si>
    <t xml:space="preserve">Утверждены акты Правительства Российской Федерации направленные на обеспечение  реализации реестровой модели полномочий участников информационного взаимодействия. Утверждена концепция внедрения реестровой модели полномочий участников информационного взаимодействия </t>
  </si>
  <si>
    <t xml:space="preserve">Подготовка изменений в нормативные правовые акты для реализации инструментов эксплуатации облачной подписи в едином пространстве доверия. Подготовка концепции внедрения инструментов эксплуатации облачной подписи в едином пространстве доверия </t>
  </si>
  <si>
    <t xml:space="preserve">Утверждены акты Правительства Российской Федерации направленные на обеспечения возможности применения, устанавливающие порядок и правила формирования, хранения и использования облачной подписи при предоставлении государственных и муниципальных услуг для граждан и юридических лиц. Утверждена концепция внедрения инструментов эксплуатации облачной подписи в едином пространстве доверия </t>
  </si>
  <si>
    <t>01.01.2020</t>
  </si>
  <si>
    <t>01.12.2021</t>
  </si>
  <si>
    <t>01.01.2019</t>
  </si>
  <si>
    <t>Совершенствование механизмов автоматизированного контроля за исполнением действующего законодательства в части, касающейся формирования и использования электронной подписи, за счет модернизации подсистемы "Мониторинга ИС ГУЦ" и обеспечения ведения единого реестра выпущенных сертификатов ключей проверки электронной подписи</t>
  </si>
  <si>
    <t>01.12.2020</t>
  </si>
  <si>
    <t>Упрощение построения цепочки доверия к сертификатам на оборудовании (рабочее место, мобильное устройство) пользователей за счет размещения сертификата ИС ГУЦ в хранилище доверенных сертификатов продуктов лидеров мирового ИТ-рынка</t>
  </si>
  <si>
    <t>01.01.2021</t>
  </si>
  <si>
    <t>Корневой самоподписанный сертификат ГУЦ включен в хранилище доверенных сертификатов продуктов лидеров мирового ИТ-рынка</t>
  </si>
  <si>
    <t>Проведение технического проектирования платформы, включающего в том числе техническое описание автоматизируемых функций,  модули совместной работы, интеллектуализацию процесса нормотворчества, информационное и программное обеспечение системы, модель угроз информационной безопасности</t>
  </si>
  <si>
    <t>Создание платформенного решения, позволяющего внедрить современные информационные технологии в процесс подготовки и согласования проектов нормативных правовых актов, перевести нормотворческую деятельность в цифровой формат с использованием современных технологий обмена информацией</t>
  </si>
  <si>
    <t>Разработка и утверждение нормативной правовой базы в целях использования платформенного решения для согласования и разработки проектов НПА</t>
  </si>
  <si>
    <t>Акт Правительства РФ, вносящий изменения в нормативные правовые акты Правительства РФ, регламентирующие порядок подготовки проектов нормативных правовых актов;
Акт Правительства РФ, регламентирующий порядок работы с электронной платформой разработки регуляторных решений</t>
  </si>
  <si>
    <t>Минэкономразвития России, Минкомсвязь России
Высшие исполнительные органы государственной власти субъектов Российской Федерации</t>
  </si>
  <si>
    <t>Создание платформы информационного межведомственного обмена данными</t>
  </si>
  <si>
    <t>Утверждена Концепция развития ГосВеб и дорожная карта развития системы. Доработана и утверждена дополнительная нормативно - правовая документация.</t>
  </si>
  <si>
    <t>Реализована возможность доступа пользователей  в модели "одного окна", а также модернизированы пользовательские интерфейсы  ФГИС ЕПГУ в части обеспечения возможности  доступа к  информации, созданной органами государственной власти,  органами местного самоуправления и органами государственных внебюджетных фондов в пределах своих полномочий, а также к иной общедоступной информации.</t>
  </si>
  <si>
    <t>Провести опытно-промышленную эксплуатацию (с последующим внедрением) с федеральными органами исполнительной власти и органами государственной власти субъектов Российской Федерации.</t>
  </si>
  <si>
    <t xml:space="preserve">Функциональность, обеспечивающая доступ пользователей посредством ФГИС ЕПГУ в модели "одного окна" к  информации, созданной органами государственной власти,  органами местного самоуправления и органами государственных внебюджетных фондов в пределах своих полномочий, а также к иной общедоступной информации запущена в промышленную эксплуатацию. </t>
  </si>
  <si>
    <t>Развитие ЕГПУ в части увеличения количества и качества предоставления государственных и муниципальных услуг (функций) в электронном виде в соответствии с требованиями законодательства Российской Федерации и нормативных правовых актов, и развитие функциональности ЕПГУ для  обеспечения эффективной разработки и внедрения новых  государственных и муниципальных услуг (функций) в электронном виде.</t>
  </si>
  <si>
    <t xml:space="preserve">Обеспечено стабильное увеличение количества государственных и муниципальных услуг (функций) предоставляемых на ЕПГУ. </t>
  </si>
  <si>
    <t>Развитие ЕГПУ в соответствии с изменениями звконодательства Российской Федерации и нормативных правовых актов, технологическими изменениями, вносимыми в другие информационные системы в составе инфраструктуры электронного правительства, потребностям по обеспечению информационной безопасности, а также совершенствование архитектуры ЕГПУ  для соответствия требованиям по возрастающей нагрузке на ЕГПУ для обеспечения процесса оказания государственных и муниципальных услуг (функций) в электронной форме.</t>
  </si>
  <si>
    <t xml:space="preserve">Обеспечены соотвествие функциональности ЕПГУ текущему законодательству РФ, совместимость с иными информационными системами электронного правительства и стабильное функционирование в условиях возрастающей нагрузки. </t>
  </si>
  <si>
    <t>Обеспеченине возможности комплексного предоставления государственных  и муниципальных услуг пользователям ЕПГУ по жизненным ситуациям, а также механизмы персонализированного обслуживания и поддержки</t>
  </si>
  <si>
    <t>Внедрены в промышленную эксплуатацию  механизмы и пользовательские интерфейсы ЕПГУ для обеспечения возможности комплексного предоставления государственных  и муниципальных услуг пользователям ЕПГУ по жизненным ситуациям, а также механизмы персонализированного обслуживания и поддержки</t>
  </si>
  <si>
    <t>Обеспеченине возможности комплексной персонализированной поддержки, предоставления государственных и муниципальных услуг и обслуживания на ЕПГУ юридических лиц и предпринимателей,  модернизация пользовательских интерфейсов ЕПГУ в целях обеспечения удобства их использования.</t>
  </si>
  <si>
    <t>Внедрены в промышленную эксплуатацию механизмы и пользовательские интерфейсы ЕПГУ для обеспечения возможности комплексной персонализированной поддержки, предоставления государственных и муниципальных услуг и обслуживания на ЕПГУ юридических лиц и предпринимателей,  модернизация пользовательских интерфейсов ЕПГУ в целях обеспечения удобства их использования.</t>
  </si>
  <si>
    <t>Развитие ЕГПУ в части увеличения количества, качества и удобства предоставления государственных и муниципальных услуг (функций) в электронном виде для граждан и организаций.</t>
  </si>
  <si>
    <t>Эксплуатация инфраструктуры электронного правительства как цифровой платформы в 2019 году</t>
  </si>
  <si>
    <t>Эксплуатация инфраструктуры электронного правительства как цифровой платформы в 2020 году</t>
  </si>
  <si>
    <t>Эксплуатация инфраструктуры электронного правительства как цифровой платформы в 2021 году</t>
  </si>
  <si>
    <t>Повышение узнаваемости и востребованности гражданами и бизнесом электронных сервисов и услуг, а также сокращение затрат при создании, развитии сервисов и услуг, развитии и вводе в эксплуатацию информационных систем, присоединяемых к цифровой платформе</t>
  </si>
  <si>
    <t>Одобренный решением подкомиссии и размещенный на partners.gosuslugi.ru Каталог продуктов и сервисов электронного правительства. Одобренная решением Подкомиссии методика актуализации и развития Каталога в части описания назначения размещенных в нем продуктов и сервисов, порядка их применения, ограничений и условий использования.</t>
  </si>
  <si>
    <t>Обеспечение актуализации текущей и целевой архитектуры цифровой платформы, а также информационных систем, входящих в ее состав на конец 2024 года</t>
  </si>
  <si>
    <t>Обеспечение развития цифровой платформы и ИС, входящих в ее состав, в соответствии с актуализированной и согласованной целевой моделью - целевой архитектурой развития  цифровой платформы и дорожных карт</t>
  </si>
  <si>
    <t>Разработка и утверждение положения об Облачной цифровой платформе обеспечения оказания приоритетных региональных и муниципальных услуг (в том числе  для МФЦ), в том числе в электронном виде</t>
  </si>
  <si>
    <t>Постановление Правительства Российской Федерации об Облачной цифровой платформе беспечения оказания приоритетных региональных и муниципальных услуг и исполнения контрольно-надзорных функций, в том числе в электронном виде</t>
  </si>
  <si>
    <t>Разработка Облачной цифровой платформы обеспечения оказания приоритетных региональных и муниципальных услуг (в том числе  для МФЦ), в том числе в электронном виде</t>
  </si>
  <si>
    <t>Приказ о вводе в эксплуатацию Облачной цифровой платформы обеспечения оказания приоритетных региональных и муниципальных услуг, в том числе в электронном виде</t>
  </si>
  <si>
    <t>Пилотная эксплуатация Облачной цифровой платформы обеспечения оказания приоритетных региональных и муниципальных услуг (в том числе  для МФЦ), в том числе в электронном виде</t>
  </si>
  <si>
    <t>Минкомсвязь России
Заинтересованные субъекты Российской Федерации</t>
  </si>
  <si>
    <t>Доклад на заседании подкомиссия по Цифровой экономике Правительственной комиссии по использованию информационных технологий для улучшения качества жизни и условий ведения предпринимательской деятельности о результатах пилотной эксплуатации Облачной цифровой платформы обеспечения оказания приоритетных региональных и муниципальных услуг , в том числе в электронном виде</t>
  </si>
  <si>
    <t>Эксплуатация Облачной цифровой платформы обеспечения оказания приоритетных региональных и муниципальных услуг (в том числе  для МФЦ), в том числе в электронном виде для всех приоритетных услуг и функций</t>
  </si>
  <si>
    <t>Доклад на заседании подкомиссия по Цифровой экономике Правительственной комиссии по использованию информационных технологий для улучшения качества жизни и условий ведения предпринимательской деятельности о переходе на использование Облачной цифровой платформы обеспечения оказания приоритетных региональных и муниципальных услуг, в том числе в электронном виде для всех приоритетных услуг и функций</t>
  </si>
  <si>
    <t>Разработка и внедрение облачной цифровой платформы обеспечения оказания приоритетных региональных и муниципальных услуг, в том числе в электронном виде</t>
  </si>
  <si>
    <t xml:space="preserve">Создание и утверждение нормативно-правовой базы для создания и использования информационной системы «Единая служба поддержки, мониторинга и контроля для государственных органов, и граждан» (ЕСПМ ОВГ) с использованием механизмов цифровой обратной связи с гражданами и организациями в отношении массовых государственных и муниципальных услуг, функций и сервисов, в том числе с использованием искусственного интеллекта </t>
  </si>
  <si>
    <t>Разработаны и утверждены необходимые нормативно-правовые акты, в том числе изменения в 59-ФЗ, Постановление Правительства РФ № 451</t>
  </si>
  <si>
    <t>Формирование и утверждение концепции ЕСПМ ОВГ с возможностью цифровой обратной связи, в том числе с использованием искуственного интелекта</t>
  </si>
  <si>
    <t>Разработана и утверждена Минкомсвязью РФ концепция ЕСПМ ОВГ, включающая концепцию механизмов цифровой обратной связи, в том числе с использованием искуственного интеллекта</t>
  </si>
  <si>
    <t>Доработка и внедрение ЕОЦОС для ИС в составе ИЭП как цифрово платформы</t>
  </si>
  <si>
    <t>ЕОЦОС внедрена для всех ИС в составе ИЭП как цифровой платформы</t>
  </si>
  <si>
    <t>Разработка и пилотирование ЕСПМ ОВГ для цифровой платформы</t>
  </si>
  <si>
    <t>Разработан, внедрен прототип ЕСПМ ОВГ и проведена опытная эксплуатация не менее чем на 3-х информационных системах в составе ИЭП как цифровой платформы</t>
  </si>
  <si>
    <t>Доработка и внедрение ЕСПМ ОВГ для ИС цифровой платформы, интеграция ЕОЦОС в ЕСПМ ОВГ</t>
  </si>
  <si>
    <t>ЕСПМ ОВГ внедрена для всех систем цифровой платформы, в нее интегрированы мехнизмы цифровой обратной связи, в том числе с использованием искуственного интеллекта</t>
  </si>
  <si>
    <t>Выполнение работ (оказание услуг) по эксплуатации ЕОЦОС и ЕСПМ ОВГ для цифровой платформы</t>
  </si>
  <si>
    <t>Осуществлен переход на предоставление возможности обращения пользователей в службу технической и информационной поддержки для всех систем государственной цифровой платформы с целью обеспечения:
- Единого окна обработки сложных обращений граждан требующих взаимодействия служб технического поддержки участников межведомственного электронного взаимодействия;
- Единой точки обработки и контроля в части интеграционного взаимодействия ведомств; 
- Единой точки контроля работоспособности электронных сервисов ведомств.
предоставления гражданам государственных и муниципальных услуг в электронном виде с помощью информационной системы «Единое окно цифровой обратной связи, включая обращения, жалобы, техническую поддержку и контроль качества по государственным услугам, функциям, сервисам» (ЕОЦОС).
Обеспечена возможность предоставления цифровой обратной связи, в том числе с использованием искуственного интеллекта.</t>
  </si>
  <si>
    <t xml:space="preserve">Создание классификатора и установление требований к стандартным описаниям,  характеристикам (параметров) и API сервисов и мер поддержки для возможности их быстрого поиска и распространения </t>
  </si>
  <si>
    <t>Унификация требований к перечню и формам документов, предоставляемых заявителем с целью получения поддержки, а также порядка предоставления государственной поддержки посредством единой цифровой платформы для возможности электронной подачи заявки на меру поддержки</t>
  </si>
  <si>
    <t xml:space="preserve">Организация взаимодействия между органами власти посредством СМЭВ с целью предоставления документов для возможности электронной обработки заявки на меру поддержки </t>
  </si>
  <si>
    <t>Создание единой экосистемы сервисов и мер государственной поддержки предпринимателей и  интеграция ее с базами данных федеральных и региональных органов встасти, а также инстиутов развития и иных заинтересовенных организаций</t>
  </si>
  <si>
    <t>Обеспечено внедрение предоставления типовых государственных и муниципальных услуг на основе технологических схем</t>
  </si>
  <si>
    <t>Минкомсвязь России, Минэкономразвития России, заинтересованные федеральные органы исполнительной власти и государственные внебюджетные фонды, органы исполнительной власти субъектов Российской Федерации, иные организации</t>
  </si>
  <si>
    <t>Организации, определенные в соответствии с законодательством РФ</t>
  </si>
  <si>
    <t xml:space="preserve">
Минкомсвязь России Минэкономразвития России
</t>
  </si>
  <si>
    <t>Охват подготовкой (обучением по дополнительным профессиональным программам) цифровым навыкам и технологиях государственных гражданских и муниципальных служащих  (человек)</t>
  </si>
  <si>
    <r>
      <rPr>
        <b/>
        <sz val="11"/>
        <color theme="1"/>
        <rFont val="Times New Roman"/>
        <family val="1"/>
        <charset val="204"/>
      </rPr>
      <t xml:space="preserve">Ожидаемый результат: </t>
    </r>
    <r>
      <rPr>
        <sz val="11"/>
        <color theme="1"/>
        <rFont val="Times New Roman"/>
        <family val="1"/>
        <charset val="204"/>
      </rPr>
      <t xml:space="preserve">
Сформирована эффективная система управления кадровым составом и реализованы программы профессионального развития инспекторского состава в области использования цифровых технологий в контрольно-надзорной деятельности. </t>
    </r>
  </si>
  <si>
    <t>Разработка и утверждение требований к целевому состоянию цифровой трансформации приоритетных массовых социально значимых государственных (муниципальных) услуг и сервисов (предоставление без необходимости личного посещения государственных органов и иных организаций, с применением реестровой модели, онлайн (в автоматическом режиме), проактивно)</t>
  </si>
  <si>
    <t xml:space="preserve">Акт Правительства Российской Федерации </t>
  </si>
  <si>
    <t>Разработан и принят федеральный закон, закрепляющий новые принципы предоставления государственных и муниципальных услуг, в том числе: 
- реестровую модель их предоставления; 
- проактивность; 
- экстерриториальность; 
- типизацию и стандартизацию приоритетных региональных и муниципальных услуг; 
- многоканальность; 
- машиночитаемое описание процесса оказания услуг; 
- исключение участия человека в процессе принятия решения при предоставлении приоритетных государственных услуг; 
- единую систему сбора обратной связи от получателей услуг; 
- иные направления совершенствования института предоставления государственных услуг.</t>
  </si>
  <si>
    <t>Минэкономразвития России, Минкомсвязь России,
заинтересованные фдеральные органы исполнительной власти</t>
  </si>
  <si>
    <r>
      <rPr>
        <b/>
        <sz val="11"/>
        <rFont val="Times New Roman"/>
        <family val="1"/>
        <charset val="204"/>
      </rPr>
      <t>Ожидаемые результаты:</t>
    </r>
    <r>
      <rPr>
        <sz val="11"/>
        <rFont val="Times New Roman"/>
        <family val="1"/>
        <charset val="204"/>
      </rPr>
      <t xml:space="preserve">
Разработана целевая модель цифровой трансформации приоритетных массовых социально значимых государственных (муниципальных) услуг и сервисов (без необходимости личного посещения государственных органов и иных организаций, с применением реестровой модели, онлайн (в автоматическом режиме), проактивно); внедрены новые принципы и подходы предоставления государственных услуг; сформирован проектный офис методологической поддержки внедрения новых принципов предоставления государственных и муниципальных услуг
</t>
    </r>
  </si>
  <si>
    <t>Обеспечено предоставление приоритетных массовых социально значимых государственных (муниципальных) услуг и сервисов в цифровом виде в соответствии с целевой моделью (предоставление без необходимости личного посещения государственных органов и иных организаций, с применением реестровой модели, онлайн (в автоматическом режиме), проактивно)</t>
  </si>
  <si>
    <t>12.2022</t>
  </si>
  <si>
    <r>
      <rPr>
        <b/>
        <sz val="11"/>
        <color theme="1"/>
        <rFont val="Times New Roman"/>
        <family val="1"/>
        <charset val="204"/>
      </rPr>
      <t>Ожидаемые результаты</t>
    </r>
    <r>
      <rPr>
        <sz val="11"/>
        <color theme="1"/>
        <rFont val="Times New Roman"/>
        <family val="1"/>
        <charset val="204"/>
      </rPr>
      <t>:
Доработаны ведомственные информационные системы в целях предоставления приоритетных государственных услуг и сервисов в цифровом виде в соответствии с целевой моделью (предоставление без необходимости личного посещения государственных органов и иных организаций, с применением реестровой модели, онлайн (в автоматическом режиме), проактивно);
Выведены на цифровую платформу приоритетные государственные услуги и сервисы в цифровом виде в соответствии с целевой моделью (предоставление без необходимости личного посещения государственных органов и иных организаций, с применением реестровой модели, онлайн (в автоматическом режиме), проактивно).</t>
    </r>
  </si>
  <si>
    <t xml:space="preserve">Обеспечена оптимизация процессов предоставления государственных (муниципальных) услуг и функций, в том числе создание и ведение машиночитаемых технологических схем с учетом принятых нормативных правовых актов, обеспечивающих закрепление порядка разработки и применения технологических схем </t>
  </si>
  <si>
    <t>Обеспечена типизация  региональных и муниципальных услуг и функций</t>
  </si>
  <si>
    <t>Обеспечено  развитие Федерального реестра государственных и муниципальных услуг (функций), а также внедрения типового облачного решения реестров государственных и муниципальных услуг (функций) для субъектов Российской Федерации</t>
  </si>
  <si>
    <t>Обеспечена оптимизация процессов предоставления государственных (муниципальных) услуг и функций, в том числе создание и ведение машиночитаемых технологических схем, в целях цифровой трансформации массовых социально значимых сервисов</t>
  </si>
  <si>
    <r>
      <rPr>
        <b/>
        <sz val="11"/>
        <color theme="1"/>
        <rFont val="Times New Roman"/>
        <family val="1"/>
        <charset val="204"/>
      </rPr>
      <t>Ожидаемые результаты:</t>
    </r>
    <r>
      <rPr>
        <sz val="11"/>
        <color theme="1"/>
        <rFont val="Times New Roman"/>
        <family val="1"/>
        <charset val="204"/>
      </rPr>
      <t xml:space="preserve">
Обеспечены машиночитаемое описание процесса оказания приоритетных государственных (муниципальных) услуг и сервисов, обеспечена типизация региональных и муниципальных услуг и функций</t>
    </r>
  </si>
  <si>
    <t>Осуществляется государственная поддержка реализации приоритеных проектов по цифровизации в отраслях экономики и социальной сферы</t>
  </si>
  <si>
    <t>Обеспечено вовлечение коммерческих организаций в процесс цифровой трансформации государственных (муниципальных) услуг и сервисов</t>
  </si>
  <si>
    <t>Нормативные и методические акты</t>
  </si>
  <si>
    <t>Определен порядок участия коммерческих организаций в процессе цифровой трансформации государственных (муниципальных) услуг и сервисов</t>
  </si>
  <si>
    <r>
      <rPr>
        <b/>
        <sz val="11"/>
        <color theme="1"/>
        <rFont val="Times New Roman"/>
        <family val="1"/>
        <charset val="204"/>
      </rPr>
      <t>Ожидаемые результаты:</t>
    </r>
    <r>
      <rPr>
        <sz val="11"/>
        <color theme="1"/>
        <rFont val="Times New Roman"/>
        <family val="1"/>
        <charset val="204"/>
      </rPr>
      <t xml:space="preserve">
Обеспечены услвоия и порядок участия коммерческих организаций в процессе цифровой трансформации государственных (муниципальных) услуг и сервисов</t>
    </r>
  </si>
  <si>
    <t>Разработана стратегия популяризации единого портала государственных и муниципальных услуг (функций), а также единой цифровой среды государственных интернет-ресурсов в модели «одного окна», как для физических, так и юридических лиц и предпринимателей</t>
  </si>
  <si>
    <t>Разработаны (актуализированы) информационные материалы в целях обеспечения процесса популяризации  единого портала государственных и муниципальных услуг (функций), а также единой цифровой среды государственных интернет-ресурсов в модели «одного окна», как для физических, так и юридических лиц и предпринимателей</t>
  </si>
  <si>
    <t>Осуществляется популяризацинная кампания в СМИ, в том числе на телевидении и в сети Интернет, в целях продвижения единого портала государственных и муниципальных услуг (функций), а также единой цифровой среды государственных интернет-ресурсов в модели «одного окна», как для физических, так и юридических лиц и предпринимателей</t>
  </si>
  <si>
    <t>Акты приема выполненных работ</t>
  </si>
  <si>
    <t>Нормативный правовой акт об утверждении положения о ЕКЦ</t>
  </si>
  <si>
    <t>Требования к процедуре проведения экспертизы и отбора проектов (инициатив) по реализации Цифровой повестки ЕАЭС.
Методические рекомендации по подготовке паспортов проектов и их реализации.
Требования к осуществлению поддержки (сопровождению) реализации проектов;
Доклад в Правительство Российской Федерации</t>
  </si>
  <si>
    <t>Нормативные правовые акты;
Типовые регламенты процессов реализации цифровых инициатив в рамках ЕАЭС, с учетом риск-ориентированного подхода</t>
  </si>
  <si>
    <t xml:space="preserve">Акт о вводе в промышленную эксплуатацию ИС ДТС национального сегмента Российской Федерации ИИС ЕАЭС </t>
  </si>
  <si>
    <t xml:space="preserve">Акт о вводе в промышленную эксплуатацию ИС ИШ национального сегмента Российской Федерации ИИС ЕАЭС </t>
  </si>
  <si>
    <t>Минтруд России;
Роструд</t>
  </si>
  <si>
    <t>Минфин России
Минэкономразвития России;
Минпромторг России;
Минтранс России;
ФТС России</t>
  </si>
  <si>
    <t>Минфин России
Федеральное казначейство</t>
  </si>
  <si>
    <t>Минфин России
ФНС России</t>
  </si>
  <si>
    <t>Перечень приоритетных отраслей для внедрения общего для государств-участников ЕАЭС налогового учета.
Доклад в Правительство Российской Федерации</t>
  </si>
  <si>
    <t>Федеральное государственное бюджетное образовательное учреждение высшего образования «Российская академия народного хозяйства и государственной службы при Президенте Российской Федерации»</t>
  </si>
  <si>
    <t>Доля взаимодействий граждан и коммерческих организаций с государственными (муниципальными) органами и бюджетными учреждениями, осуществляемых в цифровом виде, проценты</t>
  </si>
  <si>
    <t>1.7.</t>
  </si>
  <si>
    <t>Выполнение научно-исследовательской работы по формированию архитектуры платформы поддержки принятия управленческих решений в сфере стратегического управления на базе ФИС СП и модели интеграции данных из других информационных систем</t>
  </si>
  <si>
    <t>Акт приемки работ по результатам  научно-исследовательской работы</t>
  </si>
  <si>
    <t>Разработка информационной системы обеспечения сбалансированности и согласованности системы стратегического управления (далее - ФИС СП) по целям, задачам, показателям, финансовым и иным ресурсам, в том числе сервис по выявлению дисбалансов при формировании сценариев принятия решений</t>
  </si>
  <si>
    <t>Акт о вводе в эксплуатацию информационной системы</t>
  </si>
  <si>
    <t xml:space="preserve">Доработка ФИС СП в части возможностей создания функционала для разработки стратегий, планов по их реализации, программ и прогнозов, в том числе сервис по выявлению дисбалансов при формировании сценариев принятия решений а также автоматизация процесса проверки и государственной регистрации документов стратегического планирования </t>
  </si>
  <si>
    <t>Доработка ФИС СП в части возможностей проведения интеллектуального стратегического аудита и аудита стратегий (формирование цифровой отчетности), а также повышение уровня достоверности, актуальности и полноты информационной базы посредством формирования системы интеграции данных из различных информационных ресурсов, в том числе из независимых систем первичных данных</t>
  </si>
  <si>
    <t xml:space="preserve">Доработка ФИС СП в части возможностей формирования системы управления рисками экономической безопасности, в том числе разработка инструментария для оценки принимаемых решений в сфере стратегического управления. Утвержден регламент межведомственного взаимодействия оперативного принятия и реализации управленческих решений в области стратегического управления. Сформирован и запущен для использования на платформе инструментарий имитационного моделирования для оценки последствий принимаемых управленческих решений. </t>
  </si>
  <si>
    <t>Доработка ФИС СП в части механизма анализа функциональных сфер государственного управления, в том числе с использованием технологий искусственного интеллекта и обработки больших данных</t>
  </si>
  <si>
    <t>Доработка ФИС СП в  целях согласованности действий участников стратегического планирования на всех уровнях государственного управления в достижении стратегических</t>
  </si>
  <si>
    <t>Проведено повышение профессиональных компетенций участников стратегического планирования, в т.ч. обучающие мероприятия по практическому применению внедряемых механизмов эффективного стратегического планирования, создана "Стратегическая Википедия"</t>
  </si>
  <si>
    <t>Отчет в подкомиссию по цифровой экономике</t>
  </si>
  <si>
    <r>
      <rPr>
        <b/>
        <sz val="11"/>
        <rFont val="Times New Roman"/>
        <family val="1"/>
        <charset val="204"/>
      </rPr>
      <t>Ожидаемый результат: 
Цифровая платформы для взаимодействия в сфере стратегического управления в целях согласованности действий участников стратегического планирования на всех уровнях государственного управления в достижении стратегических приоритетов</t>
    </r>
    <r>
      <rPr>
        <sz val="11"/>
        <rFont val="Times New Roman"/>
        <family val="1"/>
        <charset val="204"/>
      </rPr>
      <t xml:space="preserve">, включающая:
- аналитический блок – оценка и сравнительный анализ, включая сервис динамической визуализации экономической связанности элементов и моделей;
- сервис по разработке стратегий, планов по их реализации, программ и прогнозов (включая конструкторы разработки документов и типовые инструменты);
- сервис по стратегическому аудиту и по формированию цифровой отчетности по запросам пользователей (аудит стратегий);
- сервис построения оптимального решения и оценки принимаемых решений в сфере стратегического управления на федеральном, отраслевом, региональном и корпоративном уровне на среднесрочный и долгосрочный период (с использованием имитационных моделей);
- сервис общественных коммуникаций по вопросам стратегического управления;
- ИТ-сервисы (в том числе коммерческие продукты) в области кастомизированного агрегирования и трансформации данных, формирования предиктивной аналитики и прогнозов, создания персонализированных сервисов поддержки принятия долгосрочных решений по «жизненным ситуациям», направленные на монетизацию данных цифровой платформы. 
</t>
    </r>
  </si>
  <si>
    <t>Разработка информационной системы единого хранилища механизмов создания и ведения разрешений на выполнение доверенных действий от физических и юридических лица, в том числе на подачу заявлений на получение государственных и муниципальных услуг</t>
  </si>
  <si>
    <r>
      <rPr>
        <b/>
        <sz val="11"/>
        <rFont val="Times New Roman"/>
        <family val="1"/>
        <charset val="204"/>
      </rPr>
      <t>Ожидаемые результаты:</t>
    </r>
    <r>
      <rPr>
        <sz val="11"/>
        <rFont val="Times New Roman"/>
        <family val="1"/>
        <charset val="204"/>
      </rPr>
      <t xml:space="preserve">
Гражданам в Обеспечена работа платформы идентификации и пространства доверия, включая биометрическую идентификацию и облачную КЭП</t>
    </r>
  </si>
  <si>
    <t>Разработка методических указаний по созданию цифровых профилей гражданина и юридического лица</t>
  </si>
  <si>
    <t>Разработаны и утверждены Минкомсвязью методические указания создания цифровых профилей гражданина и юридического лица</t>
  </si>
  <si>
    <t>Создание информационная система обеспечивающая техническую возможность создания цифровых профилей гражданина и юридического лица</t>
  </si>
  <si>
    <t>Разработаны и утверждены Минкомсвязью  алгоритмы наполнения профилей и верификации данных в них</t>
  </si>
  <si>
    <t>Разработаны и утверждены Минкомсвязью документация по обеспечению наполнения и верификации цифровых профилей</t>
  </si>
  <si>
    <t>Создание подсистемы информирования заявителя о движении данных о нем (возможность узнать кто, когда и зачем запрашивал сведения, возможность управлять правами на предоставление сведений, права на «цифровой ID»)</t>
  </si>
  <si>
    <r>
      <rPr>
        <b/>
        <sz val="11"/>
        <rFont val="Times New Roman"/>
        <family val="1"/>
        <charset val="204"/>
      </rPr>
      <t>Ожидаемые результаты:</t>
    </r>
    <r>
      <rPr>
        <sz val="11"/>
        <rFont val="Times New Roman"/>
        <family val="1"/>
        <charset val="204"/>
      </rPr>
      <t xml:space="preserve">
В единой платформе внедрены цифровые профили гражданина и юридического лица, содержащие юридически значимые и постоянно актуализируемые наборы данных гражднина и юридических организаций, обеспечено предоставление доступа к ним различным организациям с целью обмена данными физического или юридического лица после получения одноразового цифрового согласия от него</t>
    </r>
  </si>
  <si>
    <t>Обеспечение внедрения единой облачной подписи при предоставлении государственных и муниципальных услуг. Проведена модернизация ЕСИА и ГУЦ в целях использования облачной подписи в едином пространстве доверия, а также обеспечения возможности получения государственных и муниципальных услуг с применением программных средств защиты каналов связи (tls). реализован пилотный проект по использованию единой облачной подписи при предоставлении государственных и муниципальных услуг в пилотном ведомстве</t>
  </si>
  <si>
    <t>Обеспечение защищенности ИС ГУЦ в соответствии с уровнем значимости информации, обрабатываемой в ИС ГУЦ, и масштабом ИС ГУЦ в соответствии с законодательством Российской Федерации в области защиты информации. ИС ГУЦ соответствует требованиям, устанавливаемым ФСТЭК России к ИС по классу «К1»</t>
  </si>
  <si>
    <t>Акт о вводе в эксплуатацию информационной системы «Мониторинг ИС ГУЦ»</t>
  </si>
  <si>
    <t>Создание улучшенных механизмов обеспечение защищенного юридически значимого взаимодействия в рамках цифровой платформы, в том числе, с использованием биометрической верификации и облачной электронной подписи</t>
  </si>
  <si>
    <r>
      <rPr>
        <b/>
        <sz val="11"/>
        <rFont val="Times New Roman"/>
        <family val="1"/>
        <charset val="204"/>
      </rPr>
      <t>Ожидаемые результаты:</t>
    </r>
    <r>
      <rPr>
        <sz val="11"/>
        <rFont val="Times New Roman"/>
        <family val="1"/>
        <charset val="204"/>
      </rPr>
      <t xml:space="preserve">
Внедрен механизм усиленной защищенной биометрической верификации граждан, а также обеспечено использование облачной электронной подписи в рамках национального пространства доверия на базе сервисов ЕСИА и ИС ГУЦ.</t>
    </r>
  </si>
  <si>
    <t xml:space="preserve"> Развитие функций цифровой платформы "Государственная система правовой информации", в том числе: 
-  стандартизация и унификация представления правовой информации;
-  демонстратор технологий правововго ассистента, реализующего функции: интеллектуальной интерактивной системы поиска правовой информаци с использованием технологий ИИ и BigDatа и Voice технологии;
- система архивного хранения критически важных информационных ресурсов Государственной системы правовой информации
</t>
  </si>
  <si>
    <t>Акт приемки утвержденный УП ФСО России</t>
  </si>
  <si>
    <t>Переход к постоянному функционированию системы официального опубликования правовых актов органов власти всех уровней в электронной форме</t>
  </si>
  <si>
    <t xml:space="preserve">Разработка единой платформы организации нормативно-правового обеспечения деятельности Российской Федерации в области международного стратегического сотрудничества (ЕАЭС, ОДКБ, ШОС)
 </t>
  </si>
  <si>
    <r>
      <rPr>
        <b/>
        <sz val="11"/>
        <rFont val="Times New Roman"/>
        <family val="1"/>
        <charset val="204"/>
      </rPr>
      <t xml:space="preserve">Ожидаемые результаты:
</t>
    </r>
    <r>
      <rPr>
        <sz val="11"/>
        <rFont val="Times New Roman"/>
        <family val="1"/>
        <charset val="204"/>
      </rPr>
      <t>Степень готовности цифровой платформы ГСПИ Российской Федерации 100%. Доля государственных органов власти Российской Федерации, органов местного самоуправления и организаций международного сотрудничества, осуществляющих официальное опубликование и размещение правовых актов на "Официальном интернет-портале правовой информации" (www.pravo.gov.ru)" 75%.</t>
    </r>
  </si>
  <si>
    <t>Минэкономразвитяи России утвержден прототип платформы</t>
  </si>
  <si>
    <t>Пилотное внедрение (масштабирование) платформенного решения в нормотворческую деятельность органов государственной власти субъектов Российской Федерации (правовой эксперимент): 
подключению информационных систем органов государственной власти субъектов к платформенному решению;
использование платформы в деятельности органов государственной власти субъектов Российской Федерации в части подготовки регуляторных решений</t>
  </si>
  <si>
    <t>Акт о вводе в эксплуатацию информационной системы,
Минэкономразвития России принят отчет реализации пилотного проекта</t>
  </si>
  <si>
    <t>Минэкономразвития России принят отчет реализации пилотного проекта</t>
  </si>
  <si>
    <r>
      <rPr>
        <b/>
        <sz val="11"/>
        <rFont val="Times New Roman"/>
        <family val="1"/>
        <charset val="204"/>
      </rPr>
      <t xml:space="preserve">Ожидаемые результаты: 
</t>
    </r>
    <r>
      <rPr>
        <sz val="11"/>
        <rFont val="Times New Roman"/>
        <family val="1"/>
        <charset val="204"/>
      </rPr>
      <t xml:space="preserve">Создана национальная единая среды взаимодействия всех участников нормотворческого процесса при подготовке регуляторных решений
</t>
    </r>
  </si>
  <si>
    <t>Повышение эффективности СМЭВ за счет уменьшения сроков, необходимых для присоединения к СМЭВ и адаптации видов сведений при изменении нормативных правовых актов, посредством обеспечения автоматизации регламентных процедур, относящихся к: присоединению информационных систем к СМЭВ, вывода в СМЭВ видов сведения, обмена сведениями через СМЭВ, адаптации видов сведения и вывода видов сведения из эксплуатации ( не менее 50% регламентных процедур)</t>
  </si>
  <si>
    <t>Обеспечено повышение качества межведомственного взаимодействия и надежности СМЭВ посредством развития функций управления очередями сообщений, адресации сообщений, их маршрутизации и доставки получателям. Созданы средства автоматизации формирования пакетных запросов для получения всех сведений, необходимых для предоставления услуги (комплексной услуги) или исполнения функции; созданы средства постообработки ответов с  автоматическим  формированием по результатам обработки пакетных запросов; создан облачный сервис для ведомств-потребителей сведений, предназначенный для организации межведомственного взаимодействия и оказания услуг (исполнения функций) в электронном виде.</t>
  </si>
  <si>
    <t>Обеспечение оптимизации расходов на обеспечение защиты данных, обрабатываемых в СМЭВ и ЕСНСИ, посредством создания и аттестации единой подсистемы обеспечения информационной безопасности СМЭВ и ЕСНСИ, соответствует требованиям законодательства РФ в области информационной безопаности и аттестована на соответствие требованиям регуляторов</t>
  </si>
  <si>
    <t>Создание условий для обеспечения консистентности и актуальности межведомственных данных, хранящихся в различных ведомствах. В СМЭВ созданы средства мониторинга и контроля консистентности и актуальности межведомственных данных, хранящихся в различных ведомствах.</t>
  </si>
  <si>
    <r>
      <rPr>
        <b/>
        <sz val="11"/>
        <rFont val="Times New Roman"/>
        <family val="1"/>
        <charset val="204"/>
      </rPr>
      <t>Ожидаемые результаты:</t>
    </r>
    <r>
      <rPr>
        <sz val="11"/>
        <rFont val="Times New Roman"/>
        <family val="1"/>
        <charset val="204"/>
      </rPr>
      <t xml:space="preserve">
Разработа и апробирована платформа обмена данными, в том числе механизмы мониторинга, безопасности и самообслуживания участников межведомственного обмена данными. Обеспечена  норамтивно-правовая, методологическая и технологическая возможность по переходу ОИВ на платформу.</t>
    </r>
  </si>
  <si>
    <t>Доработка цифровой аналитической платформы предоставления  статистических данных (включая  единое окно для представления отчетности) по итогам опытной эксплуатации, апробация/пилотное внедрение цифровой аналитической платформы, 1й этап промышленного внедрения</t>
  </si>
  <si>
    <t>Перевод в промышленную эксплуатацию цифровой аналитической платформы  предоставления  статистических данных (включая единое окно для представления отчетности), развитие и сопровождение платформы</t>
  </si>
  <si>
    <t xml:space="preserve">Разработка планов цифровой трансформации для 11-ти отраслей/рынков/сфер деятельности, мониторинг и управление изменениями в области цифровой трансформации отраслей / рынков / сфер деятельностичерез акселерацию цифровых платформ </t>
  </si>
  <si>
    <t xml:space="preserve">Разработка планов цифровой трансформации для 11-ти отраслей/рынков/сфер деятельности, мониторинг и управление изменениями в области цифровой трансформации отраслей / рынков / сфер деятельности через акселерацию цифровых платформ </t>
  </si>
  <si>
    <t>Обеспечено развитие федеральной государственной информационной системы «Единый портал государственных и муниципальных услуг (функций)» (ЕПГУ и ГосWeb)</t>
  </si>
  <si>
    <t>Разработка и утверждение дополнительной нормативной правовой документации для преоставления пользователям возможности доступа в модели "одного окна" к информации, созданной органами государственной власти, органами местного самоуправления и органами государственных внебюджетных фондов в пределах своих полномочий, а также иной общедоступной информации.</t>
  </si>
  <si>
    <t>Обеспечить возможность доступа пользователей  в модели "одного окна" посредством ФГИС ЕПГУ  к  информации, созданной органами государственной власти,  органами местного самоуправления и органами государственных внебюджетных фондов в пределах своих полномочий, а также к иной общедоступной информации.</t>
  </si>
  <si>
    <t xml:space="preserve">Разработка единого стандарта визуально-графического оформления и единых инструментов информационно-контентного наполнения ЕПГУ и сайтов органов власти в части информации, созданной органами государственной власти,  органами местного самоуправления и органами государственных внебюджетных фондов в пределах своих полномочий,  а также к иной общедоступной информации
</t>
  </si>
  <si>
    <t>Разработаный стандарт одобрен Подкомиссией по цифровой экономике</t>
  </si>
  <si>
    <t>Акт ввода в опытно-промышленную эксплуатацию</t>
  </si>
  <si>
    <r>
      <rPr>
        <b/>
        <sz val="11"/>
        <rFont val="Times New Roman"/>
        <family val="1"/>
        <charset val="204"/>
      </rPr>
      <t>Ожидаемый результат:</t>
    </r>
    <r>
      <rPr>
        <sz val="11"/>
        <rFont val="Times New Roman"/>
        <family val="1"/>
        <charset val="204"/>
      </rPr>
      <t xml:space="preserve">
Осуществляется перевод официальных сайтов органов исполнительной власти и органов государсвтенной власти субъектов Российской Федерации на инспользование ФГИС ЕПГУ в модели "одного окна" в части информации, созданной органами государственной власти,  органами местного самоуправления и органами государственных внебюджетных фондов в пределах своих полномочий,  а также к иной общедоступной информации.</t>
    </r>
  </si>
  <si>
    <r>
      <rPr>
        <b/>
        <sz val="11"/>
        <rFont val="Times New Roman"/>
        <family val="1"/>
        <charset val="204"/>
      </rPr>
      <t>Ожидаемый результат:</t>
    </r>
    <r>
      <rPr>
        <sz val="11"/>
        <rFont val="Times New Roman"/>
        <family val="1"/>
        <charset val="204"/>
      </rPr>
      <t xml:space="preserve">
Обеспечена возможность  увеиличения количества оказываемых для граждан и организаций государственных и муниципальных услуг (функций) в электронном виде , в том числе по жизненным ситуациям и в проактивном виде.  Обеспечен переход на новые пользовательские интерфейсы и каналы коммуникаций с гражданами и организациями в целях обеспечения простоты и удобства  использования.</t>
    </r>
  </si>
  <si>
    <t>Доклад Минкосвязи России на Подкомиссии по цифровой экономике</t>
  </si>
  <si>
    <r>
      <rPr>
        <b/>
        <sz val="11"/>
        <rFont val="Times New Roman"/>
        <family val="1"/>
        <charset val="204"/>
      </rPr>
      <t>Ожидаемый результат:</t>
    </r>
    <r>
      <rPr>
        <sz val="11"/>
        <rFont val="Times New Roman"/>
        <family val="1"/>
        <charset val="204"/>
      </rPr>
      <t xml:space="preserve">
Обеспечено устойчивое функционирование цифровой платформы предоставления гражданам государственных и муниципальных услуг в электронном виде на уровне годового интегрального показателя качества (методика расчета закреплена соответствующими Государственными контрактами) не менее 0.97 при ежегодном росте нагрузки не более 50 процентов к предыдущему году</t>
    </r>
  </si>
  <si>
    <t>Актуализирована целевая архитектура государственной цифровой платформы , а также информационных систем, входящих в ее состав на конец 2024 года  Подкомиссей по цифровой экономике
Разработаны дорожные карты по развитию целевой архитектуры цифровой платформы, а также информационных систем, входящих в ее состав на каждый год с 2021 – до 2024 гг.</t>
  </si>
  <si>
    <t>Повышение качества развития цифровой платформы за счет осуществления развития ИС, входящих в состав цифровой платформы, в соответствии с актуализированной целевой архитектурой цифровой платформы, а также в соотвествии с методикой управления формированием архитектуры ИС, присоединяемых к цифровой платформе. Разработана и апробирована в пилотных федеральных органах исполнительной власти методика управления формированием архитектуры информационных систем, присоединяемых к цифровой платформе.</t>
  </si>
  <si>
    <t>Доклад о проведении пилотного проекта одобрен Подкомиссей по цифровой экономике</t>
  </si>
  <si>
    <r>
      <rPr>
        <b/>
        <sz val="11"/>
        <rFont val="Times New Roman"/>
        <family val="1"/>
        <charset val="204"/>
      </rPr>
      <t>Ожидаемые результаты:</t>
    </r>
    <r>
      <rPr>
        <sz val="11"/>
        <rFont val="Times New Roman"/>
        <family val="1"/>
        <charset val="204"/>
      </rPr>
      <t xml:space="preserve">
Реализована платформа, обеспечена автоматизированная программная поддержка управления проектной деятельностью</t>
    </r>
  </si>
  <si>
    <t>Обеспечено создание, развитие и эксплуатация государственной информационной системы «Единая цифровая платформа предоставления государственных сервисов»  (единая платформа РОИВ, ОМСУ и МФЦ)</t>
  </si>
  <si>
    <r>
      <rPr>
        <b/>
        <sz val="11"/>
        <rFont val="Times New Roman"/>
        <family val="1"/>
        <charset val="204"/>
      </rPr>
      <t>Ожидаемые результаты:</t>
    </r>
    <r>
      <rPr>
        <sz val="11"/>
        <rFont val="Times New Roman"/>
        <family val="1"/>
        <charset val="204"/>
      </rPr>
      <t xml:space="preserve">
Осуществляется эксплуатация Облачной цифровой платформы обеспечения оказания приоритетных региональных и муниципальных услуг (в том числе  для МФЦ), в том числе в электронном виде для всех приоритетных услуг и функций</t>
    </r>
  </si>
  <si>
    <t>Формирование и утверждение плана разработки единого окна цифровой обратной связи (ЕОЦОС)
1. Разработаны и утверждены технические требования (описания программных интерфейсов), посредством которых происходит взаимодействие основных компонентов ЕОЦОС. 
2. Разработаны технический проект, включающий функциональные требования, описание архитектуры, нефункциональные требования (целевые нагрузочные параметры, требования к графическим интерфейсам), описание технических решений, требования по  интерфейсам интеграции.
3. Сформирован календарный план разработки ЕОЦОС.
4. Сформирован календарный план внедрения и опытной эксплуатации ЕОЦОС для ИС в составе ИЭП как цифровой платформы.</t>
  </si>
  <si>
    <t>Доклад на заседании подкомиссии по Цифровой экономике</t>
  </si>
  <si>
    <t>Формирование и утверждение плана разработки ЕСПМ ОВГ
1. Разработаны и утверждены технические требования ЕСПМ ОВГ. 
2. Разработаны рабочий проект, включающий функциональные требования, описание архитектуры, нефункциональные требования (целевые нагрузочные параметры, требования к графическим интерфейсам), описание технических решений, требования по интеграции.
3. Сформирован календарный план разработки ЕСПМ ОВГ
4. Сформирован календарный план внедрения ЕСПМ ОВГ для ИС в составе цифровой платформы предоставления гражданам государственных и муниципальных услуг в электронном виде</t>
  </si>
  <si>
    <r>
      <rPr>
        <b/>
        <sz val="11"/>
        <rFont val="Times New Roman"/>
        <family val="1"/>
        <charset val="204"/>
      </rPr>
      <t>Ожидаемый результат</t>
    </r>
    <r>
      <rPr>
        <sz val="11"/>
        <rFont val="Times New Roman"/>
        <family val="1"/>
        <charset val="204"/>
      </rPr>
      <t xml:space="preserve">: 
Создание ЕСПМ ОВГ позволит наиболее эффективно интегрировать между собой существующие информационные системы, такие как ФГИС ДО, ФГИС Ситуационный центр, ИС МиАОГ, ИАС МКГУ создав тем самым единое пространство данных связанных с обращением граждан по вопросам получения государственных услуг в электронном виде, работой служб технической поддержки и электронных сервисов ведомств. А решение задачи создания и развития ЕОЦОС позволит объединить механизмы интерактивного взаимодействия с пользователем путем интеграции каналов общения в единый сервис. При этом будет обеспечена возможность автоматизации обработки обращений за счёт использования современных возможностей определения типовых сценариев обращений, реализации для каждого из них цепочек диалогов и дополнительных автоматических действий, позволяющих максимально оперативно и экономно решать персональные задачи пользователей, одновременно улучшая качество работы операторов центра. </t>
    </r>
  </si>
  <si>
    <r>
      <rPr>
        <b/>
        <sz val="11"/>
        <rFont val="Times New Roman"/>
        <family val="1"/>
        <charset val="204"/>
      </rPr>
      <t>Ожидаемый результат:</t>
    </r>
    <r>
      <rPr>
        <sz val="11"/>
        <rFont val="Times New Roman"/>
        <family val="1"/>
        <charset val="204"/>
      </rPr>
      <t xml:space="preserve">
Функционирует услуга по получению цифрового водительского удостоверения без физического носителя</t>
    </r>
  </si>
  <si>
    <r>
      <rPr>
        <b/>
        <sz val="11"/>
        <rFont val="Times New Roman"/>
        <family val="1"/>
        <charset val="204"/>
      </rPr>
      <t>Ожидаемый результат:</t>
    </r>
    <r>
      <rPr>
        <sz val="11"/>
        <rFont val="Times New Roman"/>
        <family val="1"/>
        <charset val="204"/>
      </rPr>
      <t xml:space="preserve">
Осуществлена выдача и применение удостоверений личности в том числе в МФЦ, реализован автоматический проход границы, сервисы электронного порта, электронная мигр карта</t>
    </r>
  </si>
  <si>
    <r>
      <rPr>
        <b/>
        <sz val="11"/>
        <rFont val="Times New Roman"/>
        <family val="1"/>
        <charset val="204"/>
      </rPr>
      <t>Ожидаемый результат:</t>
    </r>
    <r>
      <rPr>
        <sz val="11"/>
        <rFont val="Times New Roman"/>
        <family val="1"/>
        <charset val="204"/>
      </rPr>
      <t xml:space="preserve">
Функционирует услуга по получению электронной визы, электронной миграционной карты и разрешения на работу для ИГ</t>
    </r>
  </si>
  <si>
    <r>
      <rPr>
        <b/>
        <sz val="11"/>
        <rFont val="Times New Roman"/>
        <family val="1"/>
        <charset val="204"/>
      </rPr>
      <t xml:space="preserve">Ожидаемый результат: </t>
    </r>
    <r>
      <rPr>
        <sz val="11"/>
        <rFont val="Times New Roman"/>
        <family val="1"/>
        <charset val="204"/>
      </rPr>
      <t>Функционирует услуга по оплате задолженности на границе и онлайн снятие ограничения на выезд</t>
    </r>
  </si>
  <si>
    <t>Обеспечение взаимодействия между образовательными учреждениями, работодателями и студентами/выпускниками при организации стажировок и практик посредством электронного документооборота. Создан ЛК вуза, создана подсистема взаимодействия, доработаны ЛК соискателя и работодателя</t>
  </si>
  <si>
    <t>Интеграция с системами независимой оценки квалификации:
созданы ЛК ЦОК и Советов по профессиональным квалификациям с импортом данных из Реестра сведений о проведении независимой оценки квалификации Национального агентства развития квалификаций; обеспечена возможность выгрузки сведений о подтверждении компетенций пользователя ИАС ОБВ «Работа в России», в том числе Skillsnet, ЦОКами (интеграция с сервисом по подтверждению свидетельства и заключения квалификации), маркировка подтвержденных компетенций; обеспечена возможность выгрузки из Реестра материалов (оценочных средств) по квалификациям, их прикрепление к компетенциям в ИАС ОБВ «Работа в России», в том числе Skillsnet. Обеспечение связки компетенций и ЦОК</t>
  </si>
  <si>
    <t>Развитие современных методов получения и анализа информации о рынке труда с применением  технологий «больших данных»
Обеспечено развитие системы уведомлений пользователей портала – мгновенные сообщения; обеспечена возможность выбора приоритетных способов уведомления, отправка сообщений по всем доступным каналам пользователей: мгновенные оповещения, push-уведомления, email, Skillsnet, а также реализована рассылка информации по подходящим вакансиям</t>
  </si>
  <si>
    <t>Формирование и внедрение справочника и моделей компетенций с применением технологий сопоставления данных. Реализован механизм сопоставления резюме, вакансий; реализован механизм предложения похожих вакансий и резюме работодателям и соискателям (машинного обучения путем активности пользователей Портала «Работа в России»</t>
  </si>
  <si>
    <t xml:space="preserve">Оптимизация подбора резюме/вакансий с использованием машинного обучения, включая профилирование лиц, ищущих работу. </t>
  </si>
  <si>
    <t xml:space="preserve">Разработка инструментов поддержки работодателей и соискателей с использованием человеко-машинных комплексов. </t>
  </si>
  <si>
    <t>Внедрение и развитие дистанционных сервисов в сфере содействия занятости, самозанятости и профессиональной ориентации. доработан ЛК работодателя в части формирования и подачи отчетности в органы занятости с применением юридически значимого электронного документооборота; реализован сервис передачи отчетности работодателя в региональные регистры получателей услуг с применением юридически значимого электронного документооборота</t>
  </si>
  <si>
    <t>Акт ввода информационной системы в эксплуатацию</t>
  </si>
  <si>
    <t>Создание сервиса для учреждений уголовно-исполнительной системы ФСИН  России предусматривающего трудоустройство лиц, освобождаемых из мест лишения свободы. Создана подсистема;
создан ЛК учреждения ФСИН с возможностью создания резюме для лиц, отбывающих наказание в местах лишения свободы; обеспечена возможность создания работодателем в ЛК работодателя заявок по потребности в работниках (осужденных или имеющих судимости) в специализированном разделе ЛК работодателя</t>
  </si>
  <si>
    <r>
      <rPr>
        <b/>
        <sz val="11"/>
        <rFont val="Times New Roman"/>
        <family val="1"/>
        <charset val="204"/>
      </rPr>
      <t>Ожидаемые результаты:</t>
    </r>
    <r>
      <rPr>
        <sz val="11"/>
        <rFont val="Times New Roman"/>
        <family val="1"/>
        <charset val="204"/>
      </rPr>
      <t xml:space="preserve">
Диверсификация возможностей для взаимодействия работодателей и соискателей на рынке труда посредством создания и развития электронных сервисов;
Создание возможностей для электронного взаимодействия с образовательными учреждениями, учреждениями уголовно-исполнительной системы ФСИН России, а также иными заинтересованными организациями в рамках содействия занятости населения;
Увеличение количества посещений информационного портала "Работа в России"</t>
    </r>
  </si>
  <si>
    <t xml:space="preserve">
Приняты нормативные правовые акты: направленные на оптимизацию нормотворческого процесса палат Федерального Собрания;
регламентирующие порядок координации деятельности ФОГВ и органов исполнительной власти субъектов Российской Федерации</t>
  </si>
  <si>
    <t xml:space="preserve">По результатам анализа разработана концепция создания сегмента ЕЦП ОГВ в интересах поддержки деятельности Президента Российской Федерации при осуществлении им своих полномочий.
Разработка требований  по оптимизации функциональной и технологической архитектуры, а также архитектуры данных государственных информационных систем и информационных ресурсов единой цифровой платформы органов государственной власти.
Проведение пилотных проектов  по архитектурному управлению и мониторингу,  сегмента ЕЦП ОГВ в интересах поддержки деятельности Председателя Правительства Российской Федерации при осуществлении им своих полномочий. 
</t>
  </si>
  <si>
    <t xml:space="preserve">Подкомиссией по цифровой экономике приняты: конценпции создания ЕЦП ОГВ 
Нормативно закреплен порядок подключения к создаваемой в интересах ФОИВ системе обмена информацией, доступ к которой ограничен федеральными законами. 
Акт приемки информационной системы документационного обеспечения и поддержки принятия решений в Правительстве Российской Федерации .
Отчет о реализации пилотного проекта 
</t>
  </si>
  <si>
    <t xml:space="preserve">Приняты нормативные правовые акты, регламентирующие порядок координации деятельности ФОГВ и органов исполнительной власти субъектов Российской Федерации по реализации принятых Президентом Российской Федерации решений в области обеспечения национальной безопасности
Акт приема в эксплуатацию ЕЦП ОГВ в интересах поддержки деятельности Председателя Правительства Российской Федерации при осуществлении им своих полномочий.
</t>
  </si>
  <si>
    <t>06.01.004.001.</t>
  </si>
  <si>
    <t>Создана и  внедрена защищенная катастрофоустойчивая инфраструктура органов прокуратуры Российской Федерации</t>
  </si>
  <si>
    <t>_____________________, заместитель Министра связи и массовых коммуникаций Российской Федерации</t>
  </si>
  <si>
    <t>Разработка и принятие федерального закона об обязательности использования ссылок на единую систему опубликования нормативных правовых актов</t>
  </si>
  <si>
    <t>Минкомсвязь России
ФСО России</t>
  </si>
  <si>
    <t>Принят федеральный закон</t>
  </si>
  <si>
    <t>Разработка форматов и требований разметки и индексирования нормативных правовых актов</t>
  </si>
  <si>
    <t>Введена в опытную эксплуатацию база нормативных правовых актов (федеральных, региональных и муниципальных) Российской Федерации</t>
  </si>
  <si>
    <t>ФСО России
Минкомсвязь России</t>
  </si>
  <si>
    <t>Создание и развитие базы нормативных правовых актов (федеральных, региональных и муниципальных) Российской Федерации, доступной в СМЭВ в режиме реального времени</t>
  </si>
  <si>
    <r>
      <t xml:space="preserve">Ожидаемый результат:
</t>
    </r>
    <r>
      <rPr>
        <sz val="11"/>
        <color theme="1"/>
        <rFont val="Times New Roman"/>
        <family val="1"/>
        <charset val="204"/>
      </rPr>
      <t>Создание и развитие базы нормативных правовых актов (федеральных, региональных и муниципальных) Российской Федерации, доступной в СМЭВ в режиме реального времени</t>
    </r>
  </si>
  <si>
    <t>06.01.001. Определены новые принципы предоставления государственных и муниципальных услуг, в том числе закрепление на уровне федерального законодательства</t>
  </si>
  <si>
    <t>06.01.002. Обеспечено предоставление приоритетных массовых социально значимых государственных (муниципальных) услуг и сервисов в цифровом виде в соответствии с целевой моделью (предоставление без необходимости личного посещения государственных органов и иных организаций, с применением реестровой модели, онлайн (в автоматическом режиме), проактивно)</t>
  </si>
  <si>
    <t>06.01.003.  Обеспечено вовлечение коммерческих организаций в процесс цифровой трансформации государственных (муниципальных) услуг и сервисов</t>
  </si>
  <si>
    <t xml:space="preserve">06.01.004.  Обеспечена возможность получения результатов предоставления всех государственных (муниципальных) услуг или сервисов без посещения многофункциональных центров или органов, предоставляющих государственные (муниципальные) услуги и сервисы  </t>
  </si>
  <si>
    <t>06.01.005.  Информирование и популяризации цифровых государственных и муниципальных услуг, функций и сервисов</t>
  </si>
  <si>
    <t>06.01.003. Обеспечено вовлечение коммерческих организаций в процесс цифровой трансформации государственных (муниципальных) услуг и сервисов</t>
  </si>
  <si>
    <t xml:space="preserve">06.01.004. Обеспечена возможность получения результатов предоставления всех государственных (муниципальных) услуг или сервисов без посещения многофункциональных центров или органов, предоставляющих государственные (муниципальные) услуги и сервисы  </t>
  </si>
  <si>
    <t>06.01.005. Информирование и популяризации цифровых государственных и муниципальных услуг, функций и сервисов</t>
  </si>
  <si>
    <t>Создание, развитие и эксплуатация государственной информационной системы «Единая цифровая платформа предоставления государственных сервисов»</t>
  </si>
  <si>
    <r>
      <rPr>
        <b/>
        <sz val="11"/>
        <color theme="1"/>
        <rFont val="Times New Roman"/>
        <family val="1"/>
        <charset val="204"/>
      </rPr>
      <t>Ожидаемые результаты:</t>
    </r>
    <r>
      <rPr>
        <sz val="11"/>
        <color theme="1"/>
        <rFont val="Times New Roman"/>
        <family val="1"/>
        <charset val="204"/>
      </rPr>
      <t xml:space="preserve">
1) Проведено обучение ежегодно до 50 заместителей федеральных министров; заместителей руководителей (директоров) федеральных служб / федеральных агентств по цифровой трансформации (цифровому развитию);
2) Проведено обучение государственных гражданских служащих Российской Федерации (сотрудников подразделений по цифровой трансформации (цифровому развитию) федеральных государственных органов): в 2019 году - до 150 человек, в 2020 - 2021 годах - до 1 000 человек ежегодно;
3) Проведено обучение ежегодно до 1 000 государственных гражданских служащих Российской Федерации (сотрудников подразделений по цифровой трансформации (цифровому развитию) органов государственной власти субъектов Российской Федерации: в 2019 году - до 900 человек, в 2020 - 2021 годах - до 1 000 человек ежегодно;
4) Проведено обучение ежегодно до 8 500 управленческих кадров, в том числе лиц, включенных в резерв управленческих кадров;
5) Проведена подготовка гражданских служащих и муниципальных служащих навыкам работы с цифровыми продуктами и сервисами: в 2019 году – 5 000 человек; в 2020 году – 50 000 человек; в 2021 году – 100 000 человек.</t>
    </r>
  </si>
  <si>
    <t>Организации, определенные в соотвествии с законодательством РФ</t>
  </si>
  <si>
    <t>Проведение обследования предметной области и текущего состояния и сформирование концептуальной модели информационной системы "Единая информационная система управления кадровым составом государственной гражданской службы Российской Федерации" (далее - Система)</t>
  </si>
  <si>
    <t xml:space="preserve">Доля основных данных, прошедших гармонизацию (соответствие мастер-данным) с помощью НСУД, процентов </t>
  </si>
  <si>
    <t>Утверждены Подкомиссией по цифровой экономике форматы и требования разметки и индексирования нормативных правовых актов</t>
  </si>
  <si>
    <t>Информационно-аналитический материал по: номенклатуре правовых актов, подлежащих обязательному опубликованию на официальном интернет-портале правовой информации; технологий приема, обработки и передачи, форматов представления электронных образов документов правовой тематики</t>
  </si>
  <si>
    <t>Разработка комплекс программно-технических средств анализа и оценки обращений, законотворческих (нормотворческих) инициатив органов власти Российской Федерации, необходимости законотворческих инициатив в различных сферах жизнедеятельности общества</t>
  </si>
  <si>
    <t>Модернизация механизмов распространения, хранения, актуализации и использования нормативной справочной информации, а также данных с непостоянной степенью изменчивости</t>
  </si>
  <si>
    <t xml:space="preserve">Отчет в подкомиссию по цифровой экономике </t>
  </si>
  <si>
    <t>Обеспечение рефакторинга портала ЕСНСИ, улучшение эргономики, обеспечение редизайна и развитие механизмов разграничения прав доступа с введением многофакторных прав доступа к справочникам ЕСНСИ</t>
  </si>
  <si>
    <t>Акт ввода в опытную эксплуатацию обновленной версии портала ЕСНСИ</t>
  </si>
  <si>
    <t xml:space="preserve">Разработка контекстных подсказок ЕСНСИ. Реализация государственной dadata (облачные подсказки) для граждан и бизнеса </t>
  </si>
  <si>
    <t>Акт ввода в опытную эксплуатацию модернизированной платформы и ее компонентов</t>
  </si>
  <si>
    <t>Повышение качества нормативной справочной информации, содержащейся в ИС органов и организаций, с использованием средств ЕСНСИ</t>
  </si>
  <si>
    <r>
      <rPr>
        <b/>
        <sz val="11"/>
        <color theme="1"/>
        <rFont val="Times New Roman"/>
        <family val="1"/>
        <charset val="204"/>
      </rPr>
      <t>Ожидаемые результаты:</t>
    </r>
    <r>
      <rPr>
        <sz val="11"/>
        <color theme="1"/>
        <rFont val="Times New Roman"/>
        <family val="1"/>
        <charset val="204"/>
      </rPr>
      <t xml:space="preserve">
Разработа и апробирована платформа обмена данными, в том числе нормативной справочной информацией. Обеспечена  нормативно-правовая, методологическая и технологическая возможность по переходу ОИВ на платформу.</t>
    </r>
  </si>
  <si>
    <t>Разработка функциональных и технических требований к информационным системам НСУД (подсистема очистки и преобразования данных, подсистема управления  метаданными (мета-описание данных в государственных информационных системах и мета-описание исполнения всех государственных транзакций), подсистема буферизации и кэширования данных, подсистема хранения аналитических данных и ETL процедур, подсистема визуального представления данных, подсистема контроля качества данных, подсистема безопасности)  с учетом СМЭВ 4.0</t>
  </si>
  <si>
    <t>Подготовлены функциональные и технические требования к информационным системам НСУД с учетом СМЭВ 4.0, одобрены в рамках работы Подкомиссии по цифровой экономике</t>
  </si>
  <si>
    <t xml:space="preserve">Утверждены реестор видов данных и их владельцев, концепция НСУД, концепция по цифровизации отчетности предприятий, функциональные и технические требования к информационным системам НСУД с учетом СМЭВ 4.0 </t>
  </si>
  <si>
    <r>
      <rPr>
        <b/>
        <sz val="11"/>
        <rFont val="Times New Roman"/>
        <family val="1"/>
        <charset val="204"/>
      </rPr>
      <t>Ожидаемый результат:</t>
    </r>
    <r>
      <rPr>
        <sz val="11"/>
        <rFont val="Times New Roman"/>
        <family val="1"/>
        <charset val="204"/>
      </rPr>
      <t xml:space="preserve">
Минкомсвязью России, Минэкономразвития России, АНО "Аналитический центр при Правительстве РФ" подготовлен и утвержден реестр видов данных и их владельцев среди государственных органов власти, утверждены концепция НСУД, концепция цифровизации отчетности предприятий, в том числе малых и средних предприятий, подготовлены функциональные и технические требования к информационным системам НСУД с учетом СМЭВ 4.0
</t>
    </r>
  </si>
  <si>
    <t>Разработка архитектуры информационных систем НСУД  в соответствии с целевой моделью управления данными и с учетом существующих архитектурных решений электронного правительства, в том числе СМЭВ и ЕСНСИ</t>
  </si>
  <si>
    <t>Разработано архитектурное решение информационных систем НСУД с учетом СМЭВ и ЕСНСИ, одобрено в рамках работы Подкомиссии по цифровой экономике</t>
  </si>
  <si>
    <t>Разработка функциональности информационных систем НСУД, обеспечивающей: 
- управление  метаданными (мета-описание данных в государственных информационных системах, мета-описание процесса оказания государственных (муниципальных) услуг и исполнения функций); 
- преднастройку процесса межведомственного взаимодействия при оказании государственных (муниципальных) услуг и исполнении функций.</t>
  </si>
  <si>
    <t>Акт выполненных работ, протоколы приемо-сдаточных испытаний первой очереди информационных систем НСУД</t>
  </si>
  <si>
    <t>Разработка функциональности информационных систем НСУД, обесечивающей: 
- автоматизацию процесса обновления данных в государственных информационных системах из внешних (негосударственных) источников;
- хранение аналитических данных и ETL процедур;
- подсистема визуального представления данных.</t>
  </si>
  <si>
    <t>Акт выполненных работ, протоколы приемо-сдаточных испытаний второй очереди информационных систем НСУД</t>
  </si>
  <si>
    <t>Разработка функциональности информационных систем НСУД, обесечивающей:
- очистку и преобразование данных; 
- буферизацию и кэширования данных; 
- контроль качества данных.</t>
  </si>
  <si>
    <t>Акт выполненных работ, протоколы приемо-сдаточных испытаний третьей очереди информационных систем НСУД</t>
  </si>
  <si>
    <t>Автоматизация процесса межведомственного взаимодействия при оказании государственных услуг и исполнении функций федеральными органами исполнительной власти за счет использования механизма преднастройки этих процессов</t>
  </si>
  <si>
    <t>Федеральные органы исполнительной власти оказывают государственные услуги и исполняют функции с применением преднастроенных процессов</t>
  </si>
  <si>
    <t xml:space="preserve">Разработаны и внедрены новые функциональные возможности информационных систем НСУД </t>
  </si>
  <si>
    <r>
      <rPr>
        <b/>
        <sz val="11"/>
        <rFont val="Times New Roman"/>
        <family val="1"/>
        <charset val="204"/>
      </rPr>
      <t>Ожидаемый результат:</t>
    </r>
    <r>
      <rPr>
        <sz val="11"/>
        <rFont val="Times New Roman"/>
        <family val="1"/>
        <charset val="204"/>
      </rPr>
      <t xml:space="preserve">
Внедрение новых функциональных возможностей информационных систем НСУД позволит обеспечить единство форматов и атрибутов данных, нормативной справочной информации и постоянно изменяемых данных в государственных информационных системах, снижение транзакционных издержек на этапах передачи данных от поставщика к пользователю информации, автоматизацию процесса межведомственного взаимодействия при оказании государственных услуг и исполнении функций федеральными органами исполнительной власти.</t>
    </r>
  </si>
  <si>
    <t>Утверждены правительственным нормативно-правовым актом план-график перехода информационных ресурсов государственных органов власти на единые требования к управлению данными и их жизненных циклом,  план-график перехода к цифровой отчетности и постепенного перехода к замещающему отчетность получению первичных данных из информационных системы</t>
  </si>
  <si>
    <t>Обеспечено внедрение целевой модели управления НСУД,  переход информационных ресурсов государственных органов власти на единые требования к управлению данными и их жизненным циклом в соответствие с план-графиком, осуществлено внедрение прикладных сервисов на базе НСУД</t>
  </si>
  <si>
    <t>Доля подконтрольных субъектов/объектов, по которым увеличилась периодичность проведения плановых проверок или которые были освобождены от проведения плановых проверок, %</t>
  </si>
  <si>
    <t>н/д</t>
  </si>
  <si>
    <t>1.8.</t>
  </si>
  <si>
    <t>Определен перечень массовых и социально значимых видов контроля (надзора)</t>
  </si>
  <si>
    <t>Правительством Российской Федерации  определен перечень массовых и социально значимых видов государственного и муниципального контроля (надзора)</t>
  </si>
  <si>
    <t>Минкомсвязь России
Минэкономразвития России</t>
  </si>
  <si>
    <r>
      <rPr>
        <b/>
        <sz val="11"/>
        <color theme="1"/>
        <rFont val="Times New Roman"/>
        <family val="1"/>
        <charset val="204"/>
      </rPr>
      <t xml:space="preserve">Ожидаемые результаты: 
</t>
    </r>
    <r>
      <rPr>
        <sz val="11"/>
        <color theme="1"/>
        <rFont val="Times New Roman"/>
        <family val="1"/>
        <charset val="204"/>
      </rPr>
      <t>Правительством Российской Федерации  определен перечень массовых и социально значимых видов контроля (надзора)</t>
    </r>
  </si>
  <si>
    <t>Перечни обязательных требований, предъявляемых органами контроля (надзора) к поднадзорным субъектам при реализации контрольных и надзорных мероприятий, формируются на основе Единого реестра обязательных требований, администрируемого независимо от органов контроля (надзора)</t>
  </si>
  <si>
    <t>Определен порядок ведения единого реестра обязательных требований, включая размещение, систематизацию и применение в КНД обязательных требований</t>
  </si>
  <si>
    <t xml:space="preserve">Минкомсвязь России
Минэкономразвития России
Генеральная прокуратура Российской Федерации
</t>
  </si>
  <si>
    <t>Утвержден порядок ведения единого реестра обязательных требований</t>
  </si>
  <si>
    <t>Создан и функционирует Единый реестр обязательных требований, включающий функциональность проверки избыточных, дублирующих и устаревших требований в проверочных листах</t>
  </si>
  <si>
    <t>Приказ о вводе в эксплуатацию</t>
  </si>
  <si>
    <t>Определен и функционирует порядок защиты прав проверяемых субъектов от использования органами контроля (надзора) обязательных требований, не включенных в единый реестр</t>
  </si>
  <si>
    <t>Внесены изменения в законодательство.</t>
  </si>
  <si>
    <t>Органы контроля (надзора) при проведении контрольно-надзорных мероприятий используют только перечни обязательных требования, размещенных в Едином реестре обязательных требований</t>
  </si>
  <si>
    <t>Органы контроля (надзора), Минэкономразвития России, Минкомсвязь России</t>
  </si>
  <si>
    <t>Исключено использование обяхательных требований, не включенных в Единый реестр обязательных требований</t>
  </si>
  <si>
    <t>Исключено использование в органами контроля (надзора) при исполнении контрольных и надзорных мероприятий обязательных требований к проверяемым субъектам, не включенных в Единый реестр обязательных требований</t>
  </si>
  <si>
    <t>Приняты нормативные правовые акты, устанавливающие требования к порядку исполнения контрольно-надзорных функций в электронной форме, в том числе, предусматривающие применение проверочных листов в электронной форме; к информационным системам, обеспечивающим автоматизацию исполнения контрольно-надзорных функций; к порядку использования технических средств объективного контроля («интернета вещей») в контрольно-надзорной деятельности и предосталению данных уполномоченными организациями в электронном виде.</t>
  </si>
  <si>
    <t xml:space="preserve">Определен порядок ведения моделей данных, используемых для реализации контрольной надзорной деятельности, и контроля их использования </t>
  </si>
  <si>
    <t xml:space="preserve">Утвержден порядок ведения моделей данных и контроля их использования </t>
  </si>
  <si>
    <t>Акт ввода в эксплуатацию</t>
  </si>
  <si>
    <t>Приняты нормативные правовые акты, устанавливающие порядок развития типового облачного решения, обеспечивающего цифровизацию основных процессов при реализации контрольно-надзорных функций для федеральных и региональных органов, предусматривающее переиспользование в системе элементов программного обеспечения, разработанных другими госорганами</t>
  </si>
  <si>
    <t>Нормативный правовой акт Правительства Российской Федерации</t>
  </si>
  <si>
    <r>
      <t xml:space="preserve">Ожидаемый результат:
</t>
    </r>
    <r>
      <rPr>
        <sz val="11"/>
        <color theme="1"/>
        <rFont val="Times New Roman"/>
        <family val="1"/>
        <charset val="204"/>
      </rPr>
      <t>Управление деятельностью сотрудников органов регионального контроля (надзора) осуществляются с использованием "цифрового инспектора", формирующего различные типы заданий инспектору в результате анализа рисков, основанного на массивах  "больших данных", собранных об объектах проверок, и доступных в человековоспринимаемой форме</t>
    </r>
  </si>
  <si>
    <t>Деятельность федеральных органов контроля (надзора) ведется с использованием ведомственных информационных систем, модернизированных до соответствия Стандарту информатизации КНД</t>
  </si>
  <si>
    <t>Органами контроля (надзора) утверждены ведомственные модели данных, используемых для контрольной и надзорной деятельности, в том числе оценки рисков деятельности проверяемых субъектов, расчета показателей результативности и эффективности, профилактической деятельности</t>
  </si>
  <si>
    <t>ФОИВ, ответственные за реализацию массовых и социально-значимых видов контроля (надзора), Минкомсвязь России</t>
  </si>
  <si>
    <t>В информационных системах органов контроля (надзора)  реализованы инструменты для применения дистанционного сбора и верификации данных, в том числе реестровых данных иных государственных органов, отчетности и деклараций в машиночитаемом виде, данных технических средств объективного контроля (интернет вещей), данных общественного контроля, данных, предоставляемых уполномоченными организациями.</t>
  </si>
  <si>
    <t>Акты ввода в эксплуатацию</t>
  </si>
  <si>
    <t>Органами контроля (надзора) в ведомственных информационных системах реализована система постоянной переоценки рисков охраняемым законом ценностям, вызываемых деятельностью проверяемых лиц и их объектов на основании объективных и достоверных данных об их деятельности.</t>
  </si>
  <si>
    <t>Личный кабинет инспектора ("цифровой инспектор") формирует задания на проведения контрольно-надзорных мероприятий автоматически по результатам оценки рисков деятельности проверяемых субъектов и предоставляет инспектору необходимый набор цифровых сервисов получения данных о проверяемом, и фиксации фактов и событий. Определение количества, состава и типа всех контрольно-надзорных мероприятий происходит на основании рассчитанных рисков охраняемым законом ценностям.</t>
  </si>
  <si>
    <t>Действует профилктическая система помощи приятия решений для проверяемого лица, в том числе в формате предложений и подсказок по улучшению "индекса добросовестности ведения деятельности" в Едином личном кабинете подконтрольных лиц на ЕПГУ</t>
  </si>
  <si>
    <t>Ведомственные информационные системы федеральных органов контроля (надзора) модернизированы до соответствия высокому уровню Стандарта информатизации контрольно-надзорной деятельности</t>
  </si>
  <si>
    <t>ФОИВ, ответственные за реализацию массовых и социально-значимых видов контроля (надзора)</t>
  </si>
  <si>
    <r>
      <t xml:space="preserve">Ожидаемый результат:
</t>
    </r>
    <r>
      <rPr>
        <sz val="11"/>
        <color theme="1"/>
        <rFont val="Times New Roman"/>
        <family val="1"/>
      </rPr>
      <t>Деятельность сотрудников федеральных органов контроля (надзора) ведется с использованием ведомственных информационных систем, соответствующих высокому уровню Стандарта информатизации КНД</t>
    </r>
    <r>
      <rPr>
        <sz val="11"/>
        <color theme="1"/>
        <rFont val="Times New Roman"/>
        <family val="1"/>
        <charset val="204"/>
      </rPr>
      <t xml:space="preserve">. </t>
    </r>
    <r>
      <rPr>
        <b/>
        <sz val="11"/>
        <color theme="1"/>
        <rFont val="Times New Roman"/>
        <family val="1"/>
        <charset val="204"/>
      </rPr>
      <t xml:space="preserve">
</t>
    </r>
    <r>
      <rPr>
        <sz val="11"/>
        <color theme="1"/>
        <rFont val="Times New Roman"/>
        <family val="1"/>
        <charset val="204"/>
      </rPr>
      <t>Снижение административной нагрузки на граждан и организации, осуществляющих предпринимательскую и иные виды деятельности путем снижения транзакционных издержек при взаимодействии контрольно-надзорных органов и проверяемых субъектов, за счет интерактивного взаимодействия через сеть Интернет с использованием электронных сервисов "Личного кабинета" и предоставления данных технических средств объективного контроля.</t>
    </r>
  </si>
  <si>
    <t>Экспертные заключения и предложения по ведомственным моделям данных в КНД;
Методологические рекомендации;
Аналитические документы</t>
  </si>
  <si>
    <r>
      <rPr>
        <b/>
        <sz val="11"/>
        <color theme="1"/>
        <rFont val="Times New Roman"/>
        <family val="1"/>
        <charset val="204"/>
      </rPr>
      <t xml:space="preserve">Ожидаемые результаты:
</t>
    </r>
    <r>
      <rPr>
        <sz val="11"/>
        <color theme="1"/>
        <rFont val="Times New Roman"/>
        <family val="1"/>
      </rPr>
      <t>Создан и функционирует центр компетенций по цифровой трансформации контрольно-надзорной деятельности.</t>
    </r>
    <r>
      <rPr>
        <b/>
        <sz val="11"/>
        <color theme="1"/>
        <rFont val="Times New Roman"/>
        <family val="1"/>
        <charset val="204"/>
      </rPr>
      <t xml:space="preserve"> </t>
    </r>
    <r>
      <rPr>
        <sz val="11"/>
        <color theme="1"/>
        <rFont val="Times New Roman"/>
        <family val="1"/>
        <charset val="204"/>
      </rPr>
      <t>Обеспечивается экспертно-методологическое сопровождение реализации мероприятий по повышению эффективности системы государственного контроля и надзора. Обеспечивается консолидация и эффективное управление финансовыми ресурсами, направленными на экспертное сопровождение реализации сутевых мероприятий.</t>
    </r>
  </si>
  <si>
    <t>Внедрена система профилактики правонарушений в органах контроля (надзора), их деятельность переориентирована на предупреждение нарушений посредством профилактических мероприятий, учитываемых в оценке результативности и эффективности органа</t>
  </si>
  <si>
    <t>Прроведен мониторинг реализуемых в КНО инструментов профилактики согласно программам профилакитки с учетом набора используемых контрольно-надзорным органом профилактических мер в зависимости от видов подконтрольных субъектов (в том числе по категориям риска (классам опасности)), видов и характеристик их деятельности и используемых ими производственных объектов, выявленных и потенциальных причин и условий нарушений обязательных требований и причинения вреда</t>
  </si>
  <si>
    <t>Утверждены модели определения рекомендованных инструментов профилактики</t>
  </si>
  <si>
    <t>Действует интеллектуальная система поддержки принятия решений (профилактики нарушений), в том числе в формате предложений и подсказок для предпринимателя по улучшению "индекса добросовестности ведения деятельности" в едином личном кабинете подконтрольных лиц на ЕПГУ</t>
  </si>
  <si>
    <t>Создание и развитие Единой государственной платформы сбора данных промышленного интернета вещей и инструментов анализа объективных данных о поднадзорных объектах на основе утвержденных ведомственных моделей данных, используемых для реализации государственного и муниципального контроля (надзора)</t>
  </si>
  <si>
    <t>Нормативно определен порядок создания, развития, ведения и обеспечение функционирования платформы сбора данных промышленного интернета вещей, используемых в целях реализации риск-ориентированного подхода в КНД</t>
  </si>
  <si>
    <t>Акт Правительства Российской Федерации</t>
  </si>
  <si>
    <t>Нормативно урегулированы требования к определению состава собираемых данных, порядок их хранения, обработки и предоставления доступа, и контроля за их использованием</t>
  </si>
  <si>
    <t>Нормативный правовой акт</t>
  </si>
  <si>
    <t>Создана Единая государственная платформа сбора данных промышленного интернета вещей</t>
  </si>
  <si>
    <r>
      <rPr>
        <b/>
        <sz val="11"/>
        <color theme="1"/>
        <rFont val="Times New Roman"/>
        <family val="1"/>
        <charset val="204"/>
      </rPr>
      <t>Ожидаемый результат:</t>
    </r>
    <r>
      <rPr>
        <sz val="11"/>
        <color theme="1"/>
        <rFont val="Times New Roman"/>
        <family val="1"/>
        <charset val="204"/>
      </rPr>
      <t xml:space="preserve">
Обеспечен  сбор данных промышленного интернета вещей, их анализ и использование  на основе Единой государственной платформы промышленного интернета вещей с применением поднадзорными субъектами приборов автоматического измерения показателей объектов и систем внутреннего контроля</t>
    </r>
  </si>
  <si>
    <t>Внедрение в деятельность государственных органов методики оценки результатов профессиональной служебной деятельности государственных гражданских служащих, реализующих контрольные (надзорные) функции, и осуществления материального стимулирования указанных государственных гражданских служащих</t>
  </si>
  <si>
    <t>Отчет о внедрении и проведении ежегодной оценки результатов профессиональной служебной деятельности</t>
  </si>
  <si>
    <t>Федеральными органами контроля (надзора) и в типовом облачном решении создана и функционирует система фиксации нарушений по массовым и социально значимым видам контроля (надзора) на основе данных о нарушениях, направленных гражданами в орган контроля (надзора)</t>
  </si>
  <si>
    <t>Нормативно определены требования к достоверности данных о нарушениях, предоставленных гражданами и общественными объединениями ("общественного контроля"), и данных открытых источников, размещенных в сети "Интернет"</t>
  </si>
  <si>
    <t>Утвержден порядок использования данных "общественного контроля" органами контроля (надзора), предусматривающий в том числе меры реагирования в  зависимости от уровня риска</t>
  </si>
  <si>
    <t>Личный кабинет инспектора ("цифровой инспектор") предоставляет возможность сопоставления нарушения, направленного гражданами в орган контроля (надзора), с проверяемым субъектом, в деятельности которого это нарушение было выявлено, и обеспечивает помощь в принятии решений при выборе инспектором мер реагирования</t>
  </si>
  <si>
    <r>
      <rPr>
        <b/>
        <sz val="11"/>
        <color theme="1"/>
        <rFont val="Times New Roman"/>
        <family val="1"/>
        <charset val="204"/>
      </rPr>
      <t>Ожидаемый результат:</t>
    </r>
    <r>
      <rPr>
        <sz val="11"/>
        <color theme="1"/>
        <rFont val="Times New Roman"/>
        <family val="1"/>
        <charset val="204"/>
      </rPr>
      <t xml:space="preserve">
Результаты фиксации нарушений, передаваемые гражданами в органы контроля (надзора) ("общественный контроль") используются в контрольной и надзорной деятельности в массовых и социально-значимых видах контроля (надзора) как основание для мер реагирования</t>
    </r>
  </si>
  <si>
    <t>Сформированы единые справочники контрольно-надзорной деятельности, определены порядки их ведения, обеспечено ведение, в том числе: типов проверяемых объектов, проверяемых объектов, предметов проверки, типов процедур проверки соответствия обязательным требованиям, типов предписаний по итогам контрольно-надзорных мероприятий, типов ущерба охраняемым законом ценностям.</t>
  </si>
  <si>
    <t>Минкомсвязь России,
Генеральная прокуратура Российской Федерации</t>
  </si>
  <si>
    <t>Контрольные и надзорные органы провели наполнение справочников  Единой информационной среды контрольно-надзорной деятельности релевантными данными</t>
  </si>
  <si>
    <t>Минкомсвязь России
ответственные ФОИВ</t>
  </si>
  <si>
    <t>Минкомсвязь России, 
ответственные ФОИВ</t>
  </si>
  <si>
    <t>Обеспечена единая точка присвоения номера КУСП для всех сообщений о правонарушениях</t>
  </si>
  <si>
    <t>Генеральная прокуратура обеспечивает присвоение номера КУСП для всех органов регистрирующих сообщения о правонарушениях</t>
  </si>
  <si>
    <t>06.01.006.001.</t>
  </si>
  <si>
    <t>АНО "Аналитический центр при Правительстве РФ", организации, определенные в соответствии с законодательством РФ</t>
  </si>
  <si>
    <t>Формирование индекса качества администрирования контрольно-надзорных функций по массовым и социально значимым видам контроля (надзора)</t>
  </si>
  <si>
    <t>Рейтинг индекса качества администрирования контрольно-надзорных функций по массовым и социально значимым видам контроля (надзора)</t>
  </si>
  <si>
    <t>06.01.008.001.</t>
  </si>
  <si>
    <t>06.01.009.001.</t>
  </si>
  <si>
    <t>Мероприятие</t>
  </si>
  <si>
    <t>Разработка концепции мониторинга и анализа результатов рассмотрения обращений граждан и организаций, а также анализа мер, принятых по таким обращениям в рамках создания Единой сети по работе с обращениями граждан (ЕС ОГ). 1.Разработана концепция мониторинга и анализа результатов рассмотрения обращений граждан и организаций, а также анализа мер, принятых по таким обращениям.
2.Разработан технический проект, содержащий описание и реализацию процессов обработки обращений, мониторинга и анализа, а также схемы взаимодействия государственных органов, учреждений и организаций в рамках осуществления 
их деятельности по рассмотрению обращений граждан и в рамках подключения к инфраструктуре 
ЕС ОГ.</t>
  </si>
  <si>
    <t>ФСО России, Минкомсвязь России, 
Минфин России, заинтересованные государственные органы</t>
  </si>
  <si>
    <t>Разработка механизма обработки обращений, мониторинга 
и анализа результатов рассмотрения обращений граждан Российской Федерации, иностранных граждан, лиц без гражданства, объединений граждан, в том числе юридических лиц, направленных в государственные органы, органы местного самоуправления, государственные и муниципальные учреждения, иные организации, осуществляющие публично значимые функции, включая:
- разработку специального программного обеспечения (СПО);
- проведение тематических исследований разработанного СПО;
- опытную эксплуатацию разработанного СПО;
- модернизацию СПО;
- проведение тематич. исследований модернизированного СПО;
-внедрение СПО.</t>
  </si>
  <si>
    <t>Акт ввода в промышленную эксплуатацию</t>
  </si>
  <si>
    <t>Формирование технологической базы ресурсов инфраструктуры ЕС ОГ, обеспечивающей обработку обращений граждан 
и организаций и сбор информации о результатах рассмотрения обращений граждан и организаций, включая:
- закупку серверного и коммуникационного оборудования;
- проведение специальных проверок и специсследований;
- ввод в эксплуатацию.</t>
  </si>
  <si>
    <t>Принятие нормативных правовых документов, регламентирующих порядок подключения государственных органов, органов местного самоуправления, государственных и муниципальных учреждений, иных организаций к инфраструктуре ЕС ОГ</t>
  </si>
  <si>
    <t>1. Разработаны нормативные правовые документы, регламентирующие порядок подключения 
к инфраструктуре 
ЕС ОГ.
2.Разработаны материалы, содержащие технические условия, требования к АРМ, наличие лицензий, 
а также регламент подключения  
к инфраструктуре 
ЕС ОГ.
3.По результатам эксплуатации скорректированы
материалы, содержащие технические условия, требования к АРМ, наличие лицензий, 
а также регламент подключения  
к инфраструктуре 
ЕС ОГ.</t>
  </si>
  <si>
    <t>Поэтапное подключение государственных органов, органов местного самоуправления, государственных и муниципальных учреждений, иных организаций, осуществляющих публично значимые функции (учреждения) к инфраструктуре ЕС ОГ:
-первый этап (15 тысяч единиц); 
-второй этап (25 тысяч единиц);
-третий этап (30 тысяч единиц).</t>
  </si>
  <si>
    <r>
      <t xml:space="preserve">Ожидаемые результаты реализации:                                                                                                                                                                                                                               
-внедрение цифровых технологий и платформенных решений в сфере государственного управления и оказания государственных услуг, в том числе в интересах населения 
и субъектов малого и среднего предпринимательства, включая индивидуальных предпринимателей.      </t>
    </r>
    <r>
      <rPr>
        <sz val="11"/>
        <rFont val="Times New Roman"/>
        <family val="1"/>
        <charset val="204"/>
      </rPr>
      <t xml:space="preserve">                                                                                                                                                                                                                      
Создание инфраструктуры Единой сети по работе с обращениями граждан, подключение к ней большого количества государственных органов, органов местного самоуправления,                     
государственных и муниципальных учреждений, иных организаций, осуществляющих публично значимые функции, а также внедрение СПО, реализующего единый механизм 
обработки обращений, мониторинга и анализа результатов рассмотрения обращений, позволят:
- создать единое информационное пространство по обращениям граждан и упорядочить информационные потоки между государственными органами, 
органами местного самоуправления, государственными и муниципальными учреждениями, иными организациями, осуществляющими публично значимые функции;
- обеспечить качественное и оперативное межведомственное взаимодействие по вопросам рассмотрения обращений граждан;
- повысить эффективность работы с обращениями граждан;
- существенно сократить сроки обработки обращений;
- эффективно ослеживать изменения административных процессов;
- оперативно анализировать информацию;
- осуществлять мониторинг движения обращения и отслеживать изменение хода рассморения обращений;
- контролировать сроки рассмотрения обращений;
- оперативно получать архивную информацию об обращении, в том числе при отслеживании истории и повторности обращения;
- оперативно получать статистические данные об обращениях в различных разрезах. </t>
    </r>
  </si>
  <si>
    <t>06.01</t>
  </si>
  <si>
    <t>005</t>
  </si>
  <si>
    <t>06.02</t>
  </si>
  <si>
    <t>Cоздание основных и резервных вычислительных комплексов. Построены кластерные архитектурные решения. Проведено дооснощение по результатам эксплуатации и внедрения в предыдущих периодах</t>
  </si>
  <si>
    <t xml:space="preserve"> Минкомсвязь России </t>
  </si>
  <si>
    <t>ФГУП ГлавНИВЦ</t>
  </si>
  <si>
    <t>Cоздание основной и резервной подсистемы хранения данных. Настроена репликации  наиболее критичных данных на резервную площадку. Проведено дооснощение по результатам эксплуатации и внедрения в предыдущих периодах</t>
  </si>
  <si>
    <t>Cоздание системы резервного копирования. Все существующие данные резервируются. Проведена дозакупка ленточных носителей и необходимого программного обеспечения</t>
  </si>
  <si>
    <t>Выполнение комплексной модернизации существующей опорной сети передачи данных, магистральных узлов сетевой инфраструктуры, ядра сети основного центра обработки данных. Cоздано резервное ядро сети резервного центра обработки даных. Проведено дооснащение модернизированной инфраструктуры узлами доступа</t>
  </si>
  <si>
    <t>Cоздание комлексной системы информационной безопасности основного и резервного центров обработки данных</t>
  </si>
  <si>
    <t>Построение комплексных систем мониторинга и управления основного и резервного центров обработки данных</t>
  </si>
  <si>
    <t>Создание инженерной инфраструктуры основного и резервного центров обработки данных</t>
  </si>
  <si>
    <t>Развитие центра обработки данных Управления делами Президента Российской Федерации</t>
  </si>
  <si>
    <r>
      <rPr>
        <b/>
        <sz val="11"/>
        <rFont val="Times New Roman"/>
        <family val="1"/>
        <charset val="204"/>
      </rPr>
      <t>Ожидаемые результаты:</t>
    </r>
    <r>
      <rPr>
        <sz val="11"/>
        <rFont val="Times New Roman"/>
        <family val="1"/>
        <charset val="204"/>
      </rPr>
      <t xml:space="preserve">
Обеспечена цифровизация деятельности Управления делами Президента Российской Федерации на базе устойчивой и безопасной информационно-телекоммуникационной инфраструктуры высокоскоростной передачи, обработки и хранения больших объемов данных с использованием преимущественно отечественного программного обеспечения. 
Создан сегмент Управления делами Президента Российской Федерации глобальной конкурентоспособной инфраструктуры передачи, обработки и хранения данных  преимущественно на основе отечественных разработок.
Обеспечена информационная безопасность Управления делами Президента Российской Федерации на основе отечественных разработок при передаче, обработке и хранении данных, гарантирующей защиту интересов  государства.
Созданы сквозные технологии обеспечения цифровизации Управления делами Президента Российской Федерации преимущественно на основе отечественных разработок.
Создано платформенное решение для внедрения цифровых технологий в сфере государственного управления и оказания государственных услуг Управления делами Президента Российской Федерации.
</t>
    </r>
  </si>
  <si>
    <t>006</t>
  </si>
  <si>
    <t>007</t>
  </si>
  <si>
    <t>008</t>
  </si>
  <si>
    <t>009</t>
  </si>
  <si>
    <t>010</t>
  </si>
  <si>
    <t>011</t>
  </si>
  <si>
    <t>012</t>
  </si>
  <si>
    <t>013</t>
  </si>
  <si>
    <t>014</t>
  </si>
  <si>
    <t>015</t>
  </si>
  <si>
    <t>016</t>
  </si>
  <si>
    <t>017</t>
  </si>
  <si>
    <t>018</t>
  </si>
  <si>
    <t>019</t>
  </si>
  <si>
    <t>020</t>
  </si>
  <si>
    <t>021</t>
  </si>
  <si>
    <t>022</t>
  </si>
  <si>
    <t>023</t>
  </si>
  <si>
    <t>024</t>
  </si>
  <si>
    <t>025</t>
  </si>
  <si>
    <t>026</t>
  </si>
  <si>
    <t>027</t>
  </si>
  <si>
    <t>028</t>
  </si>
  <si>
    <r>
      <rPr>
        <b/>
        <sz val="11"/>
        <rFont val="Times New Roman"/>
        <family val="1"/>
        <charset val="204"/>
      </rPr>
      <t>Ожидаемый результат:</t>
    </r>
    <r>
      <rPr>
        <sz val="11"/>
        <rFont val="Times New Roman"/>
        <family val="1"/>
        <charset val="204"/>
      </rPr>
      <t xml:space="preserve">
Обеспечено согласованное развитие цифровой платформы, а также сокращение расходов на выполнение работ по развитию за счет исключения дублирующих функциональных возможностей в ИС, входящих в состав цифровой платформы, а также за счет обеспечения переиспользования сервисов цифровой платформы в ИС, присоединяемых к ней</t>
    </r>
  </si>
  <si>
    <t>029</t>
  </si>
  <si>
    <t>030</t>
  </si>
  <si>
    <t>031</t>
  </si>
  <si>
    <t>032</t>
  </si>
  <si>
    <t>033</t>
  </si>
  <si>
    <t>034</t>
  </si>
  <si>
    <t>035</t>
  </si>
  <si>
    <t>036</t>
  </si>
  <si>
    <t>037</t>
  </si>
  <si>
    <t>038</t>
  </si>
  <si>
    <r>
      <rPr>
        <b/>
        <sz val="11"/>
        <rFont val="Times New Roman"/>
        <family val="1"/>
        <charset val="204"/>
      </rPr>
      <t>Ожидаемый результат:</t>
    </r>
    <r>
      <rPr>
        <sz val="11"/>
        <rFont val="Times New Roman"/>
        <family val="1"/>
        <charset val="204"/>
      </rPr>
      <t xml:space="preserve">
1) Приняты акты Правительства РФ, которым утверждены:
− перечень документов, необходимых для подачи заявки, в т.ч. предоставляемых посредством СМЭВ;
− закреплена обязанность для всех администраторов мер поддержки использовать перечень документов при разработке/корректировке  НПА о предоставлении господдержки;
− порядок предоставления господдержки (включая сроки);
− закреплена обязанность для всех администраторов мер поддержки использовать утвержденный порядок.
2) Организовано взаимодействие органов власти посредством СМЭВ.</t>
    </r>
  </si>
  <si>
    <t>Разработаны модели определения рекомендованных инструментов профилактики с учетом набора, глубины и периодичности применения используемых контрольно-надзорным органом профилактических мер в зависимости от видов подконтрольных субъектов (в том числе по категориям риска (классам опасности)), видов и характеристик их деятельности и используемых ими производственных объектов, выявленных и потенциальных причин и условий нарушений обязательных требований и причинения вреда</t>
  </si>
  <si>
    <t>Разработка прототипа и пилотирование ЕОЦОС для цифровой платформы
Разработан, внедрен не менее чем для 5 популярных электронных услуг ИЭП как цифровой платформы прототип ЕОЦОС и проведена опытная эксплуатация. Прототип содержит следующие функциональные модули:
- интерфейс интеграции с внешними БД;
- базу знаний/сценариев;
- интерфейс управления базой знаний/сценариев;
- интерфейс взаимодействия с пользователями в различных каналах.</t>
  </si>
  <si>
    <t>06.01.006. Определен перечень массовых и социально значимых видов контроля (надзора)</t>
  </si>
  <si>
    <t>06.01.007. Перечни обязательных требований, предъявляемых органами контроля (надзора) к поднадзорным субъектам при реализации контрольных и надзорных мероприятий, формируются на основе Единого реестра обязательных требований, администрируемого независимо от органов контроля (надзора)</t>
  </si>
  <si>
    <t>06.01.010. Создание и развитие Единой государственной платформы сбора данных промышленного интернета вещей и инструментов анализа объективных данных о поднадзорных объектах на основе утвержденных ведомственных моделей данных, используемых для реализации государственного и муниципального контроля (надзора)</t>
  </si>
  <si>
    <t>06.01.009. Внедрена система профилактики правонарушений в органах контроля (надзора), их деятельность переориентирована на предупреждение нарушений посредством профилактических мероприятий, учитываемых в оценке результативности и эффективности органа</t>
  </si>
  <si>
    <t>06.01.008. Осуществление органами контроля (надзора) плановой и внеплановой деятельности в рамках риск-ориентированного подхода, основанного на системе объективных данных о деятельности проверяемых лиц, относящихся к ним объектов, о категориях рисков и причиненном ущербе охраняемым законом ценностям, собираемых преимущественно дистанционно, и доступных инспектору-аналитику в режиме одного окна ("цифровой инспектор")</t>
  </si>
  <si>
    <t xml:space="preserve">06.01.011. Разработаны и внедрены комплексные инструменты повышения качества кадрового потенциала органов контроля (надзора), включая систему дистаницонного обучения (постоянного повышения квалификации) инспекторского состава на платформе управления кадровым составом государственных гражданских служащих и систему мотивации сотрудников контрольно-надзорных органов, основанную на показателях результативности и эффективности </t>
  </si>
  <si>
    <t xml:space="preserve">06.01.012. Федеральными органами контроля (надзора) и в типовом облачном решении создана и функционирует система фиксации нарушений по массовым и социально значимым видам контроля (надзора) на основе данных о нарушениях, направленных гражданами в орган контроля (надзора) </t>
  </si>
  <si>
    <t>06.01.013. Созданы и внедрены информационные системы Генеральной Прокуратуры, которые позволяют фиксировать факты и события в контрольно-надзорной деятельности, в том числе учитывать данные об ущербе охраняемым законом ценностям, для целей реализации риск-ориентированного подхода, позволяют работать с данными и электронными документами с использованием межведомственных запросов, а также позволяют вести проактивную деятельность по предупреждению мер прокурорского реагирования</t>
  </si>
  <si>
    <t>06.01.014. Создана и  внедрена защищенная катастрофоустойчивая инфраструктура органов прокуратуры Российской Федерации</t>
  </si>
  <si>
    <t>06.01.015. Внедрение межведомственный юридически значимый электронный документооборот (далее - ЮЗЭДО) с применением электронной подписи, базирующийся на общих инфраструктурных, технологических и методологических решениях, обеспечивающих автоматизацию процессов документационной деятельности органов государственной власти</t>
  </si>
  <si>
    <t>06.01.016. Обеспечение экспертно-аналитической и организационно-методической поддержки реализации программы "Цифровая экономика Российской Федерации"</t>
  </si>
  <si>
    <t xml:space="preserve">06.01.017. Обеспечение координации реализации мероприятий в рамках цифровой трансформации государственного и муниципального управления в федеральных органах исполнительной власти и субъектах Российской Федерации </t>
  </si>
  <si>
    <t>06.01.018. Осуществление массовой подготовки сотрудников органов власти и органов местного самоуправления цифровым навыкам и технологиям</t>
  </si>
  <si>
    <t>06.01.019. Оснащение органов государственной власти типовым автоматизированным рабочим местом госслужащего</t>
  </si>
  <si>
    <t>06.01.020. Обеспечение высокой степени надежности хранения электронных документов органов государственной власти, законченных делопроизводством</t>
  </si>
  <si>
    <t>06.01.021. Повышение эффективности организации процессов управления кадровым составом государственной гражданской службы Российской Федерации</t>
  </si>
  <si>
    <t>06.01.022. Формирование цифровой платформы для взаимодействия в сфере стратегического управления в целях согласованности действий участников стратегического планирования на всех уровнях государственного управления в достижении стратегических приоритетов</t>
  </si>
  <si>
    <t>06.01.023. Создание платформы идентификации, включая биометрическую идентификацию, облачную КЭП,  цифровые профили гражданина и юридического лица, а также единое пространство доверия электронной подписи Цифровой платформы электронного правительства</t>
  </si>
  <si>
    <t>06.01.024. Обеспечение цифрового характера нормотворческого процесса, с использованием современных технологий обмена информацией</t>
  </si>
  <si>
    <t>06.01.025. Создание платформы информационного межведомственного взаимодействия обмена данными, в том числе нормативной справочной информацией</t>
  </si>
  <si>
    <t>06.01.026. Создание национальной системы управления данными</t>
  </si>
  <si>
    <t>06.01.027. Обеспечено развитие федеральной государственной информационной системы «Единый портал государственных и муниципальных услуг (функций)» (ЕПГУ и ГосWeb)</t>
  </si>
  <si>
    <t>06.01.028. Обеспечена эксплуатация инфраструктуры электронного правительства</t>
  </si>
  <si>
    <t>06.01.029. Разработана, внедрена и сопровождается Автоматизированная информационная система проектной деятельности «Типовое облачное решение по автоматизации проектной деятельности органов государственной власти»</t>
  </si>
  <si>
    <t>06.01.030. Обеспечено создание, развитие и эксплуатация государственной информационной системы «Единая цифровая платформа предоставления государственных сервисов»  (единая платформа РОИВ, ОМСУ и МФЦ)</t>
  </si>
  <si>
    <t>06.01.031. Обеспечение возможности цифровой обратной связи с гражданами и организациями в отношении массовых государственных и муниципальных услуг, функций и сервисов, в том числе с использованием искусственного интеллекта</t>
  </si>
  <si>
    <t>06.01.032.  Создание единой экосистемы сервисов и мер государственной поддержки предпринимателей</t>
  </si>
  <si>
    <t>06.01.033. Развитие системы «Мир» и обеспечение функционирования удостоверения личности гражданина Российской Федерации</t>
  </si>
  <si>
    <t>06.01.034. Создание платформы поиска работы и подбора персонала</t>
  </si>
  <si>
    <t>06.01.035. Создание единой цифровой платформы обеспечения деятельности Президента Российской Федерации, Председателя Правительства Российской Федерации, палат Федерального Собрания, Совета Безопасности Российской Федерации, Администрации Президента Российской Федерации, Аппарата Правительства Российской Федерации при осуществлении ими своих полномочий (ЕЦП ОГВ)</t>
  </si>
  <si>
    <t>06.02.036. На национальном уровне обеспечена координация и экспертная поддержка реализации Цифровой повестки ЕАЭС</t>
  </si>
  <si>
    <t>06.02.037. Обеспечено развитие национального сегмента Российской Федерации интегрированной информационной системы Евразийского экономического союза (ИИС ЕАЭС)</t>
  </si>
  <si>
    <t>06.02.038. Реализация ведомствами общих процессов в рамках Евразийского экономического союза с использованием инфраструктуры интегрированной информационной системы Евразийского экономического союза (ИИС ЕАЭС)</t>
  </si>
  <si>
    <t>06.01.012. Федеральными органами контроля (надзора) и в типовом облачном решении создана и функционирует система фиксации нарушений по массовым и социально значимым видам контроля (надзора) на основе данных о нарушениях, направленных гражданами в орган контроля (надзора)</t>
  </si>
  <si>
    <t>06.01.026.  Создание национальной системы управления данными</t>
  </si>
  <si>
    <t>06.01.030.  Обеспечено создание, развитие и эксплуатация государственной информационной системы «Единая цифровая платформа предоставления государственных сервисов»  (единая платформа РОИВ, ОМСУ и МФЦ)</t>
  </si>
  <si>
    <t>06.01.032. Создание единой экосистемы сервисов и мер государственной поддержки предпринимателей</t>
  </si>
  <si>
    <t>06.01.033.  Развитие системы «Мир» и обеспечение функционирования удостоверения личности гражданина Российской Федерации</t>
  </si>
  <si>
    <t>1.1. Доля взаимодействий граждан и коммерческих организаций с государственными (муниципальными) органами и бюджетными учреждениями, осуществляемых в цифровом виде.
1.2. Доля приоритетных государственных услуг и сервисов, соответствующих целевой модели цифровой трансформации (предоставление без необходимости личного посещения государственных органов и иных организаций, с применением реестровой модели, онлайн (в автоматическом режиме), проактивно).
1.3. Доля отказов при предоставлении приоритетных государственных услуг и сервисов от числа отказов в 2018 году.
1.4. Доля подконтрольных субъектов/объектов, по которым увеличилась периодичность проведения плановых проверок или которые были освобождены от проведения плановых проверок.
1.5. Доля внутриведомственного и межведомственного юридически значимого электронного документооборота государственных и муниципальных органов и бюджетных учреждений.
1.6. Охват подготовкой (обучением по дополнительным профессиональным программам) цифровым навыкам и технологиях государственных гражданских и муниципальных служащих.
1.7. Доля отчетности субъектов малого и среднего предпринимательства, формируемых в цифровом формате, (машиночитаемый вид).
1.8. Доля основных данных, прошедших гармонизацию (соответствие мастер-данным) с помощью НСУД.
2.1. Доля электронного документооборота между органами государственной власти Российской Федерации с органами государственной власти государств - членов ЕАЭС и ЕЭК в общем объеме документооборота.</t>
  </si>
  <si>
    <t xml:space="preserve">Минкомсвязь России, Минэкономразвития России, МВД России, ФСБ России, ФСО России, Минфин России, Миннауки России, Минпросвещения России, Минстрой России, МИД России, МЧС России, Минтруд России,  Генпрокуратура России, Федеральное Казначейство, ФССП России,  Роструд,  Росалкогольрегулирование, Росздравнадзор, Роспотребнадзор, Росприроднадзор, Росрыболовство, Россельхознадзор, Ростехнадзор, ФАС России, Ространснадзор, ФМБА России, ФТС России, ФНС России, Минюст  России,  Росреестр, ПФР, Росграница, Росстат, Росгвардия, органы ЗАГС, ФСС России, ответственные ФОИВы, определенные решением Правительства Российской Федерации, заинтересованные ФОИВы, субъекты Российской Федерации, 
АНО "Аналитический центр при Правительстве Российской Федерации", Всероссийская академия внешней торговли, ФГБУ "ЦЭКИ", ПАО "Ростелеком", ФГБУ НИИ "Восход"                                               </t>
  </si>
  <si>
    <r>
      <rPr>
        <sz val="10"/>
        <rFont val="Times New Roman"/>
        <family val="1"/>
        <charset val="204"/>
      </rPr>
      <t xml:space="preserve">Обеспечено предоставление приоритетных государственных услуг и сервисов в цифровом виде в соответствии с целевой моделью (предоставление без необходимости личного посещения государственных органов и иных организаций, с применением реестровой модели, онлайн (в автоматическом режиме), проактивно).
Обеспечено развитие Государственной информационной системы «Типовое облачное решение по автоматизации контрольной (надзорной) деятельности» в целях обеспечения соответствия уровням Стандарта информатизации контрольно-надзорной деятельности, в том числе для региональных и муниципальных видов контроля. </t>
    </r>
    <r>
      <rPr>
        <sz val="10"/>
        <color rgb="FFFF0000"/>
        <rFont val="Times New Roman"/>
        <family val="1"/>
        <charset val="204"/>
      </rPr>
      <t xml:space="preserve">
</t>
    </r>
    <r>
      <rPr>
        <sz val="10"/>
        <rFont val="Times New Roman"/>
        <family val="1"/>
        <charset val="204"/>
      </rPr>
      <t>Обеспечена цифровая трансформация органов и организаций прокуратуры Российской Федерации.                                    
Создана национальная система управления данными.                                                                                                            
Обеспечена эксплуатация инфраструктуры электронного правительства.                                                                                
Обеспечно развитие системы «Мир» и функционирование удостоверения личности гражданина Российской Федерации.
Преобразованы институциональные и организационные механизмы взаимодействия Российской Федерации и Евразийской экономической комиссии в рамках реализации цифровой повестки ЕАЭС.</t>
    </r>
  </si>
  <si>
    <r>
      <t xml:space="preserve">Обеспечены условия и порядок участия коммерческих организаций в процессе цифровой трансформации государственных (муниципальных) услуг и сервисов. 
Обеспечены информирование и популяризация цифровых государственных и муниципальных услуг, функций и сервисов.  </t>
    </r>
    <r>
      <rPr>
        <sz val="10"/>
        <color rgb="FFFF0000"/>
        <rFont val="Times New Roman"/>
        <family val="1"/>
        <charset val="204"/>
      </rPr>
      <t xml:space="preserve"> 
</t>
    </r>
    <r>
      <rPr>
        <sz val="10"/>
        <rFont val="Times New Roman"/>
        <family val="1"/>
        <charset val="204"/>
      </rPr>
      <t xml:space="preserve">Обеспечена экспертно-аналитическая и организационно-методическая поддержка релизации программы "Цифровая экономика Российской Федерации".
Обеспечена координация реализации мероприятий в рамках цифровой трансформации государственного и муниципального управления в федеральных органах исполнительной власти и субъектах Российской Федерации.   
Обеспечена возможность цифровой обратной связи с гражданами и организациями в отношении массовых государственных и муниципальных услуг, функций и сервисов, в том числе с использованием искусственного интеллекта. </t>
    </r>
  </si>
  <si>
    <t>Минкомсвязь России,
заинтересованные федеральные органы исполнительной власти</t>
  </si>
  <si>
    <t>Разработка и утверждение требований к целевому состоянию цифровой трансформации приоритетных массовых социально значимых государственных (муниципальных) услуг и сервисов: предоставление без необходимости личного посещения государственных органов и иных организаций, с применением реестровой модели, онлайн (в автоматическом режиме), проактивно</t>
  </si>
  <si>
    <t>Формирование проектного офиса методологической поддержки внедрения новых принципов предоставления государственных и муниципальных услуг</t>
  </si>
  <si>
    <t>Определить новые принципы предоставления государственных и муниципальных услуг и закрепить их на уровне федерального законодательства</t>
  </si>
  <si>
    <t>Сформирована нормативная правовая база, обеспечена экспертная и методологическая поддержка внедрения новых принципов предоставления государственных и муниципальных услуг</t>
  </si>
  <si>
    <t>Обеспечить предоставление приоритетных массовых социально значимых государственных (муниципальных) услуг и сервисов в цифровом виде в соответствии с целевой моделью: предоставление без необходимости личного посещения государственных органов и иных организаций, с применением реестровой модели, онлайн (в автоматическом режиме), проактивно</t>
  </si>
  <si>
    <t>Доработка ведомственных информационных систем в целях предоставления приоритетных массовых социально значимых государственных (муниципальных) услуг и сервисов в цифровом виде в соответствии с целевой моделью: предоставление без необходимости личного посещения государственных органов и иных организаций, с применением реестровой модели, онлайн (в автоматическом режиме), проактивно</t>
  </si>
  <si>
    <t>Обеспечена технологическая реализация предоставления приоритетных массовых социально значимых государственных (муниципальных) услуг и сервисов в цифровом виде в соответствии с целевой моделью: предоставление без необходимости личного посещения государственных органов и иных организаций, с применением реестровой модели, онлайн (в автоматическом режиме), проактивно</t>
  </si>
  <si>
    <t>Минкомсвязь России
органы исполнительной власти и местного самоуправления,, предоставляющие государственные услуги</t>
  </si>
  <si>
    <t>Минкомсвязь России
органы исполнительной власти и местного самоуправления, предоставляющие государственные услуги</t>
  </si>
  <si>
    <r>
      <rPr>
        <b/>
        <sz val="11"/>
        <color rgb="FFFF0000"/>
        <rFont val="Times New Roman"/>
        <family val="1"/>
        <charset val="204"/>
      </rPr>
      <t>Ожидаемые результаты:</t>
    </r>
    <r>
      <rPr>
        <sz val="11"/>
        <color rgb="FFFF0000"/>
        <rFont val="Times New Roman"/>
        <family val="1"/>
        <charset val="204"/>
      </rPr>
      <t xml:space="preserve">
Разработана целевая модель цифровой трансформации приоритетных массовых социально значимых государственных (муниципальных) услуг и сервисов: без необходимости личного посещения государственных органов и иных организаций, с применением реестровой модели, онлайн (в автоматическом режиме), проактивно; внедрены новые принципы и подходы предоставления государственных услуг; сформирован проектный офис методологической поддержки внедрения новых принципов предоставления государственных и муниципальных услуг</t>
    </r>
  </si>
  <si>
    <r>
      <rPr>
        <b/>
        <sz val="11"/>
        <color rgb="FFFF0000"/>
        <rFont val="Times New Roman"/>
        <family val="1"/>
        <charset val="204"/>
      </rPr>
      <t>Ожидаемые результаты</t>
    </r>
    <r>
      <rPr>
        <sz val="11"/>
        <color rgb="FFFF0000"/>
        <rFont val="Times New Roman"/>
        <family val="1"/>
        <charset val="204"/>
      </rPr>
      <t>:
Доработаны ведомственные информационные системы в целях предоставления приоритетных массовых социально значимых государственных (муниципальных) услуг и сервисов в цифровом виде в соответствии с целевой моделью: предоставление без необходимости личного посещения государственных органов и иных организаций, с применением реестровой модели, онлайн (в автоматическом режиме), проактивно; выведены на ЕПГУ приоритетные массовые социально значимые государственные (муниципальные) услуги и сервисы в цифровом виде в соответствии с целевой моделью: предоставление без необходимости личного посещения государственных органов и иных организаций, с применением реестровой модели, онлайн (в автоматическом режиме), проактивно</t>
    </r>
  </si>
  <si>
    <t>Новая строка</t>
  </si>
  <si>
    <t>Обеспечена оптимизация процессов предоставления государственных (муниципальных) услуг и функций, в том числе создание и ведение машиночитаемых технологических схем, в целях цифровой трансформации государственных (муниципальных) услуг</t>
  </si>
  <si>
    <t>Внедрение предоставления государственных и муниципальных услуг на основе машиночитаемых технологических схем</t>
  </si>
  <si>
    <t>Мониторинг реализации проекта по созданию сети МФЦ и организации деятельности МФЦ на территории Российской Федерации</t>
  </si>
  <si>
    <t>Техническая поддержка и информационная поддержка автоматизированной информационной системы мониторинга развития сети МФЦ</t>
  </si>
  <si>
    <t>Методическое обеспечение проекта по созданию сети многофункциональных центров (МФЦ) и организации деятельности МФЦ на территории Российской Федерации</t>
  </si>
  <si>
    <t>Разработка типовых документов и методическое обеспечение организации предоставления государственных и муниципальных услуг по принципу «одного окна» в МФЦ. Унификация деятельности МФЦ в Российской Федерации. Разработка типовых стандартов и реестров региональных и муниципальных услуг, предоставляемых через МФЦ</t>
  </si>
  <si>
    <t>Методическое обеспечение проекта по созданию сети  центров предоставления услуг для бизнеса на базе МФЦ и организаций, привлекаемых к реализации функций МФЦ, организация деятельности центров предоставления услуг для бизнеса на территории Российской Федерации</t>
  </si>
  <si>
    <t>Обеспечена методическая поддержка развития сети МФЦ</t>
  </si>
  <si>
    <r>
      <rPr>
        <b/>
        <sz val="11"/>
        <color theme="0" tint="-0.14999847407452621"/>
        <rFont val="Times New Roman"/>
        <family val="1"/>
        <charset val="204"/>
      </rPr>
      <t>Ожидаемые результаты:</t>
    </r>
    <r>
      <rPr>
        <sz val="11"/>
        <color theme="0" tint="-0.14999847407452621"/>
        <rFont val="Times New Roman"/>
        <family val="1"/>
        <charset val="204"/>
      </rPr>
      <t xml:space="preserve">
Реализуется государственная поддержка реалмзации приоритеных проектов по цифровизации в отраслях экономики и социальной сферы</t>
    </r>
  </si>
  <si>
    <t>Обеспечить вовлечение коммерческих организаций в процесс цифровой трансформации государственных (муниципальных) услуг и сервисов</t>
  </si>
  <si>
    <t>Проведен эксперимент по получению результатов предоставления приоритетных массовых социально значимых государственных (муниципальных) услуг и сервисов без посещения многофункциональных центров или органов, предоставляющих услуги и сервисы в 10 субъектах Российской Федерации</t>
  </si>
  <si>
    <t xml:space="preserve">Обеспечить возможность получения результатов предоставления приоритетных массовых социально значимых  государственных (муниципальных) услуг и сервисов без посещения многофункциональных центров или органов, предоставляющих услуги и сервисы  </t>
  </si>
  <si>
    <t xml:space="preserve">В 10 субъектах Российской Федерации обеспечено получение  результатов предоставления приоритетных массовых социально значимых государственных (муниципальных) услуг и сервисов без посещения многофункциональных центров или органов, предоставляющих услуги и сервисы </t>
  </si>
  <si>
    <t>Обеспечить популяризацию цифровых государственных и муниципальных услуг и сервисов</t>
  </si>
  <si>
    <t>Вывод на единый портал государственных и муниципальных услуг (функций) (ЕПГУ) приоритетных массовых социально значимых государственных (муниципальных) услуг и сервисов в цифровом виде в соответствии с целевой моделью: предоставление без необходимости личного посещения государственных органов и иных организаций, с применением реестровой модели, онлайн (в автоматическом режиме), проактивно</t>
  </si>
  <si>
    <t>Разработка стратегии популяризации ЕПГУ для физических, юридических лиц и предпринимателей</t>
  </si>
  <si>
    <t>Разработка (актуализация) информационных материалов в целях обеспечения процесса популяризации  ЕПГУ для физических, юридических лиц и предпринимателей</t>
  </si>
  <si>
    <t>Кампания в СМИ, в том числе на телевидении и в сети Интернет, в целях продвижения ЕПГУ для физических, юридических лиц и предпринимателей</t>
  </si>
  <si>
    <t>Обеспечено информирование о доступных электронных услугах и сервисах электронного правительства, а также о преимуществах использования механизмов получения государственных и муниципальных услуг в электронной форме, установлены единые стандарты популяризации электронных услуг</t>
  </si>
  <si>
    <t>Создан и внедрен комплекс систем поддержки принятия решений высшими органами государственной власти в условиях цифровой трансформации экономики и государственного управления</t>
  </si>
  <si>
    <t xml:space="preserve">
Минкомсвязь России, Минэкономразвития России
</t>
  </si>
  <si>
    <t>Минкомсвязь России,
органы исполнительной власти, местного самоуправления, предоставляющие соответствующие государственные услуги</t>
  </si>
  <si>
    <t>ФСО России, 
Минкомсвязь России</t>
  </si>
  <si>
    <t>Определить перечень массовых и социально значимых видов контроля (надзора)</t>
  </si>
  <si>
    <t>Определение Правительством Российской Федерации перечня массовых и социально значимых видов государственного и муниципального контроля (надзора)</t>
  </si>
  <si>
    <t>Обеспечить формирование перечней обязательных требований, предъявляемых органами контроля (надзора) к поднадзорным субъектам при реализации контрольных и надзорных мероприятий, на основе Единого реестра обязательных требований, администрируемого независимо от органов контроля (надзора)</t>
  </si>
  <si>
    <t>Минкомсвязь России,
Минэкономразвития России,
Генеральная прокуратура Российской Федерации</t>
  </si>
  <si>
    <t>Создание единого реестра обязательных требований, обеспечивающего выявление избыточных, дублирующих и устаревших требований в проверочных листах</t>
  </si>
  <si>
    <t>Определение порядка защиты прав проверяемых субъектов от использования органами контроля (надзора) обязательных требований, не включенных в единый реестр</t>
  </si>
  <si>
    <t>Определение порядка ведения единого реестра обязательных требований, включая размещение, систематизацию и применение в контрольной (надзорной) деятельности (КНД) обязательных требований</t>
  </si>
  <si>
    <t>Исключено использование в органами контроля (надзора) при исполнении контрольных (надзорных) мероприятий (КНМ) обязательных требований, не включенных в единый реестр обязательных требований</t>
  </si>
  <si>
    <r>
      <rPr>
        <b/>
        <sz val="11"/>
        <color rgb="FFFF0000"/>
        <rFont val="Times New Roman"/>
        <family val="1"/>
        <charset val="204"/>
      </rPr>
      <t xml:space="preserve">Ожидаемые результаты: 
</t>
    </r>
    <r>
      <rPr>
        <sz val="11"/>
        <color rgb="FFFF0000"/>
        <rFont val="Times New Roman"/>
        <family val="1"/>
        <charset val="204"/>
      </rPr>
      <t>Экспертная система единого реестра обязательных требований обеспечивает актуализацию, исключение избыточных, дублирующих и устаревших требований в проверочных листах</t>
    </r>
  </si>
  <si>
    <t>Акты Правительства Российской Федерации</t>
  </si>
  <si>
    <t xml:space="preserve">Определение порядка ведения моделей данных, используемых в КНД, и контроля их использования </t>
  </si>
  <si>
    <t>Формирование индекса качества администрирования контрольных (надзорных) функций по массовым и социально значимым видам контроля (надзора)</t>
  </si>
  <si>
    <t>Экспертные заключения и предложения по ведомственным моделям данных в КНД;
Методические рекомендации;
Аналитические документы</t>
  </si>
  <si>
    <t>Рейтинг индекса качества администрирования контрольных (надзорных) функций по массовым и социально значимым видам контроля (надзора)</t>
  </si>
  <si>
    <t>Обеспечено экспертное сопровождение реализации мероприятий по цифровой трансформации контрольной (надзорной) деятельности</t>
  </si>
  <si>
    <t>Обеспечение экспертно-методологического сопровождения мероприятий по цифровой трансформации контрольной (надзорной) деятельности</t>
  </si>
  <si>
    <r>
      <rPr>
        <b/>
        <sz val="11"/>
        <color rgb="FFFF0000"/>
        <rFont val="Times New Roman"/>
        <family val="1"/>
      </rPr>
      <t xml:space="preserve">Ожидаемые результаты:
</t>
    </r>
    <r>
      <rPr>
        <sz val="11"/>
        <color rgb="FFFF0000"/>
        <rFont val="Times New Roman"/>
        <family val="1"/>
      </rPr>
      <t>Создан и функционирует центр компетенций по цифровой трансформации контрольной (надзорной) деятельности.</t>
    </r>
    <r>
      <rPr>
        <b/>
        <sz val="11"/>
        <color rgb="FFFF0000"/>
        <rFont val="Times New Roman"/>
        <family val="1"/>
      </rPr>
      <t xml:space="preserve"> </t>
    </r>
    <r>
      <rPr>
        <sz val="11"/>
        <color rgb="FFFF0000"/>
        <rFont val="Times New Roman"/>
        <family val="1"/>
      </rPr>
      <t>Обеспечивается экспертно-методическое сопровождение реализации мероприятий по повышению эффективности системы государственного контроля (надзора). Обеспечивается консолидация и эффективное управление финансовыми ресурсами, направленными на экспертное сопровождение реализации сутевых мероприятий.</t>
    </r>
  </si>
  <si>
    <t>Разработка моделей определения предпочтительных инструментов профилактики в зависимости от категорий проверяемых лиц (в том числе по категорий риска (классов опасности)), видов и характеристик их деятельности и используемых ими производственных объектов, выявленных и потенциальных причин и условий нарушений обязательных требований и причинения вреда</t>
  </si>
  <si>
    <t>Утверждение КНО ведомственных моделей данных, используемых в КНД, в том числе в рамках риск-ориентированного подхода, расчета показателей результативности и эффективности, профилактической деятельности</t>
  </si>
  <si>
    <t>Деятельность федеральных КНО ведется с использованием ведомственных информационных систем, модернизированных до соответствия высокому уровню Стандарта информатизации КНД</t>
  </si>
  <si>
    <t>Распорядительный правовой акт</t>
  </si>
  <si>
    <t>Внедрена система профилактики правонарушений со стороны проверяемых лиц</t>
  </si>
  <si>
    <t>Внедрить систему профилактики правонарушений, деятельность КНО переориентировать на предупреждение нарушений</t>
  </si>
  <si>
    <r>
      <t xml:space="preserve">Ожидаемый результат:
</t>
    </r>
    <r>
      <rPr>
        <sz val="11"/>
        <color rgb="FFFF0000"/>
        <rFont val="Times New Roman"/>
        <family val="1"/>
        <charset val="204"/>
      </rPr>
      <t>Деятельность КНО ориентирована на предотвращение рисков причинения вреда охраняемым законом ценностям</t>
    </r>
  </si>
  <si>
    <t>Создать и обеспечить развитие Единой государственной платформы сбора данных промышленного интернета вещей и инструментов анализа объективных данных о поднадзорных объектах на основе утвержденных ведомственных моделей данных, используемых в КНД</t>
  </si>
  <si>
    <t>Разработка и утверждение требований к определению состава собираемых данных, порядку их хранения, обработки и предоставления доступа к ним, контроля за их использованием</t>
  </si>
  <si>
    <t>Минкомсвязь России, заинтересованные федеральные органы исполнительной власти</t>
  </si>
  <si>
    <t>Утверждение набора технологических стандартов взаимодействия с Единой государственной платформой сбора данных промышленного интернета вещей, а также требований к источникам данных промышленного интернета вещей</t>
  </si>
  <si>
    <t>Создание и ввод в опытную эксплуатацию Единой государственной платформы сбора данных промышленного интернета вещей</t>
  </si>
  <si>
    <t>Ввод Единой государственной платформы сбора данных промышленного интернета вещей в промышленную эксплуатацию, подключение КНО для использования получаемых сведений в составе, предусмотренном утвержденными ведомственными моделями данных</t>
  </si>
  <si>
    <t>Внедрение в деятельность КНО стандарта эффективного функционирования системы управления кадровым составом государственной службы в государственном органе (включая региональные КНО)</t>
  </si>
  <si>
    <t xml:space="preserve">Реализация в дистанционном формате программ профессионального развития инспекторского состава в области использования цифровых технологий в КНД </t>
  </si>
  <si>
    <t>Минтруд России, заинтересованные органы исполнительной власти</t>
  </si>
  <si>
    <t>АНО "Аналитический центр при Правительстве Российской Федерации"</t>
  </si>
  <si>
    <t>Внедрение в деятельность КНО методики оценки результатов профессиональной служебной деятельности государственных гражданских служащих, реализующих контрольные (надзорные) функции, и осуществления материального стимулирования указанных государственных гражданских служащих</t>
  </si>
  <si>
    <r>
      <rPr>
        <b/>
        <sz val="11"/>
        <color rgb="FFFF0000"/>
        <rFont val="Times New Roman"/>
        <family val="1"/>
        <charset val="204"/>
      </rPr>
      <t xml:space="preserve">Ожидаемый результат: </t>
    </r>
    <r>
      <rPr>
        <sz val="11"/>
        <color rgb="FFFF0000"/>
        <rFont val="Times New Roman"/>
        <family val="1"/>
        <charset val="204"/>
      </rPr>
      <t xml:space="preserve">
Сформирована эффективная система управления кадровым составом и реализованы программы профессионального развития инспекторского состава в области использования цифровых технологий в КНД</t>
    </r>
  </si>
  <si>
    <t>Распорядительные правовые акты</t>
  </si>
  <si>
    <t>Создать систему фиксации нарушений по массовым и социально значимым видам контроля (надзора) на основе данных о нарушениях, направленных гражданами в КНО</t>
  </si>
  <si>
    <t>Разработка и утверждение порядка использования данных "общественного контроля" КНО, предусматривающий в том числе меры реагирования в  зависимости от уровня риска</t>
  </si>
  <si>
    <t>Реализация в информационных системах КНО и в ТОР КНД инструментов сопоставления нарушения, зафиксированного "общественным контролем", с проверяемым субъектом, в деятельности которого это нарушение было выявлено, и обеспечения помощи в принятии решений при выборе инспектором мер реагирования</t>
  </si>
  <si>
    <r>
      <rPr>
        <b/>
        <sz val="11"/>
        <color rgb="FFFF0000"/>
        <rFont val="Times New Roman"/>
        <family val="1"/>
        <charset val="204"/>
      </rPr>
      <t>Ожидаемый результат:</t>
    </r>
    <r>
      <rPr>
        <sz val="11"/>
        <color rgb="FFFF0000"/>
        <rFont val="Times New Roman"/>
        <family val="1"/>
        <charset val="204"/>
      </rPr>
      <t xml:space="preserve">
Результаты фиксации нарушений, передаваемые гражданами в КНО ("общественный контроль") используются в контрольной и надзорной деятельности в массовых и социально-значимых видах контроля (надзора) как основание для мер реагирования</t>
    </r>
  </si>
  <si>
    <t>Формирование единых справочников КНД: разработка и утверждение порядков их ведения, обеспечение ведения, в том числе справочников типов проверяемых объектов, проверяемых объектов, предметов проверки, типов процедур проверки соответствия обязательным требованиям, типов предписаний по итогам контрольно-надзорных мероприятий, типов ущерба охраняемым законом ценностям</t>
  </si>
  <si>
    <t>Минкомсвязь России, 
ответственные федеральные органы исполнительной власти</t>
  </si>
  <si>
    <t>Вставлена строка</t>
  </si>
  <si>
    <t>09.2020</t>
  </si>
  <si>
    <t>ФГИС ЕРП обеспечивает учет данных о КНМ и ущербе охраняемым законом ценностям</t>
  </si>
  <si>
    <r>
      <rPr>
        <b/>
        <sz val="11"/>
        <color rgb="FFFF0000"/>
        <rFont val="Times New Roman"/>
        <family val="1"/>
        <charset val="204"/>
      </rPr>
      <t xml:space="preserve">Ожидаемый результат: </t>
    </r>
    <r>
      <rPr>
        <sz val="11"/>
        <color rgb="FFFF0000"/>
        <rFont val="Times New Roman"/>
        <family val="1"/>
        <charset val="204"/>
      </rPr>
      <t xml:space="preserve">
Создана независимая система учета ключевых фактов, связанных с КНД</t>
    </r>
  </si>
  <si>
    <t>Акт о вводе в эксплуатацию</t>
  </si>
  <si>
    <t>Разработка и утверждения порядка присвоения номера книги учёта сообщений о происшествиях (КУСП) для всех сообщений о происшествиях в единой точке (в ГАС ПС)</t>
  </si>
  <si>
    <t>Технологическое обеспечение присвоения номера КУСП для всех сообщений о происшествиях в единой точке (в ГАС ПС)</t>
  </si>
  <si>
    <t>Реализация на ЕПГУ пилотного сервиса подачи электронного сообщения о происшествии</t>
  </si>
  <si>
    <r>
      <rPr>
        <b/>
        <sz val="11"/>
        <color rgb="FFFF0000"/>
        <rFont val="Times New Roman"/>
        <family val="1"/>
        <charset val="204"/>
      </rPr>
      <t xml:space="preserve">Ожидаемый результат:
</t>
    </r>
    <r>
      <rPr>
        <sz val="11"/>
        <color rgb="FFFF0000"/>
        <rFont val="Times New Roman"/>
        <family val="1"/>
        <charset val="204"/>
      </rPr>
      <t>Органы прокуратуры обеспечивают координацию учета происшествий на основе данных правовой статистики</t>
    </r>
  </si>
  <si>
    <t>Создана единая система учёта сообщений о происшествиях</t>
  </si>
  <si>
    <t>02.2021</t>
  </si>
  <si>
    <t>Внедрение электронного документооборота при взаимодействии Генеральной прокуратуры Российской Федерации с органами и организациями прокуратуры Российской Федерации</t>
  </si>
  <si>
    <t>Обучение работников органов прокуратуры Российской Федерации в соответствии с требованиями цифровой трансформации</t>
  </si>
  <si>
    <t>Создать и внедрить информационные системы Генеральной Прокуратуры, которые позволяют фиксировать ключевые факты и события в КНД, а также позволяют работать с данными и электронными документами</t>
  </si>
  <si>
    <t>Создать и внедрить защищенную катастрофоустойчивую инфраструктуру органов прокуратуры Российской Федерации</t>
  </si>
  <si>
    <t xml:space="preserve">Создание защищенной сети передачи данных до каждого рабочего места </t>
  </si>
  <si>
    <t>Переход органов прокуратуры Российской Федерации на IP-телефонию</t>
  </si>
  <si>
    <t>Создана и внедрена защищенная катастрофоустойчивая инфраструктура органов прокуратуры Российской Федерации</t>
  </si>
  <si>
    <t>Внедрить межведомственный юридически значимый электронный документооборот (ЮЗЭДО) с применением электронной подписи, базирующийся на единых инфраструктурных, технологических и методологических решениях</t>
  </si>
  <si>
    <t>Акты Правительства Российской Федерации, Распорядительные правовые акты</t>
  </si>
  <si>
    <t>Акт ввода в опытную эксплуатацию</t>
  </si>
  <si>
    <t>Обеспечение комплексного нормативного правового регулирования отношений участников разработки и эксплуатации Платформы ЮЗЭДО, включая утверждение «Концепции автоматизации документационной деятельности государственных органов «Платформа ЮЗЭДО как совокупность функциональных подсистем», порядок функционирования ЮЗЭДО, определение оператора платформы. Разработка требований по интероперабельности ЮЗЭДО, включая схему метаданных, единой структуры и форматов данных; требований по обеспечению информационной безопасности ЮЗЭДО</t>
  </si>
  <si>
    <t>Аттестат соответствия требованиям по информационной безопасности</t>
  </si>
  <si>
    <r>
      <rPr>
        <b/>
        <sz val="11"/>
        <color rgb="FFFF0000"/>
        <rFont val="Times New Roman"/>
        <family val="1"/>
        <charset val="204"/>
      </rPr>
      <t>Ожидаемый результат:</t>
    </r>
    <r>
      <rPr>
        <sz val="11"/>
        <color rgb="FFFF0000"/>
        <rFont val="Times New Roman"/>
        <family val="1"/>
        <charset val="204"/>
      </rPr>
      <t xml:space="preserve">
Внедрен межведомственный юридически значимый электронный документооборот с применением электронной подписи, базирующийся на единых инфраструктурных, технологических и методологических решениях</t>
    </r>
  </si>
  <si>
    <t>Обеспечить экспертно-аналитическую и организационно-методическую поддержку реализации программы "Цифровая экономика Российской Федерации"</t>
  </si>
  <si>
    <r>
      <rPr>
        <b/>
        <sz val="11"/>
        <color rgb="FFFF0000"/>
        <rFont val="Times New Roman"/>
        <family val="1"/>
        <charset val="204"/>
      </rPr>
      <t xml:space="preserve">Ожидаемые результаты:
</t>
    </r>
    <r>
      <rPr>
        <sz val="11"/>
        <color rgb="FFFF0000"/>
        <rFont val="Times New Roman"/>
        <family val="1"/>
        <charset val="204"/>
      </rPr>
      <t>Обеспечено экспертно-аналитическое и организационно-методическое сопровождение реализации программы "Цифровая экономика Российской Федерации"</t>
    </r>
  </si>
  <si>
    <t>Подготовка (обучение по дополнительной профессиональной программе) управленческих кадров, в том числе лиц, включенных в резерв управленческих кадров, развитию ключевых навыков управления на основе данных, являющихся неотъемлемой частью цифровой экономики</t>
  </si>
  <si>
    <t>Проведена подготовка (обучение) государственных гражданских и муниципальных служащих, а также управленческих  кадров и лиц, включенных в резерв управленческих кадров по цифровой трансформации (цифровому развитию)</t>
  </si>
  <si>
    <t>Оснастить органы государственной власти типовым автоматизированным рабочим местом госслужащего</t>
  </si>
  <si>
    <t>Обеспечить массовую подготовку сотрудников органов власти и органов местного самоуправления по цифровой трансформации (цифровому развитию)</t>
  </si>
  <si>
    <t xml:space="preserve">Распорядительный правовой акт </t>
  </si>
  <si>
    <t>В органах государственной власти внедрено типовое автоматизированное рабочее место госслужащего на базе отечественного ПО</t>
  </si>
  <si>
    <t>Обеспечить возможность архивного хранения электронных документов органов государственной власти, законченных делопроизводством</t>
  </si>
  <si>
    <t>Повысить эффективность процессов управления кадровым составом государственной гражданской службы Российской Федерации</t>
  </si>
  <si>
    <t>Обеспечено развитие и функционирование ЕИС УКС</t>
  </si>
  <si>
    <r>
      <rPr>
        <b/>
        <sz val="11"/>
        <color theme="1"/>
        <rFont val="Times New Roman"/>
        <family val="1"/>
        <charset val="204"/>
      </rPr>
      <t>Ожидаемый результат:</t>
    </r>
    <r>
      <rPr>
        <sz val="11"/>
        <color theme="1"/>
        <rFont val="Times New Roman"/>
        <family val="1"/>
        <charset val="204"/>
      </rPr>
      <t xml:space="preserve"> 
Повышена эффективность управления кадровым составом государственной гражданской службы Российской Федерации</t>
    </r>
  </si>
  <si>
    <t xml:space="preserve">Доработка ФИС СП в части возможностей разработки стратегий, планов по их реализации, программ и прогнозов, в том числе автоматизация процесса проверки и государственной регистрации документов стратегического планирования </t>
  </si>
  <si>
    <t>Доработка ФИС СП в части механизмов анализа функциональных сфер государственного управления, в том числе с использованием технологий искусственного интеллекта и обработки больших данных</t>
  </si>
  <si>
    <t>Повышение профессиональных компетенций участников стратегического планирования, в том числе проведение обучающих мероприятий по практическому применению внедряемых механизмов эффективного стратегического планирования, создание "Стратегической Википедии"</t>
  </si>
  <si>
    <t>Формирование архитектуры платформы поддержки принятия управленческих решений в сфере стратегического управления на базе федеральной информационной системы обеспечения сбалансированности и согласованности системы стратегического управления (ФИС СП)</t>
  </si>
  <si>
    <t>Обеспечить цифровой характер нормотворческого процесса с использованием современных технологий обмена информацией</t>
  </si>
  <si>
    <t>Ввод в опытную эксплуатацию базы нормативных правовых актов (федеральных, региональных и муниципальных) Российской Федерации</t>
  </si>
  <si>
    <t>Обеспечение представления муниципальных НПА в машиночитаемом виде через СМЭВ</t>
  </si>
  <si>
    <t>Обеспечение представления региональных НПА в машиночитаемом виде через СМЭВ</t>
  </si>
  <si>
    <t>Обеспечение представления федеральных НПА в машиночитаемом виде через СМЭВ</t>
  </si>
  <si>
    <t>Обеспечено создание и развитие базы нормативных правовых актов (федеральных, региональных и муниципальных) Российской Федерации, доступной через СМЭВ</t>
  </si>
  <si>
    <r>
      <t xml:space="preserve">Ожидаемый результат:
</t>
    </r>
    <r>
      <rPr>
        <sz val="11"/>
        <color rgb="FFFF0000"/>
        <rFont val="Times New Roman"/>
        <family val="1"/>
        <charset val="204"/>
      </rPr>
      <t>Нормативные правовые акты (федеральные, региональные и муниципальные) Российской Федерации доступны через СМЭВ в режиме реального времени</t>
    </r>
  </si>
  <si>
    <t>Обеспечение постоянного функционирования системы официального опубликования правовых актов органов власти всех уровней в электронной форме</t>
  </si>
  <si>
    <t>Разработка комплекса программно-технических средств анализа и оценки обращений и законотворческих (нормотворческих) инициатив органов власти Российской Федерации</t>
  </si>
  <si>
    <t>Повышена эффективность реализации государственных функций благодаря правовой информатизации Российской Федерации</t>
  </si>
  <si>
    <t>Разработка и утверждение концепции создания, развития и функционирования платформы взаимодействия участников нормотворческого процесса при подготовке регуляторных решений (ПВУНП); разработка утверждение порядка функционирования ПВУНП, а также оператора ПВУНП; техническое проектирование ПВУНП</t>
  </si>
  <si>
    <t>Создание ПВУНП, позволяющей внедрить современные информационные технологии в процесс подготовки и согласования проектов нормативных правовых актов, перевести нормотворческую деятельность в цифровой формат с использованием современных технологий обмена информацией</t>
  </si>
  <si>
    <t>Разработка и утверждение нормативной правовой базы в целях использования ПВУНП для разработки и согласования проектов НПА</t>
  </si>
  <si>
    <t>Пилотное внедрение (масштабирование) ПВУНП в нормотворческую деятельность органов государственной власти субъектов Российской Федерации (правовой эксперимент): подключение информационных систем органов государственной власти субъектов к платформенному решению; использование платформы в деятельности органов государственной власти субъектов Российской Федерации в части подготовки регуляторных решений</t>
  </si>
  <si>
    <t>Создана национальная среда взаимодействия участников нормотворческого процесса при подготовке регуляторных решений</t>
  </si>
  <si>
    <r>
      <rPr>
        <b/>
        <sz val="11"/>
        <rFont val="Times New Roman"/>
        <family val="1"/>
        <charset val="204"/>
      </rPr>
      <t xml:space="preserve">Ожидаемые результаты: 
</t>
    </r>
    <r>
      <rPr>
        <sz val="11"/>
        <rFont val="Times New Roman"/>
        <family val="1"/>
        <charset val="204"/>
      </rPr>
      <t>ПВУНП введена в эксплуатацию и апробирована в нормотворческой деятельности субъектов Российской Федерации</t>
    </r>
  </si>
  <si>
    <t>Обеспечить развитие федеральной государственной информационной системы «Единый портал государственных и муниципальных услуг (функций)» (ЕПГУ, ГосВеб)</t>
  </si>
  <si>
    <t>10.2020</t>
  </si>
  <si>
    <t>05.2021</t>
  </si>
  <si>
    <t>11.2019</t>
  </si>
  <si>
    <t>Минкомсвязь России, органы исполнительной власти Российской Федерации</t>
  </si>
  <si>
    <t>Внедрение совместно с федеральными органами исполнительной власти и органами исполнительной власти субъектов Российской Федерации новых инструментов ЕПГУ (ГосВеб)</t>
  </si>
  <si>
    <r>
      <rPr>
        <b/>
        <sz val="11"/>
        <color rgb="FFFF0000"/>
        <rFont val="Times New Roman"/>
        <family val="1"/>
        <charset val="204"/>
      </rPr>
      <t>Ожидаемый результат:</t>
    </r>
    <r>
      <rPr>
        <sz val="11"/>
        <color rgb="FFFF0000"/>
        <rFont val="Times New Roman"/>
        <family val="1"/>
        <charset val="204"/>
      </rPr>
      <t xml:space="preserve">
Официальные сайты органов исполнительной власти Российской Федерации и органов исполнительной власти субъектов Российской Федерации доступны посредством ЕПГУ (ГосВеб) в модели "одного окна"</t>
    </r>
  </si>
  <si>
    <t>Оказаны услуг по эксплуатации информационных систем инфраструктуры электронного правительства, включающих предоставление гражданам государственных и муниципальных услуг (исполнение функций) в электронном виде, обмен данными и идентификацию</t>
  </si>
  <si>
    <t>Модернизация пользовательских интерфейсов ЕПГУ в целях обеспечения удобства их использования</t>
  </si>
  <si>
    <t>Развитие ЕГПУ в части увеличения качества и удобства предоставления государственных и муниципальных услуг (функций) в электронном виде для граждан и организаций</t>
  </si>
  <si>
    <t>Создание и размещение на partners.gosuslugi.ru Каталога продуктов и сервисов электронного правительства, разработка и утверждение методики актуализации и развития Каталога в части описания назначения размещенных в нем продуктов и сервисов, порядка их применения, ограничений и условий использования</t>
  </si>
  <si>
    <t>Концептуальное проектирование архитектуры инфраструктуры электронного правительства (цифровой платформы электронного правительства), а также информационных систем, входящих в ее состав на конец 2024 года, разработка дорожных карт по развитию архитектуры цифровой платформы, а также информационных систем, входящих в ее состав на каждый год с 2021 до 2024 года</t>
  </si>
  <si>
    <t>Разработка и апробация в пилотных федеральных органах исполнительной власти методики управления формированием архитектуры информационных систем, присоединяемых к цифровой платформе</t>
  </si>
  <si>
    <r>
      <rPr>
        <b/>
        <sz val="11"/>
        <rFont val="Times New Roman"/>
        <family val="1"/>
        <charset val="204"/>
      </rPr>
      <t>Ожидаемый результат:</t>
    </r>
    <r>
      <rPr>
        <sz val="11"/>
        <rFont val="Times New Roman"/>
        <family val="1"/>
        <charset val="204"/>
      </rPr>
      <t xml:space="preserve">
Обеспечено согласованное развитие цифровой платформы электронного правительства, а также сокращение расходов на выполнение работ по развитию за счет исключения дублирующих функциональных возможностей в ИС, входящих в состав цифровой платформы, а также за счет обеспечения переиспользования сервисов цифровой платформы в ИС, присоединяемых к ней</t>
    </r>
  </si>
  <si>
    <t>Обеспечение развития цифровой платформы и ИС, входящих в ее состав, в соответствии с актуализированной и согласованной целевой моделью</t>
  </si>
  <si>
    <t>Обеспечить эксплуатацию инфраструктуры электронного правительства</t>
  </si>
  <si>
    <t>Разработать, внедрить и обеспечить сопровождение Автоматизированной информационной системы проектной деятельности «Типовое облачное решение по автоматизации проектной деятельности органов государственной власти» (ТОР АПД)</t>
  </si>
  <si>
    <t>Разработка и утверждение концепции создания, развития и функционирования ТОР АПД; разработка и утверждение порядка функционирования ТОР АПД, а также оператора ТОР АПД; техническое проектирование ТОР АПД</t>
  </si>
  <si>
    <t>Разработка решения для управления национальными и федеральными проектами</t>
  </si>
  <si>
    <t>Адаптация решения для управления ведомственными, региональными и муниципальными проектами</t>
  </si>
  <si>
    <t>Обеспечение информационного взаимодействия ТОР АПД с государственными информационными системами</t>
  </si>
  <si>
    <t>Разработано, внедрено и сопровождается ТОР АПД</t>
  </si>
  <si>
    <t>Внедрение ТОР АПД в деятельность исполнительных органов власти, органов местного самоуправления</t>
  </si>
  <si>
    <r>
      <rPr>
        <b/>
        <sz val="11"/>
        <color rgb="FFFF0000"/>
        <rFont val="Times New Roman"/>
        <family val="1"/>
        <charset val="204"/>
      </rPr>
      <t>Ожидаемые результаты:</t>
    </r>
    <r>
      <rPr>
        <sz val="11"/>
        <color rgb="FFFF0000"/>
        <rFont val="Times New Roman"/>
        <family val="1"/>
        <charset val="204"/>
      </rPr>
      <t xml:space="preserve">
Реализована среда поддержки управления проектной деятельностью</t>
    </r>
  </si>
  <si>
    <t>Обеспечение формирования единого для государств-участников ЕАЭС рынка в области составления отчетности и бухгалтерского учета, а также внедрения общего налогового учета в приоритетных отраслях (определение перечня приоритетных отраслей для внедрения общего для государств-участников ЕАЭС налогового учета)</t>
  </si>
  <si>
    <t>Обеспечена экспертная поддержка реализации Цифровой повестки ЕАЭС</t>
  </si>
  <si>
    <r>
      <t xml:space="preserve">Ожидаемый результат:
</t>
    </r>
    <r>
      <rPr>
        <sz val="11"/>
        <color rgb="FFFF0000"/>
        <rFont val="Times New Roman"/>
        <family val="1"/>
        <charset val="204"/>
      </rPr>
      <t>Создана благоприятная среда для развития инноваций; сформированы новые индустрии и рынки; актуализированы механизмы интеграционного сотрудничества в рамках ЕАЭС; сформировано единое правовое поле на пространстве ЕАЭС в целях реализации Цифровой повестки ЕАЭС</t>
    </r>
  </si>
  <si>
    <t>Доклад в Правительство Российской Федерации, Распорядительные правовые акты</t>
  </si>
  <si>
    <t>На национальном уровне обеспечить координацию и экспертную поддержку реализации Цифровой повестки ЕАЭС</t>
  </si>
  <si>
    <t>Обеспечить реализацию ведомствами общих процессов в рамках Евразийского экономического союза с использованием инфраструктуры интегрированной информационной системы Евразийского экономического союза (ИИС ЕАЭС)</t>
  </si>
  <si>
    <t>Обеспечить развитие национального сегмента Российской Федерации интегрированной информационной системы Евразийского экономического союза (ИИС ЕАЭС)</t>
  </si>
  <si>
    <t>Нормативные правовые акты, распорядительные правовые акты</t>
  </si>
  <si>
    <t>Усовершенствованы механизмы обработки обращений, мониторинга и анализа результатов рассмотрения обращений граждан Российской Федерации, иностранных граждан, лиц без гражданства, объединений граждан, в том числе юридических лиц, направленных в государственные органы, органы местного самоуправления, государственные и муниципальные учреждения, иные организации, осуществляющие публично значимые функции</t>
  </si>
  <si>
    <t>Обеспечить развитие системы «Мир» и функционирование удостоверения личности гражданина Российской Федерации</t>
  </si>
  <si>
    <t>Реализация пилота по выдаче и применению удостоверения личности в нескольких субъектах Российских Федераций, модернизация системы "Мир"</t>
  </si>
  <si>
    <t>Реализация пилота по выдаче заграничного паспорта с чипом в МФЦ в нескольких субъектах Российских Федераций</t>
  </si>
  <si>
    <t>Тиражирование на всей территории Российской Федерации электронной визы для въезда в Российскую Федерацию, электронного разрешения на работу для иностранных граждан, электронной миграционной карты на платформе системы "Мир"</t>
  </si>
  <si>
    <t xml:space="preserve">Разработка и принятие НПА об электронной визе, электронному разрешению на работу, электронной миграционной карте </t>
  </si>
  <si>
    <t>Модернизация межведомственных решений, оснащение пунктов пропуска через государственную границу на всей территории Российской Федерации оборудованием, необходимым для оплаты задолженности на границе и немедленного снятия ограничения на выезд</t>
  </si>
  <si>
    <t>Разработка межведомственных решений по приему заявлений, выдаче и контролю электронной визы, электронного разрешения на работу, электронной миграционной карты, проведение пилота в нескольких субъектах Российской Федерации</t>
  </si>
  <si>
    <t>Тиражирование решений по выдаче и применению удостоверения личности во всех субъектах Российской Федерации</t>
  </si>
  <si>
    <t>Обеспечена возможность оплаты задолженности на границе и немедленное снятие ограничения на выезд на всей территории Российской Федерации</t>
  </si>
  <si>
    <t>Обеспечение взаимодействия между образовательными учреждениями, работодателями и студентами/выпускниками при организации стажировок и практик посредством электронного документооборота. Создание ЛК вуза, подсистемы взаимодействия, доработка ЛК соискателя и работодателя</t>
  </si>
  <si>
    <t>Интеграция с системами независимой оценки квалификации: создание ЛК ЦОК и Советов по профессиональным квалификациям с импортом данных из Реестра сведений о проведении независимой оценки квалификации Национального агентства развития квалификаций; обеспечение возможности выгрузки сведений о подтверждении компетенций пользователя ИАС ОБВ «Работа в России», в том числе Skillsnet, ЦОКами (интеграция с сервисом по подтверждению свидетельства и заключения квалификации), маркировка подтвержденных компетенций; обеспечение возможности выгрузки из Реестра материалов (оценочных средств) по квалификациям, их прикрепления к компетенциям в ИАС ОБВ «Работа в России», в том числе Skillsnet. Обеспечение связки компетенций и ЦОК</t>
  </si>
  <si>
    <t>Создать  платформу поиска работы и подбора персонала на базе ИАС ОБВ "Работа в России"</t>
  </si>
  <si>
    <t>Формирование и внедрение справочника и моделей компетенций с применением технологий сопоставления данных. Реализация механизма сопоставления резюме, вакансий; механизма предложения похожих вакансий и резюме работодателям и соискателям (машинное обучения путем анализа активности пользователей Портала «Работа в России»)</t>
  </si>
  <si>
    <t>Оптимизация подбора резюме/вакансий с использованием машинного обучения, включая профилирование лиц, ищущих работу</t>
  </si>
  <si>
    <t>Разработка инструментов поддержки работодателей и соискателей с использованием человеко-машинных комплексов</t>
  </si>
  <si>
    <t>Внедрение и развитие дистанционных сервисов в сфере содействия занятости, самозанятости и профессиональной ориентации, доработка ЛК работодателя в части формирования и подачи отчетности в органы занятости с применением юридически значимого электронного документооборота; реализация сервиса передачи отчетности работодателя в региональные регистры получателей услуг с применением юридически значимого электронного документооборота</t>
  </si>
  <si>
    <t>11.2021</t>
  </si>
  <si>
    <t>Обеспечено развитие центра обработки данных Управления делами Президента Российской Федерации</t>
  </si>
  <si>
    <t>Обеспечить создание единой цифровой платформы обеспечения деятельности Президента Российской Федерации, Председателя Правительства Российской Федерации, палат Федерального Собрания, Совета Безопасности Российской Федерации, Администрации Президента Российской Федерации, Аппарата Правительства Российской Федерации при осуществлении ими своих полномочий (ЕЦП ОГВ)</t>
  </si>
  <si>
    <t>Анализ соответствия механизмов обеспечения поддержки деятельности Президента Российской Федерации при осуществлении им своих полномочий потребностям цифрового госуправления. Анализ соответствия механизмов обеспечения поддержки деятельности Председателя Правительства Российской Федерации при осуществлении им конституционных полномочий потребностям цифрового госуправления.
Разработка и принятие нормативных правовых актов, направленных на оптимизацию нормотворческого процесса палат Федерального Собрания Российской Федерации.
Разработка и принятие нормативных правовых актов, регламентирующих порядок координации деятельности ФОГВ и органов исполнительной власти субъектов Российской Федерации по реализации принятых Президентом Российской Федерации решений в области обеспечения национальной безопасности</t>
  </si>
  <si>
    <t xml:space="preserve">Распорядительные правовые акты, акт ввода в эксплуатацию, доклад в Правительство Российской Федерации
</t>
  </si>
  <si>
    <t xml:space="preserve">Разработка концепции создания сегмента ЕЦП ОГВ в интересах поддержки деятельности Президента Российской Федерации при осуществлении им своих полномочий. Разработка требований  по оптимизации функциональной и технологической архитектуры, а также архитектуры данных государственных информационных систем и информационных ресурсов единой цифровой платформы органов государственной власти. Проведение пилотных проектов  по архитектурному управлению и мониторингу сегмента ЕЦП ОГВ в интересах поддержки деятельности Председателя Правительства Российской Федерации при осуществлении им своих полномочий. </t>
  </si>
  <si>
    <t xml:space="preserve">Нормативные правовые акты, акт ввода в эксплуатацию
</t>
  </si>
  <si>
    <t xml:space="preserve">Обеспечить координацию реализации мероприятий в рамках цифровой трансформации государственного и муниципального управления в федеральных органах исполнительной власти и субъектах Российской Федерации </t>
  </si>
  <si>
    <t xml:space="preserve">Методически обеспечена координация информатизации на всех уровнях власти </t>
  </si>
  <si>
    <t>Сформировать цифровую платформу для взаимодействия в сфере стратегического управления в целях согласованности действий участников стратегического планирования на всех уровнях государственного управления в достижении стратегических приоритетов</t>
  </si>
  <si>
    <r>
      <rPr>
        <b/>
        <sz val="11"/>
        <color theme="0" tint="-0.14999847407452621"/>
        <rFont val="Times New Roman"/>
        <family val="1"/>
        <charset val="204"/>
      </rPr>
      <t>Ожидаемые результаты:</t>
    </r>
    <r>
      <rPr>
        <sz val="11"/>
        <color theme="0" tint="-0.14999847407452621"/>
        <rFont val="Times New Roman"/>
        <family val="1"/>
        <charset val="204"/>
      </rPr>
      <t xml:space="preserve">
– создана единая цифровая платформа для получения государственной поддержки;
– обеспечена возможность подачи электронной заявки на получение господдержки;
– обеспечена возможность проведения анализа эффективности  использования государственной поддержки;
– обеспечено сопровождения единой цифровой платформы.</t>
    </r>
  </si>
  <si>
    <t>Создать единую экосистему сервисов и мер государственной поддержки предпринимателей</t>
  </si>
  <si>
    <t>Реализация пилота по обеспечению автоматического прохода границы в нескольких субъектах Российской Федерации</t>
  </si>
  <si>
    <r>
      <rPr>
        <b/>
        <sz val="11"/>
        <color theme="0" tint="-0.14999847407452621"/>
        <rFont val="Times New Roman"/>
        <family val="1"/>
        <charset val="204"/>
      </rPr>
      <t xml:space="preserve">Ожидаемые результаты: </t>
    </r>
    <r>
      <rPr>
        <sz val="11"/>
        <color theme="0" tint="-0.14999847407452621"/>
        <rFont val="Times New Roman"/>
        <family val="1"/>
        <charset val="204"/>
      </rPr>
      <t xml:space="preserve">
Реализовано не менее 4 отраслевых (индустриальных) цифровых платформ для основных предметных областей экономики; 
Разработано не менее 27 планов цифровой трансформации для отраслей/рынков/сфер деятельности, включающих определение условий для цифровой трансформации приоритетных  отраслей/рынков/сфер деятельности на основе платформенных решений (с т.з. необходимого нормативного регулирования, технологий, инфраструктуры, кадрового обеспечения, организационных условий) и осуществлен мониторинг и управление изменениями в области цифровой трансформации отраслей / рынков / сфер деятельности через акселерацию цифровых платформ </t>
    </r>
  </si>
  <si>
    <t>04.2019</t>
  </si>
  <si>
    <t>08.2019</t>
  </si>
  <si>
    <t>02.2020</t>
  </si>
  <si>
    <t>Создана цифровая аналитическая платформа в целях предоставления данных, в том числе статистических данных , всем категориям пользователей; загрузки респондентами различных видов отчетности через единое окно для их использования органами государственной власти и местного самоуправления</t>
  </si>
  <si>
    <t>Повышение качества межведомственного взаимодействия и надежности СМЭВ посредством развития функций управления очередями сообщений, адресации сообщений, их маршрутизации и доставки получателям. Создание средств автоматизации формирования пакетных запросов для получения всех сведений, необходимых для предоставления услуги (комплексной услуги) или исполнения функции; создание средств постообработки ответов с  автоматическим  формированием по результатам обработки пакетных запросов; создание облачного сервиса для ведомств-потребителей сведений, предназначенного для организации межведомственного взаимодействия и оказания услуг (исполнения функций) в электронном виде.</t>
  </si>
  <si>
    <t>Создана платформа информационного межведомственного обмена данными</t>
  </si>
  <si>
    <t>Создать платформу информационного межведомственного обмена данными, в том числе нормативной справочной информацией</t>
  </si>
  <si>
    <t>Создать национальную систему управления данными (НСУД)</t>
  </si>
  <si>
    <t>Сформирована правовая база для создания НСУД</t>
  </si>
  <si>
    <t>Разработаны и внедрены функциональные возможности информационных систем НСУД, обеспечивающих единство форматов и атрибутов государственных данных</t>
  </si>
  <si>
    <t>Обеспечить возможность цифровой обратной связи с гражданами и организациями в отношении массовых государственных и муниципальных услуг, функций и сервисов, в том числе с использованием искусственного интеллекта</t>
  </si>
  <si>
    <t>Федеральный закон, акты Правительства Российской Федерации</t>
  </si>
  <si>
    <t>Разработка и утверждение концепции создания в Российской Федерации единого пространства цифрового доверия участников информационного взаимодействия, включая взаимодействие между информационными системами, в том числе: механизмов удаленной идентификации и аутентификации, механизмов определения полномочий участников, механизмов фиксации и подтверждения доверенного времени и иных фактов, существенных для юридической значимости электронного взаимодействия</t>
  </si>
  <si>
    <t>Разработка и утверждение нормативных правовых актов, обеспечивающих возможность идентификации и аутентификации участников информационного взаимодействия, в том числе с использованием биометрических данных</t>
  </si>
  <si>
    <t>Подготовка концепции применения облачной электронной подписи в едином пространстве цифрового доверия, включающей механизмы обеспечения сквозного доверия к подписанным облачной подписью электронным документам, а также правовые и технологические ограничения на применение облачной электронной подписи с учетом требований информационной безопасности</t>
  </si>
  <si>
    <t>Разработка и утверждение нормативных правовых актов, обеспечивающих возможность использования облачной электронной подписи в едином пространстве цифрового доверия.</t>
  </si>
  <si>
    <t>Разработка и утверждение нормативных правовых актов, обеспечивающих возможность определения полномочий участников электронного взаимодействия, механизмов фиксации и подтверждения доверенного времени и иных существенных для юридической значимости электронного взаимодействия фактов, механизмов долгосрочного хранения электронных документов и др.</t>
  </si>
  <si>
    <t>Созданы правовые условия для формирования в Российской Федерации единого пространства цифрового доверия</t>
  </si>
  <si>
    <t>Разработка и утверждение нормативных правовых актов, определяющих порядок создания распределенной системы цифровых профилей гражданина и юридического лица</t>
  </si>
  <si>
    <t>Введение в эксплуатацию распределенной системы цифровых профилей гражданина и юридического лица</t>
  </si>
  <si>
    <t>Создание информационной системы, обеспечивающей техническую возможность создания цифровых профилей гражданина и юридического лица в режиме реального времени путем формирования запросов к государственным информационным системам, в которых находятся соответствующие сведения</t>
  </si>
  <si>
    <t>Созданы цифровые профили гражданина и юридического лица</t>
  </si>
  <si>
    <t>Обеспечено защищенное юридически значимое взаимодействие, в том числе, с использованием биометрической верификации и облачной электронной подписи</t>
  </si>
  <si>
    <t>Модернизация подсистемы "Мониторинга ИС ГУЦ", в том числе обеспечение ведения единого реестра выпущенных сертификатов ключей проверки электронной подписи и создания механизмов автоматизированного контроля за исполнением действующего законодательства в части, касающейся формирования и использования электронной подписи</t>
  </si>
  <si>
    <t>Размещение сертификата ИС ГУЦ в хранилище доверенных сертификатов продуктов лидеров мирового ИТ-рынка с целью упрощения построения цепочки доверия к сертификатам на оборудовании пользователей (рабочее место, мобильное устройство)</t>
  </si>
  <si>
    <t>Реализация пилотного проекта по использованию облачной подписи при предоставлении государственных и муниципальных услуг в пилотном ведомстве</t>
  </si>
  <si>
    <t>Модернизация ЕСИА и ГУЦ, обеспечивающая использование облачной электронной подписи с применением программных средств защиты каналов связи (tls)</t>
  </si>
  <si>
    <t>Обеспечить создание, развитие и эксплуатацию государственной информационной системы «Единая цифровая платформа предоставления государственных сервисов» (единая платформа РОИВ, ОМСУ и МФЦ)</t>
  </si>
  <si>
    <t xml:space="preserve">Разработка «Единой цифровой платформы предоставления государственных сервисов» </t>
  </si>
  <si>
    <t xml:space="preserve">Пилотная эксплуатация «Единой цифровой платформе предоставления государственных сервисов» </t>
  </si>
  <si>
    <t xml:space="preserve">Эксплуатация «Единой цифровой платформы предоставления государственных сервисов» </t>
  </si>
  <si>
    <t>Минкомсвязь России, L318</t>
  </si>
  <si>
    <r>
      <rPr>
        <b/>
        <sz val="11"/>
        <color rgb="FFFF0000"/>
        <rFont val="Times New Roman"/>
        <family val="1"/>
        <charset val="204"/>
      </rPr>
      <t xml:space="preserve">Ожидаемые результаты: 
</t>
    </r>
    <r>
      <rPr>
        <sz val="11"/>
        <color rgb="FFFF0000"/>
        <rFont val="Times New Roman"/>
        <family val="1"/>
        <charset val="204"/>
      </rPr>
      <t>Определен перечень массовых и социально значимых видов контроля (надзора)</t>
    </r>
  </si>
  <si>
    <t>Разработка и утверждение концепции создания, развития и функционирования Центра хранения электронных документов (ЦХЭД), определяющей подходы к обеспечению целостности и юридической значимости электронных документов на протяжении сроков их хранения; разработка утверждение порядка функционирования ЦХЭД, а также оператора ЦХЭД; разработка и утверждение требований по интероперабельности ЦХЭД и обеспечению информационной безопасности ЦХЭД</t>
  </si>
  <si>
    <t>Принятие правового акта, устанавливающего порядок развития типового облачного решения, обеспечивающего цифровизацию основных процессов в КНД для федеральных и региональных органов, предусматривающего повторное использование программного обеспечения, разработанных другими органами</t>
  </si>
  <si>
    <t>Разработка функциональных и технических требований к информационным системам НСУД (подсистема очистки и преобразования данных, подсистема управления  метаданными, подсистема буферизации и кэширования данных, подсистема хранения аналитических данных и ETL процедур, подсистема визуального представления данных, подсистема контроля качества данных, подсистема безопасности)  с учетом СМЭВ 4.0</t>
  </si>
  <si>
    <r>
      <rPr>
        <b/>
        <sz val="11"/>
        <color rgb="FFFF0000"/>
        <rFont val="Times New Roman"/>
        <family val="1"/>
        <charset val="204"/>
      </rPr>
      <t>Ожидаемый результат:</t>
    </r>
    <r>
      <rPr>
        <sz val="11"/>
        <color rgb="FFFF0000"/>
        <rFont val="Times New Roman"/>
        <family val="1"/>
        <charset val="204"/>
      </rPr>
      <t xml:space="preserve">
Утверждены концепция НСУД, концепция цифровизации отчетности предприятий, подготовлены требования к информационным системам НСУД</t>
    </r>
  </si>
  <si>
    <t>Разработка требований к систематизации, кодированию, качеству и безопасности данных в государственных информационных системах, включающие, в том числе перевод накопленной архивной информации в бумажном формате в электронную форму</t>
  </si>
  <si>
    <t>Разработка стандарта визуально-графического оформления и единых инструментов информационного наполнения ЕПГУ и сайтов органов власти</t>
  </si>
  <si>
    <t>Минэкономразвития России,
Минкомсвязь России</t>
  </si>
  <si>
    <t>Разработка и принятие нормативных правовых актов, обеспечивающих закрепление порядка создания и применения машиночитаемых технологических схем государственных (муниципальных) услуг</t>
  </si>
  <si>
    <t>Оптимизация процессов предоставления государственных (муниципальных) услуг, в том числе обеспечение создания и ведения машиночитаемых технологических схем в информационной системе</t>
  </si>
  <si>
    <t>Минэкономразвития России, 
Минкомсвязь России, заинтересованные федеральные органы исполнительной власти и государственные внебюджетные фонды, органы исполнительной власти субъектов Российской Федерации, иные организации</t>
  </si>
  <si>
    <t>Использование Федерального реестра государственных и муниципальных услуг (функций), а также внедрения типового «облачного» решения реестров государственных и муниципальных услуг (функций) для субъектов Российской Федерации</t>
  </si>
  <si>
    <t>Осуществление типизации региональных и муниципальных услуг</t>
  </si>
  <si>
    <t xml:space="preserve">Минкомсвязь России,
Минэкономразвития России
</t>
  </si>
  <si>
    <t>Организации, определенные в соответствии с законодательством Российской Федерации</t>
  </si>
  <si>
    <t>АНО "Аналитический центр при Правительстве Российской Федерации", организации, определенные в соответствии с законодательством Российской Федерации</t>
  </si>
  <si>
    <t>Ожидаемый результат:
1) Приняты акты Правительства Российской Федерации, которым утверждены:
− перечень документов, необходимых для подачи заявки, в т.ч. предоставляемых посредством СМЭВ;
− закреплена обязанность для всех администраторов мер поддержки использовать перечень документов при разработке/корректировке  НПА о предоставлении господдержки;
− порядок предоставления господдержки (включая сроки);
− закреплена обязанность для всех администраторов мер поддержки использовать утвержденный порядок.
2) Организовано взаимодействие органов власти посредством СМЭВ</t>
  </si>
  <si>
    <t>Разработка и принятие федерального закона, закрепляющего новые принципы предоставления государственных и муниципальных услуг, в том числе: 
- реестровую модель их предоставления; 
- проактивность; 
- экстерриториальность; 
- типизацию и стандартизацию приоритетных региональных и муниципальных услуг; 
- многоканальность; 
- машиночитаемое описание процесса предоставления услуг; 
- исключение участия человека в процессе принятия решения при предоставлении государственных услуг; 
- единую систему сбора обратной связи от получателей услуг; 
- обобщение межведомственного и межуровневого информационного взаимодействия при предоставлении государственных и муниципальных услуг на взаимодействие с негосударственными организациями;
- управление заявителем данными о себе в государственных информационных системах, в том числе предоставление гражданину информации, кому передавались сведения о нем, содержащиеся в государственных информационных системах; 
- введение института уполномоченного по государственным услугам; 
- иные направления совершенствования института предоставления государственных услуг</t>
  </si>
  <si>
    <t>Разработка и принятие подзаконных актов, внедряющих новые принципы предоставления государственных и муниципальных услуг, а также обеспечивающих методологическую основу предоставления приоритетных  массовых социально значимых государственных (муниципальных) услуг и сервисов без необходимости личного посещения государственных органов и иных организаций, с применением реестровой модели, онлайн (в автоматическом режиме), проактивно</t>
  </si>
  <si>
    <t xml:space="preserve">Доклад в Правительство Российской Федерации, акты ввода в эксплуатацию </t>
  </si>
  <si>
    <r>
      <rPr>
        <b/>
        <sz val="11"/>
        <color rgb="FFFF0000"/>
        <rFont val="Times New Roman"/>
        <family val="1"/>
        <charset val="204"/>
      </rPr>
      <t>Ожидаемые результаты:</t>
    </r>
    <r>
      <rPr>
        <sz val="11"/>
        <color rgb="FFFF0000"/>
        <rFont val="Times New Roman"/>
        <family val="1"/>
        <charset val="204"/>
      </rPr>
      <t xml:space="preserve">
Обеспечено машиночитаемое описание процесса предоставления государственных (муниципальных) услуг, обеспечена типизация региональных и муниципальных услуг</t>
    </r>
  </si>
  <si>
    <t>Развитие Федерального реестра государственных и муниципальных услуг (функций), а также внедрение типового облачного решения реестров государственных и муниципальных услуг (функций) для субъектов Российской Федерации, в том числе в части типизации государственных услуг, внедрения новых механизмов проектирования и согласования регламентов межведомственного информационного взаимодействия</t>
  </si>
  <si>
    <t>Ежеквартальный доклад в Правительство Российской Федерации</t>
  </si>
  <si>
    <r>
      <rPr>
        <b/>
        <sz val="11"/>
        <color rgb="FFFF0000"/>
        <rFont val="Times New Roman"/>
        <family val="1"/>
        <charset val="204"/>
      </rPr>
      <t>Ожидаемые результаты:</t>
    </r>
    <r>
      <rPr>
        <sz val="11"/>
        <color rgb="FFFF0000"/>
        <rFont val="Times New Roman"/>
        <family val="1"/>
        <charset val="204"/>
      </rPr>
      <t xml:space="preserve">
Усовершенствована сфера предоставления государственных услуг по принципу «одного окна» в МФЦ, создана сеть центров предоставления услуг для бизнеса</t>
    </r>
  </si>
  <si>
    <t>Нормативные и распорядительные правовые акты</t>
  </si>
  <si>
    <r>
      <rPr>
        <b/>
        <sz val="11"/>
        <color rgb="FFFF0000"/>
        <rFont val="Times New Roman"/>
        <family val="1"/>
        <charset val="204"/>
      </rPr>
      <t>Ожидаемые результаты:</t>
    </r>
    <r>
      <rPr>
        <sz val="11"/>
        <color rgb="FFFF0000"/>
        <rFont val="Times New Roman"/>
        <family val="1"/>
        <charset val="204"/>
      </rPr>
      <t xml:space="preserve">
Обеспечены условия для участия коммерческих организаций в процессе цифровой трансформации государственных (муниципальных) услуг и сервисов</t>
    </r>
  </si>
  <si>
    <t>Разработка и утверждение нормативных и методических актов, определяющих основания и порядок участия коммерческих организаций в процессе цифровой трансформации государственных (муниципальных) услуг и сервисов</t>
  </si>
  <si>
    <r>
      <rPr>
        <b/>
        <sz val="11"/>
        <color rgb="FFFF0000"/>
        <rFont val="Times New Roman"/>
        <family val="1"/>
        <charset val="204"/>
      </rPr>
      <t xml:space="preserve">Ожидаемые результаты: </t>
    </r>
    <r>
      <rPr>
        <sz val="11"/>
        <color rgb="FFFF0000"/>
        <rFont val="Times New Roman"/>
        <family val="1"/>
        <charset val="204"/>
      </rPr>
      <t>Подтверждена возможность получения результатов предоставления приоритетных массовых социально значимых государственных (муниципальных) услуг и сервисов без посещения многофункциональных центров или органов, предоставляющих государственные (муниципальные) услуги и сервисы</t>
    </r>
  </si>
  <si>
    <r>
      <t xml:space="preserve">Ожидаемые результаты:
</t>
    </r>
    <r>
      <rPr>
        <sz val="11"/>
        <color rgb="FFFF0000"/>
        <rFont val="Times New Roman"/>
        <family val="1"/>
        <charset val="204"/>
      </rPr>
      <t>Популяризация ЕПГУ осуществляется в постоянном режиме и на основе единой стратегии популяризации</t>
    </r>
  </si>
  <si>
    <r>
      <t xml:space="preserve">Ожидаемый результат:
</t>
    </r>
    <r>
      <rPr>
        <sz val="11"/>
        <color rgb="FFFF0000"/>
        <rFont val="Times New Roman"/>
        <family val="1"/>
        <charset val="204"/>
      </rPr>
      <t>Обеспечены инструменты поддержки принятия решений высшими органами государственной власти в условиях цифровой трансформации экономики и государственного управления</t>
    </r>
  </si>
  <si>
    <t>Обеспечить управление деятельностью сотрудников контрольных (надзорных) органов (КНО) субъектов Российской Федерации с использованием "цифрового инспектора", формирующего задания инспектору в результате анализа рисков, основанного на обработке массивов "больших данных", собранных об объектах проверок и доступных в человековоспринимаемой форме</t>
  </si>
  <si>
    <r>
      <t xml:space="preserve">Ожидаемый результат:
</t>
    </r>
    <r>
      <rPr>
        <sz val="11"/>
        <color rgb="FFFF0000"/>
        <rFont val="Times New Roman"/>
        <family val="1"/>
        <charset val="204"/>
      </rPr>
      <t>Управление деятельностью сотрудников КНО субъектов Российской Федерации осуществляется с использованием "цифрового инспектора", формирующего задания инспектору в результате анализа рисков, основанного на обработке массивов  "больших данных", собранных об объектах проверок и доступных в человековоспринимаемой форме</t>
    </r>
  </si>
  <si>
    <t>Принятие нормативных правовых актов, устанавливающих требования к порядку исполнения контрольных (надзорных) функций в электронной форме, в том числе, предусматривающих применение проверочных листов в электронной форме; к информационным системам, обеспечивающим автоматизацию исполнения контрольно-надзорных функций; к порядку использования технических средств объективного контроля (интернета вещей) в КНД и предоставлению данных уполномоченными организациями в электронном виде</t>
  </si>
  <si>
    <t>Реализация в информационных системах КНО  инструментов дистанционного сбора и верификации данных, в том числе реестровых данных иных государственных органов, отчетности и деклараций в машиночитаемом виде, данных технических средств объективного контроля (интернет вещей), данных общественного контроля, данных, предоставляемых уполномоченными организациями</t>
  </si>
  <si>
    <t>Реализация в информационных системах КНО инструментов постоянной переоценки рисков ущерба охраняемым законом ценностям, связанного с деятельностью проверяемых лиц и их объектов, на основании объективных и достоверных данных об их деятельности</t>
  </si>
  <si>
    <t xml:space="preserve">Реализация в информационных системах КНО инструмента автоматического формирования задания на проведение КНМ по результатам оценки рисков деятельности проверяемого лица, предоставления инспектору данных о проверяемом лице и фиксации фактов и событий ("цифровой инспектор") </t>
  </si>
  <si>
    <t>Обеспечено развитие Государственной информационной системы «Типовое облачное решение по автоматизации контрольной (надзорной) деятельности» (ТОР КНД) в целях обеспечения соответствия Стандарту информатизации КНД</t>
  </si>
  <si>
    <r>
      <t xml:space="preserve">Ожидаемый результат:
</t>
    </r>
    <r>
      <rPr>
        <sz val="11"/>
        <color rgb="FFFF0000"/>
        <rFont val="Times New Roman"/>
        <family val="1"/>
        <charset val="204"/>
      </rPr>
      <t>Снижена административная нагрузка на граждан и организации, осуществляющие предпринимательскую и иные виды деятельности, путем сокращения транзакционных издержек при взаимодействии с контрольными (надзорными) органами</t>
    </r>
  </si>
  <si>
    <t>Обеспечение возможности подписки в личном кабинете проверяемого лица на ЕПГУ на результаты анализа правоприменительной практики, в том числе на результаты проведенных контрольных (надзорных) мероприятий, разработка руководств по соблюдению обязательных требований, формирование инструмента «обратной связи» и возможности отбора контента по территориальному или отраслевому принципу</t>
  </si>
  <si>
    <t>Акт ввода в эксплуатацию, доклад в Правительство Российской Федерации</t>
  </si>
  <si>
    <t>Реализация пилотного проекта по подключению к Единой государственной платформе сбора данных промышленного интернета вещей предприятий трех отраслей и пяти КНО</t>
  </si>
  <si>
    <r>
      <rPr>
        <b/>
        <sz val="11"/>
        <color rgb="FFFF0000"/>
        <rFont val="Times New Roman"/>
        <family val="1"/>
        <charset val="204"/>
      </rPr>
      <t>Ожидаемый результат:</t>
    </r>
    <r>
      <rPr>
        <sz val="11"/>
        <color rgb="FFFF0000"/>
        <rFont val="Times New Roman"/>
        <family val="1"/>
        <charset val="204"/>
      </rPr>
      <t xml:space="preserve">
Обеспечен  сбор данных промышленного интернета вещей с применением проверяемыми лицами приборов автоматического измерения показателей объектов и систем внутреннего контроля, их анализ и использование на основе Единой государственной платформы сбора данных промышленного интернета вещей </t>
    </r>
  </si>
  <si>
    <t>Реализованы программы профессионального развития и внедрены эффективные инструменты управления кадровым составом КНО</t>
  </si>
  <si>
    <t>Разработка и утверждение требований к достоверности данных о нарушениях, предоставленных гражданами и общественными объединениями ("общественным контролем"), и данных открытых источников, размещенных в сети "Интернет"</t>
  </si>
  <si>
    <t>Создана и функционирует система фиксации нарушений по массовым и социально значимым видам контроля (надзора) на основе данных о нарушениях, направленных гражданами в КНО</t>
  </si>
  <si>
    <t>Формирование во ФГИС "Единый реестр проверок" (ФГИС ЕРП) реестра электронных паспортов контрольно-надзорных мероприятий (КНМ) для независимого от КНО учета сведений о ходе и результатах КНМ в машиночитаемом виде с обеспечением качества юридической значимости</t>
  </si>
  <si>
    <t>Ввод в эксплуатацию ГАС "Правовая статистика" (ГАС ПС)</t>
  </si>
  <si>
    <t>Реализация КНО цифровых сервисов взаимодействия с ФГИС ЕРП для внесения сведений в паспорта КНМ и реестр фактов причинения ущерба охраняемым законам ценностям</t>
  </si>
  <si>
    <t>Создание органа управления цифровой трансформацией органов и организаций прокуратуры Российской Федерации, обеспечивающего постоянное изменение рабочих процессов для обеспечения мероприятий цифровой трансформации</t>
  </si>
  <si>
    <t>Внедрение информационных систем автоматизации выполнения рутинных действий и применения в рабочих процессах систем помощи в принятии решений</t>
  </si>
  <si>
    <t>Реализация в информационных системах КНО инструмента помощи в принятии решений для проверяемого лица, в том числе в формате предложений и подсказок по улучшению "индекса добросовестности ведения деятельности" в Едином личном кабинете проверяемого лица на ЕПГУ</t>
  </si>
  <si>
    <t>Разработка (доработка) информационных систем органов прокуратуры, обеспечивающая реализацию микросервисной архитектуры</t>
  </si>
  <si>
    <t>Обеспечение каждого работника прокуратуры Российской Федерации Единым рабочим местом, обеспечивающим доступ к сети "Интернет" и внутренним сервисам и информационным системам органов прокуратуры</t>
  </si>
  <si>
    <r>
      <rPr>
        <b/>
        <sz val="11"/>
        <color rgb="FFFF0000"/>
        <rFont val="Times New Roman"/>
        <family val="1"/>
        <charset val="204"/>
      </rPr>
      <t>Ожидаемый результат:</t>
    </r>
    <r>
      <rPr>
        <sz val="11"/>
        <color rgb="FFFF0000"/>
        <rFont val="Times New Roman"/>
        <family val="1"/>
        <charset val="204"/>
      </rPr>
      <t xml:space="preserve">
Современная импортозамещенная инфраструктура органов прокуратуры обеспечивает работников прокуратуры современными автоматизированными рабочими местами, обеспечивающими доступ  к сервисам и информационным системам органов прокуратуры и гарантирует катастрофоустойчивое и бесперебойное функционирование внутренних сервисов органов прокуратуры</t>
    </r>
  </si>
  <si>
    <t>Разработка Платформы ЮЗЭДО, включая сервисы взаимодействия с МЭДО, ССТУ, СМЭВ, УРОГ, сервис проектного управления, сервис хранения электронных дел и документов, сервис совместного редактирования файлов, сервисы авторизации через ЕСИА, сервис взаимодействия с другими системами (API), сервис конвертации в единый формат хранения и пересылки, сервис работы с общими классификаторами и справочниками, сервис проверки электронной подписи</t>
  </si>
  <si>
    <t>Обеспечена материально-техническая база работы Центра компетенций по реализации задач федерального проекта "Цифровое государственное управление"</t>
  </si>
  <si>
    <t>Сформирована организационно-штатная структура Центра компетенций по реализации задач федерального проекта "Цифровое государственное управление"</t>
  </si>
  <si>
    <t>Акты Правительства Российской Федерации, распорядительные правовые акты</t>
  </si>
  <si>
    <t>Разработка платформы ЦХЭД: разработка и внедрение программно-технических решений, обеспечивающих долговременное хранение электронных документов, в том числе, с использованием "облачных технологий"; разработка и внедрение программно-технических решений, обеспечивающих систематизацию электронных документов в соответствии с номенклатурой дел, составление описей дел постоянного и долговременного срока хранения, выделение к уничтожению документов, не подлежащих хранению; разработка и внедрение программно-технических средств и организационных мер, обеспечивающих гарантированный уровень информационной безопасности инфраструктуры</t>
  </si>
  <si>
    <t>Обследование предметной области и текущего состояния и формирование концептуальной модели развития информационной системы "Единая информационная система управления кадровым составом государственной гражданской службы Российской Федерации" (ЕИС УКС). Разработка и утверждение концепции, технических и функциональных требований к развитию ЕИС УКС</t>
  </si>
  <si>
    <t>Доработка ФИС СП в части управления целями, задачами, показателями, финансовыми и иными ресурсам, в том числе разработка сервиса по выявлению дисбалансов при формировании сценариев принятия решений</t>
  </si>
  <si>
    <t>Доработка ФИС СП в части возможностей формирования системы управления рисками для экономической безопасности, в том числе разработка инструментов для оценки принимаемых решений в сфере стратегического управления. Разработка инструментов имитационного моделирования для оценки последствий принимаемых управленческих решений</t>
  </si>
  <si>
    <t>Доработка ФИС СП в  части обеспечения согласованности действий участников стратегического планирования на всех уровнях государственного управления в достижении стратегических целей</t>
  </si>
  <si>
    <t>Обеспечена согласованность действий участников стратегического планирования на всех уровнях государственного управления в достижении стратегических приоритетов</t>
  </si>
  <si>
    <r>
      <rPr>
        <b/>
        <sz val="11"/>
        <color rgb="FFFF0000"/>
        <rFont val="Times New Roman"/>
        <family val="1"/>
        <charset val="204"/>
      </rPr>
      <t xml:space="preserve">Ожидаемый результат: 
</t>
    </r>
    <r>
      <rPr>
        <sz val="11"/>
        <color rgb="FFFF0000"/>
        <rFont val="Times New Roman"/>
        <family val="1"/>
        <charset val="204"/>
      </rPr>
      <t>Создана цифровая платформы для взаимодействия в сфере стратегического управления в целях согласованности действий участников стратегического планирования на всех уровнях государственного управления в достижении стратегических приоритетов</t>
    </r>
  </si>
  <si>
    <r>
      <rPr>
        <b/>
        <sz val="11"/>
        <color rgb="FFFF0000"/>
        <rFont val="Times New Roman"/>
        <family val="1"/>
        <charset val="204"/>
      </rPr>
      <t>Ожидаемые результаты:</t>
    </r>
    <r>
      <rPr>
        <sz val="11"/>
        <color rgb="FFFF0000"/>
        <rFont val="Times New Roman"/>
        <family val="1"/>
        <charset val="204"/>
      </rPr>
      <t xml:space="preserve">
Обеспечена работа платформы идентификации и пространства доверия, включая биометрическую идентификацию и облачную КЭП</t>
    </r>
  </si>
  <si>
    <t>Создать платформу идентификации, включая биометрическую идентификацию, облачную КЭП,  цифровые профили гражданина и юридического лица, а также единое пространство доверия электронной подписи</t>
  </si>
  <si>
    <t>Разработка и утверждение концепции создания распределенной системы цифровых профилей гражданина и юридического лица, включающей определение порядка защиты персональных данных и иных тайн, а также инструментов управления гражданами и юридическими лицами объемом индексируемых в рамках создания профилей сведений</t>
  </si>
  <si>
    <t>Доклад в Правительство Российской Федерации, акт ввода в эксплуатацию</t>
  </si>
  <si>
    <t>Обеспечение защищенности ИС ГУЦ в соответствии с уровнем значимости обрабатываемой информации и масштаба ИС ГУЦ в соответствии с законодательством Российской Федерации в области защиты информации (по классу «К1»)</t>
  </si>
  <si>
    <r>
      <rPr>
        <b/>
        <sz val="11"/>
        <rFont val="Times New Roman"/>
        <family val="1"/>
        <charset val="204"/>
      </rPr>
      <t>Ожидаемые результаты:</t>
    </r>
    <r>
      <rPr>
        <sz val="11"/>
        <rFont val="Times New Roman"/>
        <family val="1"/>
        <charset val="204"/>
      </rPr>
      <t xml:space="preserve">
Внедрен механизм усиленной защищенной биометрической верификации граждан, а также обеспечено использование облачной электронной подписи в рамках национального пространства доверия на базе сервисов ЕСИА и ИС ГУЦ</t>
    </r>
  </si>
  <si>
    <t>Акт ввода в эксплуатацию, аттестат соответствия требованиям по информационной безопасности</t>
  </si>
  <si>
    <t>Повышение эффективности системы межведомственного электронного взаимодействия (СМЭВ) за счет уменьшения сроков, необходимых для присоединения к СМЭВ и адаптации видов сведений при изменении нормативных правовых актов, посредством обеспечения автоматизации регламентных процедур, относящихся к: присоединению информационных систем к СМЭВ, выводу в СМЭВ видов сведений, обмену сведениями через СМЭВ, адаптации видов сведений и выводу видов сведений из эксплуатации ( не менее 50% регламентных процедур)</t>
  </si>
  <si>
    <t>Обеспечение оптимизации расходов на обеспечение защиты данных, обрабатываемых в СМЭВ и единой системе нормативной справочной информации (ЕСНСИ), посредством создания и аттестации единой подсистемы обеспечения информационной безопасности СМЭВ и ЕСНСИ</t>
  </si>
  <si>
    <t>Создана платформа информационного межведомственного взаимодействия и обмена данными, в том числе нормативной справочной информацией</t>
  </si>
  <si>
    <t>Разработка концепции НСУД (включая описание системы мастер-данных), включающей целевую модель управления и реестр операторов эталонных данных, имеющих юридическую значимость</t>
  </si>
  <si>
    <t>Разработка единых требований к управлению данными, их жизненному циклу (сбор, хранение, доступ, нормализация, управление качеством, предоставление, использование, защита, архивация, удаление) и механизмам их обновления</t>
  </si>
  <si>
    <t>Утверждены единые требования к управлению данными и их жизненному циклу</t>
  </si>
  <si>
    <r>
      <rPr>
        <b/>
        <sz val="11"/>
        <color rgb="FFFF0000"/>
        <rFont val="Times New Roman"/>
        <family val="1"/>
        <charset val="204"/>
      </rPr>
      <t>Ожидаемый результат:</t>
    </r>
    <r>
      <rPr>
        <sz val="11"/>
        <color rgb="FFFF0000"/>
        <rFont val="Times New Roman"/>
        <family val="1"/>
        <charset val="204"/>
      </rPr>
      <t xml:space="preserve">
Действуют единые требования к управлению данными и их жизненному циклу, что позволяет повысить качество данных</t>
    </r>
  </si>
  <si>
    <t>Разработка информационных систем НСУД, обеспечивающих управление  метаданными и преднастройку процесса межведомственного взаимодействия при предоставлении государственных (муниципальных) услуг и исполнении функций</t>
  </si>
  <si>
    <t>Разработка информационных систем НСУД, обеспечивающих автоматизацию процесса обновления данных в государственных информационных системах из внешних (негосударственных) источников, хранение аналитических данных и ETL-процедур, визуальное представление данных</t>
  </si>
  <si>
    <r>
      <rPr>
        <b/>
        <sz val="11"/>
        <color rgb="FFFF0000"/>
        <rFont val="Times New Roman"/>
        <family val="1"/>
        <charset val="204"/>
      </rPr>
      <t>Ожидаемый результат:</t>
    </r>
    <r>
      <rPr>
        <sz val="11"/>
        <color rgb="FFFF0000"/>
        <rFont val="Times New Roman"/>
        <family val="1"/>
        <charset val="204"/>
      </rPr>
      <t xml:space="preserve">
НСУД позволяет обеспечить единство форматов и атрибутов данных, нормативной справочной информации и постоянно изменяемых данных в государственных информационных системах, снижение транзакционных издержек на этапах передачи данных от поставщика к потребителю информации, автоматизацию процесса межведомственного взаимодействия при предоставлении государственных услуг и исполнении функций федеральными органами исполнительной власти</t>
    </r>
  </si>
  <si>
    <t>Внедрение целевой модели управления данными для обеспечения непрерывного контроля качества и форматов данных в информационных ресурсах государственных органов власти</t>
  </si>
  <si>
    <t>Разработка плана-графика перехода информационных ресурсов государственных органов власти на единые требования к управлению данными и их жизненному циклу и плана-графика перехода к цифровой отчетности и постепенного перехода к замещающему отчетность получению первичных данных из информационных систем</t>
  </si>
  <si>
    <t>Обеспечение перехода информационных ресурсов государственных органов власти на единые требования к управлению данными и их жизненному циклу соответствии с планом-графиком</t>
  </si>
  <si>
    <t>Обеспечено внедрение целевой модели управления данными,  переход информационных ресурсов государственных органов власти на единые требования к управлению данными и их жизненному циклу в соответствие с планом-графиком</t>
  </si>
  <si>
    <r>
      <rPr>
        <b/>
        <sz val="11"/>
        <rFont val="Times New Roman"/>
        <family val="1"/>
        <charset val="204"/>
      </rPr>
      <t>Ожидаемый результат:</t>
    </r>
    <r>
      <rPr>
        <sz val="11"/>
        <rFont val="Times New Roman"/>
        <family val="1"/>
        <charset val="204"/>
      </rPr>
      <t xml:space="preserve">
К концу 2024 года НСУД должна обеспечить: 
‒ единство форматов и атрибутов данных, нормативной справочной информации и постоянно изменяемых данных; 
‒ систематизацию аналитической информация за счет перехода к экспертизе первичных данных информационных систем и иных источников информации;
‒ снижение транзакционных издержек на этапах передачи данных от поставщика к пользователю информации;
‒ выполнение массовой интеграции НСУД с ГИС и гармонизации данных, которая к концу 2024 года должна охватить 60% ГИС;
‒ переход к «умным» данным (smart data);
‒ управление данными и решение аналитических задач на базе «машинного обучения»;
‒ интеграцию коммерческих и государственных данных; 
– сокращение расходов федерального бюджета по закупке товаров, работ, услуг в сфере информационно-коммуникационных технологий на 10% к концу 2024 года;
– сокращение расходов региональных и местных бюджетов по закупке товаров, работ, услуг в сфере информационно-коммуникационных технологий на 15% концу 2024 года;
– сокращение расходов на эксплуатацию существующих государственных информационных систем 
</t>
    </r>
  </si>
  <si>
    <r>
      <rPr>
        <b/>
        <sz val="11"/>
        <color rgb="FFFF0000"/>
        <rFont val="Times New Roman"/>
        <family val="1"/>
        <charset val="204"/>
      </rPr>
      <t xml:space="preserve">Ожидаемые результаты:  </t>
    </r>
    <r>
      <rPr>
        <sz val="11"/>
        <color rgb="FFFF0000"/>
        <rFont val="Times New Roman"/>
        <family val="1"/>
        <charset val="204"/>
      </rPr>
      <t xml:space="preserve">
1. Росстатом  разработана, введена в опытную, а затем в промышленную эксплуатацию единая цифровая аналитическая платформа предоставления статистических данных  (включая  единое окно для представления отчетности), которая обеспечивает для всех категорий пользователей:
 - однократность предоставления данных, в том числе статистических , во все органы государственной власти всех уровней и местного самоуправления, в том числе в онлайн-режиме;   
- возможность формирования и использования аналитических показателей для целей государственного управления (включая вопросы формирования традиционных статистических показателей) с использованием доступной базы первичных статистических данных в соответствии с меняющимися информационными потребностями;    
- предоставление всех данных (респондентами и по запросам пользователей) исключительно в электронной форме; 
- одновременное использование данных различной природы (данных статистических переписей и обследований и альтернативных источников информации), что позволит оперативно управлять бизнес-процессами с учетом всей полноты информации;   
- интеграцию бухгалтерской, статистической и налоговой отчетности экономических агентов.    
2. Цифровая аналитическая платформа предоставления статистических данных (включая  единое окно для представления отчетности) обеспечивает через единое окно возможность загрузки респондентами различных видов отчетности ,  интегрирована с платформами федеральных органов исполнительной власти и местного самоуправления. 
3. Цифровая аналитическая платформа предоставления статистических данных интегрирована с системами, обеспечивающими работу платформы с альтернативными источниками информации, и обеспечивает обмен данных с ними в онлайн режиме</t>
    </r>
  </si>
  <si>
    <t>Доработка ЕПГУ с целью обеспечения возможности доступа пользователей  в модели "одного окна" к  информации органов государственной власти, органов местного самоуправления и органов государственных внебюджетных фондов</t>
  </si>
  <si>
    <t>Разработка и утверждение концепции и дорожной карты развития ЕПГУ (ГосВеб), направленного на обеспечение пользователям возможности доступа в модели "одного окна" к информации органов государственной власти, органов местного самоуправления и органов государственных внебюджетных фондов</t>
  </si>
  <si>
    <t>Инструменты, обеспечивающие доступ пользователей посредством ЕПГУ в модели "одного окна" к  информации, созданной органами государственной власти,  органами местного самоуправления и органами государственных внебюджетных фондов в пределах своих полномочий, а также к иной общедоступной информации, введены в промышленную эксплуатацию</t>
  </si>
  <si>
    <t>Развитие ЕГПУ в соответствии с изменениями законодательства Российской Федерации, технологическими изменениями, вносимыми в другие информационные системы в составе инфраструктуры электронного правительства, потребностями по обеспечению информационной безопасности</t>
  </si>
  <si>
    <t>Обеспечение возможности комплексного предоставления государственных  и муниципальных услуг пользователям ЕПГУ по жизненным ситуациям, реализация механизмов персонализированного обслуживания и поддержки</t>
  </si>
  <si>
    <t>Ожидаемый результат:
Обеспечена возможность предоставления для граждан и организаций государственных и муниципальных услуг (функций) в электронном виде , в том числе по жизненным ситуациям и в проактивном виде.  Обеспечен переход на новые пользовательские интерфейсы и каналы коммуникаций с гражданами и организациями в целях обеспечения простоты и удобства  использования</t>
  </si>
  <si>
    <t>Минкомсвязь России,
заинтересованные органы исполнительной власти</t>
  </si>
  <si>
    <t>Минкомсвязь России,
заинтересованные органы исполнительной власти, органы местного самоуправления</t>
  </si>
  <si>
    <t>Разработка и внедрение облачной цифровой платформы обеспечения предоставления приоритетных массовых социально значимых региональных и муниципальных услуг, в том числе в электронном виде</t>
  </si>
  <si>
    <t>Ожидаемые результаты:
Осуществляется эксплуатация Облачной цифровой платформы обеспечения предоставления приоритетных массовых социально значимых региональных и муниципальных услуг (в том числе  для МФЦ), в том числе в электронном виде для всех приоритетных услуг и функций</t>
  </si>
  <si>
    <t xml:space="preserve">Формирование и утверждение нормативной правовой базы для создания и использования информационной системы «Единая служба поддержки, мониторинга и контроля для государственных органов, и граждан» (ЕСПМ ОВГ) с использованием механизмов цифровой обратной связи с гражданами и организациями в отношении массовых государственных и муниципальных услуг, функций и сервисов, в том числе с использованием искусственного интеллекта </t>
  </si>
  <si>
    <t>Разработка и утверждение нормативных правовых актов, утверждающих положение о «Единой цифровой платформе предоставления государственных сервисов» (ЕЦП ПГС) в электронной форме, обеспечивающей реализацию новых принципов предоставления государственных и муниципальных услуг (в том числе для МФЦ)</t>
  </si>
  <si>
    <t>Формирование и утверждение плана разработки ЕСПМ ОВГ
1. Технические требования к ЕСПМ ОВГ. 
2. Рабочий проект, включающий функциональные требования, описание архитектуры, нефункциональные требования (целевые нагрузочные параметры, требования к графическим интерфейсам), описание технических решений, требования по интеграции.
3. Календарный план разработки ЕСПМ ОВГ
4. Календарный план внедрения ЕСПМ ОВГ для ИС в составе ЕЦП ПГС</t>
  </si>
  <si>
    <t>Формирование и утверждение плана разработки единого окна цифровой обратной связи (ЕОЦОС):
1. Технические требования (описания программных интерфейсов, посредством которых происходит взаимодействие основных компонентов ЕОЦОС). 
2. Технический проект, включающий функциональные требования, описание архитектуры, нефункциональные требования (целевые нагрузочные параметры, требования к графическим интерфейсам), описание технических решений, требования по  интерфейсам интеграции.
3. Календарный план разработки ЕОЦОС.
4. Календарный план внедрения и опытной эксплуатации ЕОЦОС для ИС в составе ЕЦП ПГС</t>
  </si>
  <si>
    <t>Разработка прототипа и пилотирование ЕОЦОС для ЕЦП ПГС
Внедрение не менее чем для 5 популярных электронных услуг и проведение опытной эксплуатации. 
Прототип содержит следующие функциональные модули:
- интерфейс интеграции с внешними БД;
- базу знаний/сценариев;
- интерфейс управления базой знаний/сценариев;
- интерфейс взаимодействия с пользователями в различных каналах.</t>
  </si>
  <si>
    <t>Доработка и внедрение ЕОЦОС для ИС в составе ЕЦП ПГС</t>
  </si>
  <si>
    <t>Разработка и пилотирование ЕСПМ ОВГ для ЕЦП ПГС</t>
  </si>
  <si>
    <t>Доработка и внедрение ЕСПМ ОВГ для ИС ЕЦП ПГС, интеграция ЕОЦОС в ЕСПМ ОВГ</t>
  </si>
  <si>
    <t>Выполнение работ (оказание услуг) по эксплуатации ЕОЦОС и ЕСПМ ОВГ для ЕЦП ПГС</t>
  </si>
  <si>
    <r>
      <rPr>
        <b/>
        <sz val="11"/>
        <color rgb="FFFF0000"/>
        <rFont val="Times New Roman"/>
        <family val="1"/>
        <charset val="204"/>
      </rPr>
      <t>Ожидаемый результат</t>
    </r>
    <r>
      <rPr>
        <sz val="11"/>
        <color rgb="FFFF0000"/>
        <rFont val="Times New Roman"/>
        <family val="1"/>
        <charset val="204"/>
      </rPr>
      <t xml:space="preserve">: 
Создание ЕСПМ ОВГ позволило создать единое пространство данных, связанных с обращением граждан по вопросам получения государственных услуг в электронном виде, работой служб технической поддержки и электронных сервисов ведомств. Создание ЕОЦОС позволило объединить механизмы интерактивного взаимодействия с пользователем путем интеграции каналов общения в единый сервис. </t>
    </r>
  </si>
  <si>
    <t>Разработка концепции мониторинга и анализа результатов рассмотрения обращений граждан и организаций, а также анализа мер, принятых по таким обращениям, в рамках создания Единой сети по работе с обращениями граждан (ЕС ОГ). 
1.Разработка концепции мониторинга и анализа результатов рассмотрения обращений граждан и организаций, а также анализа мер, принятых по таким обращениям.
2.Разработка технического проекта, содержащего описание и реализацию процессов обработки обращений, мониторинга и анализа, а также схемы взаимодействия государственных органов, учреждений и организаций в рамках осуществления 
их деятельности по рассмотрению обращений граждан и в рамках подключения к инфраструктуре ЕС ОГ</t>
  </si>
  <si>
    <t>Принятие нормативных правовых документов, регламентирующих порядок подключения государственных органов, органов местного самоуправления, государственных и муниципальных учреждений, иных организаций к инфраструктуре ЕС ОГ
1. Разработка нормативных правовых документов, регламентирующих порядок подключения к инфраструктуре ЕС ОГ.
2.Разработка материалов, содержащих технические условия, требования к АРМ, наличие лицензий, а также регламент подключения к инфраструктуре ЕС ОГ.
3.По результатам эксплуатации - корректировка материалов, содержащих технические условия, требования к АРМ, наличие лицензий, а также регламент подключения к инфраструктуре ЕС ОГ</t>
  </si>
  <si>
    <t>Формирование технологической базы ресурсов инфраструктуры ЕС ОГ, обеспечивающей обработку обращений граждан 
и организаций и сбор информации о результатах рассмотрения обращений граждан и организаций, включая:
- закупку серверного и коммуникационного оборудования;
- проведение специальных проверок и специсследований;
- ввод в эксплуатацию</t>
  </si>
  <si>
    <t>Разработка механизма обработки обращений, мониторинга 
и анализа результатов рассмотрения обращений граждан Российской Федерации, иностранных граждан, лиц без гражданства, объединений граждан, в том числе юридических лиц, направленных в государственные органы, органы местного самоуправления, государственные и муниципальные учреждения, иные организации, осуществляющие публично значимые функции, включая:
- разработку специального программного обеспечения (СПО);
- проведение тематических исследований разработанного СПО;
- опытную эксплуатацию разработанного СПО;
- модернизацию СПО;
- проведение тематических исследований модернизированного СПО;
- внедрение СПО</t>
  </si>
  <si>
    <t>Обеспечена возможность получения цифрового водительского удостоверения без физического носителя в проактивном режиме без необходимости предоставления документов и информации, содержащихся в иных базах данных, на платформе системы "Мир"</t>
  </si>
  <si>
    <t>Тиражирование выдачи заграничного паспорта с чипом в МФЦ во всех субъектах Российской Федерации</t>
  </si>
  <si>
    <t>Тиражирование решения по автоматическому проходу границы во всех субъектах Российской Федерации</t>
  </si>
  <si>
    <t>Осуществлена выдача и применение  удостоверения личности гражданина нового образца, содержащего биометрические данные и квалифицированную электронную подпись, на платформе системы "Мир", в том числе в МФЦ</t>
  </si>
  <si>
    <r>
      <rPr>
        <b/>
        <sz val="11"/>
        <color rgb="FFFF0000"/>
        <rFont val="Times New Roman"/>
        <family val="1"/>
        <charset val="204"/>
      </rPr>
      <t>Ожидаемый результат:</t>
    </r>
    <r>
      <rPr>
        <sz val="11"/>
        <color rgb="FFFF0000"/>
        <rFont val="Times New Roman"/>
        <family val="1"/>
        <charset val="204"/>
      </rPr>
      <t xml:space="preserve">
Осуществлена выдача и применение удостоверений личности на платформе системы "Мир" в том числе в МФЦ, реализован автоматический проход границы</t>
    </r>
  </si>
  <si>
    <t>Обеспечено получение и верификация на границе электронной визы для въезда в Российскую Федерацию, внедрено электронное разрешение на работу для иностранных граждан, электронная миграционная карта</t>
  </si>
  <si>
    <r>
      <rPr>
        <b/>
        <sz val="11"/>
        <color rgb="FFFF0000"/>
        <rFont val="Times New Roman"/>
        <family val="1"/>
        <charset val="204"/>
      </rPr>
      <t>Ожидаемый результат:</t>
    </r>
    <r>
      <rPr>
        <sz val="11"/>
        <color rgb="FFFF0000"/>
        <rFont val="Times New Roman"/>
        <family val="1"/>
        <charset val="204"/>
      </rPr>
      <t xml:space="preserve">
Функционируют услуги по получению электронной визы, электронной миграционной карты и электронного разрешения на работу для иностранных граждан на платформе системы "Мир"</t>
    </r>
  </si>
  <si>
    <r>
      <rPr>
        <b/>
        <sz val="11"/>
        <color rgb="FFFF0000"/>
        <rFont val="Times New Roman"/>
        <family val="1"/>
        <charset val="204"/>
      </rPr>
      <t xml:space="preserve">Ожидаемый результат: 
</t>
    </r>
    <r>
      <rPr>
        <sz val="11"/>
        <color rgb="FFFF0000"/>
        <rFont val="Times New Roman"/>
        <family val="1"/>
        <charset val="204"/>
      </rPr>
      <t>Функционирует услуга по оплате задолженности на границе и немедленное снятие ограничения на выезд</t>
    </r>
  </si>
  <si>
    <t>Развитие современных методов получения и анализа информации о рынке труда с применением  технологий «больших данных»: развитие системы уведомлений пользователей портала – мгновенные сообщения, обеспечение возможности выбора приоритетных способов уведомления, рассылка информации по подходящим вакансиям</t>
  </si>
  <si>
    <t>Создание сервиса для учреждений уголовно-исполнительной системы ФСИН  России предусматривающего трудоустройство лиц, освобождаемых из мест лишения свободы. Создание ЛК учреждения ФСИН с возможностью создания резюме для лиц, отбывающих наказание в местах лишения свободы; обеспечение возможности создания работодателем в ЛК работодателя заявок о потребности в работниках осужденных или имеющих судимости</t>
  </si>
  <si>
    <r>
      <rPr>
        <b/>
        <sz val="11"/>
        <color rgb="FFFF0000"/>
        <rFont val="Times New Roman"/>
        <family val="1"/>
        <charset val="204"/>
      </rPr>
      <t>Ожидаемые результаты:</t>
    </r>
    <r>
      <rPr>
        <sz val="11"/>
        <color rgb="FFFF0000"/>
        <rFont val="Times New Roman"/>
        <family val="1"/>
        <charset val="204"/>
      </rPr>
      <t xml:space="preserve">
Диверсифицированы возможности для взаимодействия работодателей и соискателей на рынке труда;
Созданы возможности для электронного взаимодействия с образовательными учреждениями, учреждениями уголовно-исполнительной системы ФСИН России, а также иными заинтересованными организациями в рамках содействия занятости населения</t>
    </r>
  </si>
  <si>
    <t>Разработка  в интересах ФОИВ системы обмена информацией, доступ к которой ограничен федеральными законами. Формирование единой цифровой среды доверия, позволяющей обеспечить пользователей ЕЦП ОГВ средствами доверенных цифровых дистанционных коммуникаций, в том числе при коллективной подготовке проектов нормативных документов сотрудниками Администрации Президента Российской Федерации и Аппарата Правительства Российской Федерации. Разработка сегмента ЕЦП ОГВ в интересах поддержки деятельности Председателя Правительства Российской Федерации при осуществлении им своих полномочий. Создание электронной платформы разработки регуляторных решений, позволяющей перевести нормотворческую деятельность в цифровой формат с использованием современных технологий обмена информацией</t>
  </si>
  <si>
    <r>
      <rPr>
        <b/>
        <sz val="11"/>
        <color rgb="FFFF0000"/>
        <rFont val="Times New Roman"/>
        <family val="1"/>
        <charset val="204"/>
      </rPr>
      <t>Ожидаемые результаты:</t>
    </r>
    <r>
      <rPr>
        <sz val="11"/>
        <color rgb="FFFF0000"/>
        <rFont val="Times New Roman"/>
        <family val="1"/>
        <charset val="204"/>
      </rPr>
      <t xml:space="preserve">
- Созданы сегменты ЕЦП ОГВ в интересах поддержки деятельности принятия управленческих решений Президента Российской Федерации, Председателя Правительства Российской Федерации при осуществлении ими своих полномочий.  
- Создан сегмент ЕЦП ОГВ в интересах палат Федерального Собрания Российской Федерации на основе разработки и внедрения современных цифровых технологий в нормотворческий процесс. Создана электронная платформа разработки регуляторных решений, позволяющая перевести нормотворческую деятельность в цифровой формат с использованием современных технологий обмена информацией.
- Создан сегмент ЕЦП ОГВ в интересах Совета Безопасности Российской Федерации в целях поддержки реализации Президентом Российской Федерации конституционных полномочий по защите конституционного строя, суверенитета, независимости и территориальной целостности Российской Федерации, а также по вопросам международного сотрудничества в области обеспечения безопасности.
- Обеспечено единое архитектурное управление организацией разработки, эксплуатации и обеспечения информационной безопасности государственных информационных систем, создаваемых в интересах обеспечения функционирования единой цифровой платформы органов государственной власти.
- .Сформирована технологическая база ресурсов инфраструктуры сегмента ЕЦП ОГВ в интересах Совета Безопасности Российской Федерации, обеспечивающая, в том числе, оценку эффективности деятельности ФОИВ в области обеспечения национальной безопасности</t>
    </r>
  </si>
  <si>
    <r>
      <rPr>
        <b/>
        <sz val="11"/>
        <rFont val="Times New Roman"/>
        <family val="1"/>
        <charset val="204"/>
      </rPr>
      <t>Ожидаемые результаты:</t>
    </r>
    <r>
      <rPr>
        <sz val="11"/>
        <rFont val="Times New Roman"/>
        <family val="1"/>
        <charset val="204"/>
      </rPr>
      <t xml:space="preserve">
Обеспечена цифровизация деятельности Управления делами Президента Российской Федерации на базе устойчивой и безопасной информационно-телекоммуникационной инфраструктуры высокоскоростной передачи, обработки и хранения больших объемов данных с использованием преимущественно отечественного программного обеспечения. 
Создан сегмент Управления делами Президента Российской Федерации глобальной конкурентоспособной инфраструктуры передачи, обработки и хранения данных  преимущественно на основе отечественных разработок.
Обеспечена информационная безопасность Управления делами Президента Российской Федерации на основе отечественных разработок при передаче, обработке и хранении данных, гарантирующей защиту интересов  государства.
Созданы сквозные технологии обеспечения цифровизации Управления делами Президента Российской Федерации преимущественно на основе отечественных разработок.
Создано платформенное решение для внедрения цифровых технологий в сфере государственного управления и оказания государственных услуг Управления делами Президента Российской Федерации
</t>
    </r>
  </si>
  <si>
    <t>Разработка и утверждение Положения о Едином контактном центре (ЕКЦ) по реализации Цифровой повестки ЕАЭС, обладающем полномочиями по координации, мониторингу, отбору и продвижению проектов (инициатив)</t>
  </si>
  <si>
    <t>Разработка и утверждение комплекса национальных документов, направленных на реализацию Цифровой повестки ЕАЭС при координации ЕКЦ с российской стороны: типовых регламентов процессов реализации цифровых инициатив в рамках ЕАЭС с учетом риск-ориентированного подхода</t>
  </si>
  <si>
    <r>
      <rPr>
        <b/>
        <sz val="11"/>
        <color theme="1"/>
        <rFont val="Times New Roman"/>
        <family val="1"/>
        <charset val="204"/>
      </rPr>
      <t>Ожидаемый результат:</t>
    </r>
    <r>
      <rPr>
        <sz val="11"/>
        <color theme="1"/>
        <rFont val="Times New Roman"/>
        <family val="1"/>
        <charset val="204"/>
      </rPr>
      <t xml:space="preserve">
Создана современная нормативно-правовая и технологическая основа для функционирования трансграничного пространства доверия в рамках ЕАЭС;  реализован эффективный, своевременный и достоверный трансграничный обмен информацией между государственными органами на пространстве ЕАЭС; обеспечен равноправный и недискриминационный сквозной обмен информацией при получении услуг в области телемедицины, дистанционного образования, дистанционного предоставления логистических и финансовых услуг, а также ведения торговли на внешних рынках в рамках ЕАЭС</t>
    </r>
  </si>
  <si>
    <r>
      <rPr>
        <b/>
        <sz val="11"/>
        <color rgb="FFFF0000"/>
        <rFont val="Times New Roman"/>
        <family val="1"/>
        <charset val="204"/>
      </rPr>
      <t xml:space="preserve">Ожидаемый результат:
</t>
    </r>
    <r>
      <rPr>
        <sz val="11"/>
        <color rgb="FFFF0000"/>
        <rFont val="Times New Roman"/>
        <family val="1"/>
        <charset val="204"/>
      </rPr>
      <t>Созданы базовые "сквозные" сервисы и платформы для формирования цифровой среды доверия на пространстве ЕАЭС. 
Обеспечена цифровая "сквозная прослеживаемость" товаров и услуг на пространстве ЕАЭС.
Обеспечено создание новых рабочих мест.
Обеспечено снижение административных барьеров в целях обеспечения роста трансграничного товарооборота, передвижения рабочей силы, услуг и капитала на пространстве ЕАЭС</t>
    </r>
  </si>
  <si>
    <t>Создание и внедрение комплекса систем поддержки принятия решений на основе интеллектуального анализа больших объемов слабоструктурированных данных, получаемых с использованием технологий изучения общественного мнения, по широкому спектру социально-экономических, общественно-политических отношений</t>
  </si>
  <si>
    <t>Введение в эксплуатацию типового облачного решения, обеспечивающего цифровизацию основных процессов КНД для федеральных и региональных органов в режиме одного окна ("цифровой инспектор")</t>
  </si>
  <si>
    <t>Мониторинг реализуемых КНО инструментов профилактики согласно программам профилактики в зависимости от категорий проверяемых лиц (в том числе категорий риска (классов опасности)), видов и характеристик их деятельности и используемых ими производственных объектов, выявленных и потенциальных причин и условий нарушений обязательных требований и причинения вреда</t>
  </si>
  <si>
    <t>Реализация в информационных системах КНО инструментов интерактивной обратной связи с проверяемыми лицами для проведения профилактических мероприятий</t>
  </si>
  <si>
    <t>Разработка и утверждение порядка создания, развития, ведения и обеспечения функционирования Единой государственной платформы сбора данных промышленного интернета вещей, используемых в целях реализации риск-ориентированного подхода в КНД</t>
  </si>
  <si>
    <t xml:space="preserve">Разработать и внедрить комплексные инструменты повышения качества кадрового потенциала КНО, включая систему дистанционного обучения (постоянного повышения квалификации) инспекторского состава на платформе управления кадровым составом государственных гражданских служащих и систему мотивации сотрудников КНО, основанную на показателях результативности и эффективности </t>
  </si>
  <si>
    <t>Формирование во ФГИС ЕРП реестра фактов причинения ущерба охраняемым законом ценностям для независимого от КНО учета сведений о фактах ущерба охраняемым законом ценностям в машиночитаемом виде с обеспечением качества юридической значимости</t>
  </si>
  <si>
    <t>В органах и организациях прокуратуры внедрён электронный документооборот, автоматизированы рутинные действия, реализованы системы помощи в принятии решений</t>
  </si>
  <si>
    <r>
      <rPr>
        <b/>
        <sz val="11"/>
        <color rgb="FFFF0000"/>
        <rFont val="Times New Roman"/>
        <family val="1"/>
        <charset val="204"/>
      </rPr>
      <t>Ожидаемый результат:</t>
    </r>
    <r>
      <rPr>
        <sz val="11"/>
        <color rgb="FFFF0000"/>
        <rFont val="Times New Roman"/>
        <family val="1"/>
        <charset val="204"/>
      </rPr>
      <t xml:space="preserve">
В информационных системах органов прокуратуры Российской Федерации реализованы отдельные цифровые рабочие процессы</t>
    </r>
  </si>
  <si>
    <t>Обеспечение организационно-методологического сопровождения программы, мониторинга выполнения планов и отчетности по реализации программы, обеспечение их соответствия целям, ключевым вехам и задачам Программы, а также методическим
рекомендациям; обеспечение информационно-коммуникационной поддержки
и продвижения реализации Программы в средствах массовой информации</t>
  </si>
  <si>
    <r>
      <rPr>
        <b/>
        <sz val="11"/>
        <color rgb="FFFF0000"/>
        <rFont val="Times New Roman"/>
        <family val="1"/>
        <charset val="204"/>
      </rPr>
      <t>Ожидаемые результаты:</t>
    </r>
    <r>
      <rPr>
        <sz val="11"/>
        <color rgb="FFFF0000"/>
        <rFont val="Times New Roman"/>
        <family val="1"/>
        <charset val="204"/>
      </rPr>
      <t xml:space="preserve"> 
Обеспечено повышение качества проектирования и создания отраслевых информационных систем, новых информационных технологий и платформ за счет сформированных методологических основ планирования расходов на ИКТ</t>
    </r>
  </si>
  <si>
    <t>Создание функциональных блоков ЕИС УКС, обеспечивающих работоспособность, безопасность и информационное взаимодействие функциональных блоков ЕИС УКС друг с другом и с внешней информационной средой, а также обеспечивающих регистрацию и журналирование действий, происходящих в ЕИС УКС</t>
  </si>
  <si>
    <t>Формирование нормативного правового основания для полнофункционального внедрения ЕИС УКС в органах государственной власти, их подведомственных организаций и органах местного самоуправления</t>
  </si>
  <si>
    <t>Обеспечение доступности услуг по хранению и обработке кадровых данных на всей территории России для органов власти путём ввода в эксплуатацию центров обработки данных (ЦОД)</t>
  </si>
  <si>
    <t>Создание подсистемы информирования заявителя о движении данных о нем (возможность узнать кто, когда и на каких правовых основаниях запрашивал сведения, возможность управлять правами на предоставление сведений, возможность предоставления соответствующей информации третьим лицам и др.)</t>
  </si>
  <si>
    <r>
      <rPr>
        <b/>
        <sz val="11"/>
        <rFont val="Times New Roman"/>
        <family val="1"/>
        <charset val="204"/>
      </rPr>
      <t>Ожидаемые результаты:</t>
    </r>
    <r>
      <rPr>
        <sz val="11"/>
        <rFont val="Times New Roman"/>
        <family val="1"/>
        <charset val="204"/>
      </rPr>
      <t xml:space="preserve">
В единой платформе внедрены цифровые профили гражданина и юридического лица, содержащие юридически значимые и постоянно актуализируемые наборы данных гражданина и юридических организаций, обеспечено предоставление доступа к ним различным организациям с целью обмена данными физического или юридического лица после получения одноразового цифрового согласия от него</t>
    </r>
  </si>
  <si>
    <t xml:space="preserve"> Развитие функций цифровой платформы "Государственная система правовой информации" (ГСПИ), в том числе: 
-  стандартизация и унификация представления правовой информации;
-  внедрение технологий правового ассистента, реализующего функции интеллектуальной интерактивной системы поиска правовой информации с использованием технологий ИИ и BigDatа и Voice технологии;
- реализация системы архивного хранения критически важных информационных ресурсов ГСПИ</t>
  </si>
  <si>
    <r>
      <rPr>
        <b/>
        <sz val="11"/>
        <rFont val="Times New Roman"/>
        <family val="1"/>
        <charset val="204"/>
      </rPr>
      <t>Ожидаемые результаты:</t>
    </r>
    <r>
      <rPr>
        <sz val="11"/>
        <rFont val="Times New Roman"/>
        <family val="1"/>
        <charset val="204"/>
      </rPr>
      <t xml:space="preserve">
Разработана и апробирована платформа обмена данными, в том числе механизмы мониторинга, безопасности и самообслуживания участников межведомственного обмена данными. Обеспечена  нормативно-правовая, методологическая и технологическая возможность для перехода ОИВ на платформу</t>
    </r>
  </si>
  <si>
    <r>
      <rPr>
        <b/>
        <sz val="11"/>
        <color theme="1"/>
        <rFont val="Times New Roman"/>
        <family val="1"/>
        <charset val="204"/>
      </rPr>
      <t>Ожидаемые результаты:</t>
    </r>
    <r>
      <rPr>
        <sz val="11"/>
        <color theme="1"/>
        <rFont val="Times New Roman"/>
        <family val="1"/>
        <charset val="204"/>
      </rPr>
      <t xml:space="preserve">
Разработана и апробирована платформа обмена данными, в том числе нормативной справочной информацией. Обеспечена  нормативно-правовая, методологическая и технологическая возможность для перехода ОИВ на платформу</t>
    </r>
  </si>
  <si>
    <t>Формирование реестра эталонных видов данных, имеющих юридическую значимость, а также государственных органов, уполномоченных на их ведение</t>
  </si>
  <si>
    <t>Разработка информационных систем НСУД, обеспечивающих очистку и преобразование данных, буферизацию и кэширование данных, контроль качества данных</t>
  </si>
  <si>
    <t>Формирование и утверждение концепции ЕСПМ ОВГ с возможностью цифровой обратной связи, в том числе с использованием искусственного интеллекта</t>
  </si>
  <si>
    <t>Осуществлен переход на предоставление возможности обращения пользователей в службу технической и информационной поддержки для всех систем ЕЦП ПГС с целью обеспечения:
- Единого окна обработки сложных обращений граждан требующих взаимодействия служб технического поддержки участников межведомственного электронного взаимодействия;
- Единой точки обработки и контроля в части интеграционного взаимодействия ведомств; 
- Единой точки контроля работоспособности электронных сервисов ведомств.
предоставления гражданам государственных и муниципальных услуг в электронном виде с помощью информационной системы «Единое окно цифровой обратной связи, включая обращения, жалобы, техническую поддержку и контроль качества по государственным услугам, функциям, сервисам» (ЕОЦОС).
Обеспечена возможность предоставления цифровой обратной связи, в том числе с использованием искусственного интеллекта</t>
  </si>
  <si>
    <t>Ожидаемые результаты реализации:                                                                                                                                                                                                                               
Создана инфраструктура Единой сети по работе с обращениями граждан, осуществлено подключение к ней большого количества государственных органов, органов местного самоуправления, государственных и муниципальных учреждений, иных организаций, осуществляющих публично значимые функции, а также внедрено СПО, реализующее единый механизм обработки обращений, мониторинга и анализа результатов рассмотрения обращений</t>
  </si>
  <si>
    <t>Создан единый унифицированный механизм предоставления государственной поддержки</t>
  </si>
  <si>
    <t xml:space="preserve">Реализован пилотный проект по получению цифрового водительского удостоверения </t>
  </si>
  <si>
    <t>Реализован проект по получению цифрового водительского удостоверения для всех субъектов Российской Федерации</t>
  </si>
  <si>
    <t>Разработка и принятие НПА: указа Президента Российской Федерации «О проведении эксперимента по выпуску удостоверения личности», федерального закона «Об основном документе, удостоверяющем личность гражданина Российской Федерации»</t>
  </si>
  <si>
    <t>Создание механизма отбора и поддержки проектов (инициатив) по внедрению цифровых технологий и платформ на пространстве ЕАЭС: разработка и утверждение требований к процедуре проведения экспертизы и отбора проектов (инициатив) по реализации Цифровой повестки ЕАЭС, методических рекомендаций по подготовке паспортов проектов и их реализации, требований к осуществлению поддержки (сопровождению) реализации проектов</t>
  </si>
  <si>
    <t>Внедрение системы видео-конференц-связи во всех органах прокуратуры Российской Федерации</t>
  </si>
  <si>
    <t>Создание основных и резервных вычислительных комплексов. Построение кластерных архитектурных решений. Проведение дооснащения по результатам эксплуатации и внедрения в предыдущих периодах</t>
  </si>
  <si>
    <t>Создание системы резервного копирования. Дозакупка ленточных носителей и необходимого программного обеспечения</t>
  </si>
  <si>
    <t>Создание основной и резервной подсистем хранения данных. Настройка репликации  наиболее критичных данных на резервную площадку. Проведение дооснащения по результатам эксплуатации и внедрения в предыдущих периодах</t>
  </si>
  <si>
    <t>Выполнение комплексной модернизации существующей опорной сети передачи данных, магистральных узлов сетевой инфраструктуры, ядра сети основного центра обработки данных. Создание резервного ядра сети резервного центра обработки данных. Проведение дооснащения модернизированной инфраструктуры узлами доступа</t>
  </si>
  <si>
    <t>Создание комплексной системы информационной безопасности основного и резервного центров обработки данных</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</si>
</sst>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 _₽_-;\-* #,##0.00\ _₽_-;_-* &quot;-&quot;??\ _₽_-;_-@_-"/>
    <numFmt numFmtId="164" formatCode="mm/yyyy"/>
    <numFmt numFmtId="165" formatCode="dd/mm/yy;@"/>
  </numFmts>
  <fonts count="55" x14ac:knownFonts="1">
    <font>
      <sz val="11"/>
      <color theme="1"/>
      <name val="Calibri"/>
      <family val="2"/>
      <charset val="204"/>
      <scheme val="minor"/>
    </font>
    <font>
      <u/>
      <sz val="11"/>
      <color theme="10"/>
      <name val="Calibri"/>
      <family val="2"/>
      <charset val="204"/>
      <scheme val="minor"/>
    </font>
    <font>
      <u/>
      <sz val="11"/>
      <color theme="11"/>
      <name val="Calibri"/>
      <family val="2"/>
      <charset val="204"/>
      <scheme val="minor"/>
    </font>
    <font>
      <sz val="10"/>
      <name val="Times New Roman"/>
      <family val="1"/>
      <charset val="204"/>
    </font>
    <font>
      <sz val="11"/>
      <name val="Calibri"/>
      <family val="2"/>
      <charset val="204"/>
      <scheme val="minor"/>
    </font>
    <font>
      <b/>
      <i/>
      <sz val="10"/>
      <name val="Times New Roman"/>
      <family val="1"/>
      <charset val="204"/>
    </font>
    <font>
      <b/>
      <sz val="14"/>
      <name val="Times New Roman"/>
      <family val="1"/>
      <charset val="204"/>
    </font>
    <font>
      <i/>
      <sz val="10"/>
      <name val="Times New Roman"/>
      <family val="1"/>
      <charset val="204"/>
    </font>
    <font>
      <sz val="10"/>
      <color rgb="FFFF0000"/>
      <name val="Times New Roman"/>
      <family val="1"/>
      <charset val="204"/>
    </font>
    <font>
      <sz val="11"/>
      <color theme="1"/>
      <name val="Calibri"/>
      <family val="2"/>
      <charset val="204"/>
      <scheme val="minor"/>
    </font>
    <font>
      <sz val="11"/>
      <color theme="1"/>
      <name val="Times New Roman"/>
      <family val="1"/>
      <charset val="204"/>
    </font>
    <font>
      <b/>
      <sz val="14"/>
      <color theme="1"/>
      <name val="Times New Roman"/>
      <family val="1"/>
      <charset val="204"/>
    </font>
    <font>
      <sz val="12"/>
      <color theme="1"/>
      <name val="Times New Roman"/>
      <family val="1"/>
      <charset val="204"/>
    </font>
    <font>
      <sz val="12"/>
      <name val="Times New Roman"/>
      <family val="1"/>
      <charset val="204"/>
    </font>
    <font>
      <b/>
      <sz val="12"/>
      <name val="Times New Roman"/>
      <family val="1"/>
      <charset val="204"/>
    </font>
    <font>
      <sz val="11"/>
      <name val="Times New Roman"/>
      <family val="1"/>
      <charset val="204"/>
    </font>
    <font>
      <b/>
      <sz val="10"/>
      <name val="Times New Roman"/>
      <family val="1"/>
      <charset val="204"/>
    </font>
    <font>
      <sz val="10"/>
      <color theme="1"/>
      <name val="Calibri"/>
      <family val="2"/>
      <charset val="204"/>
      <scheme val="minor"/>
    </font>
    <font>
      <b/>
      <sz val="11"/>
      <name val="Times New Roman"/>
      <family val="1"/>
      <charset val="204"/>
    </font>
    <font>
      <b/>
      <sz val="11"/>
      <name val="Calibri"/>
      <family val="2"/>
      <charset val="204"/>
      <scheme val="minor"/>
    </font>
    <font>
      <b/>
      <sz val="11"/>
      <color theme="1"/>
      <name val="Times New Roman"/>
      <family val="1"/>
      <charset val="204"/>
    </font>
    <font>
      <i/>
      <sz val="11"/>
      <color theme="1"/>
      <name val="Times New Roman"/>
      <family val="1"/>
      <charset val="204"/>
    </font>
    <font>
      <sz val="11"/>
      <color rgb="FF000000"/>
      <name val="Times New Roman"/>
      <family val="1"/>
      <charset val="204"/>
    </font>
    <font>
      <strike/>
      <sz val="11"/>
      <color rgb="FFFF0000"/>
      <name val="Times New Roman"/>
      <family val="1"/>
      <charset val="204"/>
    </font>
    <font>
      <b/>
      <sz val="11"/>
      <color rgb="FFFF0000"/>
      <name val="Times New Roman"/>
      <family val="1"/>
      <charset val="204"/>
    </font>
    <font>
      <i/>
      <sz val="10"/>
      <color rgb="FFFF0000"/>
      <name val="Times New Roman"/>
      <family val="1"/>
      <charset val="204"/>
    </font>
    <font>
      <sz val="12"/>
      <color rgb="FF00B050"/>
      <name val="Times New Roman"/>
      <family val="1"/>
      <charset val="204"/>
    </font>
    <font>
      <i/>
      <sz val="12"/>
      <color theme="1"/>
      <name val="Times New Roman"/>
      <family val="1"/>
      <charset val="204"/>
    </font>
    <font>
      <b/>
      <sz val="9"/>
      <color indexed="81"/>
      <name val="Tahoma"/>
      <family val="2"/>
      <charset val="204"/>
    </font>
    <font>
      <sz val="9"/>
      <color indexed="81"/>
      <name val="Tahoma"/>
      <family val="2"/>
      <charset val="204"/>
    </font>
    <font>
      <b/>
      <sz val="12"/>
      <color rgb="FF000000"/>
      <name val="Times New Roman"/>
      <family val="1"/>
      <charset val="204"/>
    </font>
    <font>
      <sz val="12"/>
      <name val="Times New Roman"/>
      <family val="1"/>
    </font>
    <font>
      <sz val="12"/>
      <color theme="1"/>
      <name val="Times New Roman"/>
      <family val="1"/>
    </font>
    <font>
      <sz val="10"/>
      <color rgb="FF000000"/>
      <name val="Times New Roman"/>
      <family val="1"/>
      <charset val="204"/>
    </font>
    <font>
      <b/>
      <sz val="12"/>
      <name val="Times New Roman"/>
      <family val="1"/>
    </font>
    <font>
      <b/>
      <u/>
      <sz val="11"/>
      <color theme="1"/>
      <name val="Times New Roman"/>
      <family val="1"/>
      <charset val="204"/>
    </font>
    <font>
      <sz val="11"/>
      <name val="Times New Roman"/>
      <family val="1"/>
    </font>
    <font>
      <strike/>
      <sz val="11"/>
      <name val="Times New Roman"/>
      <family val="1"/>
      <charset val="204"/>
    </font>
    <font>
      <sz val="14"/>
      <color theme="1"/>
      <name val="Times New Roman"/>
      <family val="1"/>
      <charset val="204"/>
    </font>
    <font>
      <sz val="13"/>
      <color rgb="FF000000"/>
      <name val="Times New Roman"/>
      <family val="1"/>
      <charset val="204"/>
    </font>
    <font>
      <sz val="11"/>
      <color theme="1"/>
      <name val="Times New Roman"/>
      <family val="1"/>
    </font>
    <font>
      <b/>
      <sz val="11"/>
      <color theme="1"/>
      <name val="Times New Roman"/>
      <family val="1"/>
    </font>
    <font>
      <b/>
      <sz val="9"/>
      <color rgb="FF000000"/>
      <name val="Tahoma"/>
      <family val="2"/>
      <charset val="204"/>
    </font>
    <font>
      <sz val="9"/>
      <color rgb="FF000000"/>
      <name val="Tahoma"/>
      <family val="2"/>
      <charset val="204"/>
    </font>
    <font>
      <sz val="11"/>
      <name val="Calibri"/>
      <family val="2"/>
      <charset val="204"/>
    </font>
    <font>
      <sz val="11"/>
      <color rgb="FFFF0000"/>
      <name val="Times New Roman"/>
      <family val="1"/>
      <charset val="204"/>
    </font>
    <font>
      <sz val="11"/>
      <color theme="5" tint="-0.249977111117893"/>
      <name val="Times New Roman"/>
      <family val="1"/>
      <charset val="204"/>
    </font>
    <font>
      <sz val="11"/>
      <color rgb="FFFF0000"/>
      <name val="Calibri"/>
      <family val="2"/>
      <charset val="204"/>
      <scheme val="minor"/>
    </font>
    <font>
      <sz val="11"/>
      <color theme="0" tint="-0.14999847407452621"/>
      <name val="Times New Roman"/>
      <family val="1"/>
      <charset val="204"/>
    </font>
    <font>
      <b/>
      <sz val="11"/>
      <color theme="0" tint="-0.14999847407452621"/>
      <name val="Times New Roman"/>
      <family val="1"/>
      <charset val="204"/>
    </font>
    <font>
      <strike/>
      <sz val="11"/>
      <color theme="0" tint="-0.14999847407452621"/>
      <name val="Times New Roman"/>
      <family val="1"/>
      <charset val="204"/>
    </font>
    <font>
      <b/>
      <sz val="11"/>
      <color rgb="FFFF0000"/>
      <name val="Times New Roman"/>
      <family val="1"/>
    </font>
    <font>
      <sz val="11"/>
      <color rgb="FFFF0000"/>
      <name val="Times New Roman"/>
      <family val="1"/>
    </font>
    <font>
      <i/>
      <sz val="11"/>
      <color rgb="FFFF0000"/>
      <name val="Times New Roman"/>
      <family val="1"/>
      <charset val="204"/>
    </font>
    <font>
      <sz val="11"/>
      <color theme="2" tint="-9.9978637043366805E-2"/>
      <name val="Times New Roman"/>
      <family val="1"/>
      <charset val="204"/>
    </font>
  </fonts>
  <fills count="14">
    <fill>
      <patternFill patternType="none"/>
    </fill>
    <fill>
      <patternFill patternType="gray125"/>
    </fill>
    <fill>
      <patternFill patternType="solid">
        <fgColor theme="0" tint="-0.249977111117893"/>
        <bgColor indexed="64"/>
      </patternFill>
    </fill>
    <fill>
      <patternFill patternType="solid">
        <fgColor theme="0"/>
        <bgColor indexed="64"/>
      </patternFill>
    </fill>
    <fill>
      <patternFill patternType="solid">
        <fgColor theme="7" tint="0.59999389629810485"/>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rgb="FFFFFF00"/>
        <bgColor indexed="64"/>
      </patternFill>
    </fill>
    <fill>
      <patternFill patternType="solid">
        <fgColor rgb="FFFCE4D6"/>
        <bgColor indexed="64"/>
      </patternFill>
    </fill>
    <fill>
      <patternFill patternType="solid">
        <fgColor theme="4" tint="0.59999389629810485"/>
        <bgColor indexed="64"/>
      </patternFill>
    </fill>
    <fill>
      <patternFill patternType="solid">
        <fgColor theme="4" tint="-0.249977111117893"/>
        <bgColor indexed="64"/>
      </patternFill>
    </fill>
    <fill>
      <patternFill patternType="solid">
        <fgColor rgb="FFFEF2CB"/>
        <bgColor indexed="64"/>
      </patternFill>
    </fill>
    <fill>
      <patternFill patternType="solid">
        <fgColor theme="8" tint="0.59999389629810485"/>
        <bgColor indexed="64"/>
      </patternFill>
    </fill>
    <fill>
      <patternFill patternType="solid">
        <fgColor rgb="FFC00000"/>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style="thin">
        <color auto="1"/>
      </left>
      <right/>
      <top style="thin">
        <color auto="1"/>
      </top>
      <bottom/>
      <diagonal/>
    </border>
    <border>
      <left style="thin">
        <color auto="1"/>
      </left>
      <right style="thin">
        <color auto="1"/>
      </right>
      <top style="thin">
        <color auto="1"/>
      </top>
      <bottom/>
      <diagonal/>
    </border>
    <border>
      <left style="thin">
        <color auto="1"/>
      </left>
      <right/>
      <top/>
      <bottom style="thin">
        <color auto="1"/>
      </bottom>
      <diagonal/>
    </border>
    <border>
      <left style="thin">
        <color auto="1"/>
      </left>
      <right style="thin">
        <color auto="1"/>
      </right>
      <top/>
      <bottom style="thin">
        <color auto="1"/>
      </bottom>
      <diagonal/>
    </border>
    <border>
      <left/>
      <right/>
      <top style="thin">
        <color indexed="64"/>
      </top>
      <bottom/>
      <diagonal/>
    </border>
    <border>
      <left/>
      <right style="thin">
        <color auto="1"/>
      </right>
      <top style="thin">
        <color auto="1"/>
      </top>
      <bottom/>
      <diagonal/>
    </border>
    <border>
      <left style="thin">
        <color auto="1"/>
      </left>
      <right/>
      <top/>
      <bottom/>
      <diagonal/>
    </border>
    <border>
      <left/>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indexed="64"/>
      </top>
      <bottom style="thin">
        <color indexed="64"/>
      </bottom>
      <diagonal/>
    </border>
    <border>
      <left/>
      <right style="thin">
        <color auto="1"/>
      </right>
      <top/>
      <bottom style="thin">
        <color auto="1"/>
      </bottom>
      <diagonal/>
    </border>
    <border>
      <left style="medium">
        <color rgb="FFCBCBCB"/>
      </left>
      <right style="medium">
        <color rgb="FFCBCBCB"/>
      </right>
      <top style="medium">
        <color rgb="FFCBCBCB"/>
      </top>
      <bottom/>
      <diagonal/>
    </border>
    <border>
      <left style="thin">
        <color indexed="64"/>
      </left>
      <right style="thin">
        <color indexed="64"/>
      </right>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s>
  <cellStyleXfs count="5">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43" fontId="9" fillId="0" borderId="0" applyFont="0" applyFill="0" applyBorder="0" applyAlignment="0" applyProtection="0"/>
    <xf numFmtId="0" fontId="9" fillId="0" borderId="0"/>
  </cellStyleXfs>
  <cellXfs count="694">
    <xf numFmtId="0" fontId="0" fillId="0" borderId="0" xfId="0"/>
    <xf numFmtId="0" fontId="4" fillId="2" borderId="0" xfId="0" applyFont="1" applyFill="1"/>
    <xf numFmtId="0" fontId="4" fillId="0" borderId="0" xfId="0" applyFont="1"/>
    <xf numFmtId="0" fontId="4" fillId="3" borderId="0" xfId="0" applyFont="1" applyFill="1"/>
    <xf numFmtId="49" fontId="3" fillId="3" borderId="0" xfId="0" applyNumberFormat="1" applyFont="1" applyFill="1" applyBorder="1" applyAlignment="1">
      <alignment horizontal="right" vertical="center"/>
    </xf>
    <xf numFmtId="0" fontId="3" fillId="3" borderId="0" xfId="0" applyFont="1" applyFill="1" applyBorder="1" applyAlignment="1">
      <alignment horizontal="right" vertical="top"/>
    </xf>
    <xf numFmtId="0" fontId="7" fillId="0" borderId="0" xfId="0" applyFont="1" applyFill="1" applyBorder="1" applyAlignment="1">
      <alignment horizontal="right" vertical="center" wrapText="1"/>
    </xf>
    <xf numFmtId="0" fontId="5" fillId="0" borderId="0" xfId="0" applyFont="1" applyFill="1" applyBorder="1" applyAlignment="1">
      <alignment horizontal="right" vertical="center" wrapText="1"/>
    </xf>
    <xf numFmtId="4" fontId="5" fillId="0" borderId="0" xfId="0" applyNumberFormat="1" applyFont="1" applyFill="1" applyBorder="1" applyAlignment="1">
      <alignment horizontal="left" vertical="center" wrapText="1"/>
    </xf>
    <xf numFmtId="0" fontId="3" fillId="3" borderId="0" xfId="0" applyFont="1" applyFill="1" applyBorder="1" applyAlignment="1">
      <alignment horizontal="left" vertical="center" wrapText="1"/>
    </xf>
    <xf numFmtId="0" fontId="10" fillId="0" borderId="0" xfId="0" applyFont="1" applyAlignment="1">
      <alignment vertical="center"/>
    </xf>
    <xf numFmtId="0" fontId="10" fillId="0" borderId="2" xfId="0" applyFont="1" applyBorder="1" applyAlignment="1">
      <alignment horizontal="center" vertical="center" wrapText="1"/>
    </xf>
    <xf numFmtId="0" fontId="10" fillId="0" borderId="3" xfId="0" applyFont="1" applyBorder="1" applyAlignment="1">
      <alignment horizontal="center" vertical="center" wrapText="1"/>
    </xf>
    <xf numFmtId="0" fontId="10" fillId="0" borderId="4" xfId="0" applyFont="1" applyBorder="1" applyAlignment="1">
      <alignment horizontal="center" vertical="center" wrapText="1"/>
    </xf>
    <xf numFmtId="0" fontId="10" fillId="0" borderId="5" xfId="0" applyFont="1" applyBorder="1" applyAlignment="1">
      <alignment horizontal="center" vertical="center" wrapText="1"/>
    </xf>
    <xf numFmtId="49" fontId="13" fillId="0" borderId="1" xfId="0" applyNumberFormat="1" applyFont="1" applyBorder="1" applyAlignment="1">
      <alignment horizontal="center" vertical="center" wrapText="1"/>
    </xf>
    <xf numFmtId="0" fontId="13" fillId="3" borderId="1" xfId="0" applyFont="1" applyFill="1" applyBorder="1" applyAlignment="1">
      <alignment horizontal="center" vertical="top" wrapText="1"/>
    </xf>
    <xf numFmtId="0" fontId="13" fillId="0" borderId="1" xfId="0" applyFont="1" applyFill="1" applyBorder="1" applyAlignment="1">
      <alignment horizontal="left" vertical="top" wrapText="1"/>
    </xf>
    <xf numFmtId="0" fontId="13" fillId="0" borderId="1" xfId="0" applyFont="1" applyFill="1" applyBorder="1" applyAlignment="1">
      <alignment horizontal="center" vertical="top" wrapText="1"/>
    </xf>
    <xf numFmtId="0" fontId="13" fillId="3" borderId="1" xfId="0" applyFont="1" applyFill="1" applyBorder="1" applyAlignment="1">
      <alignment horizontal="left" vertical="top" wrapText="1"/>
    </xf>
    <xf numFmtId="0" fontId="4" fillId="0" borderId="0" xfId="0" applyFont="1" applyFill="1"/>
    <xf numFmtId="49" fontId="0" fillId="0" borderId="0" xfId="0" applyNumberFormat="1" applyFill="1"/>
    <xf numFmtId="0" fontId="6" fillId="0" borderId="0" xfId="0" applyFont="1" applyFill="1" applyBorder="1" applyAlignment="1"/>
    <xf numFmtId="0" fontId="18" fillId="0" borderId="0" xfId="0" applyFont="1" applyFill="1" applyBorder="1" applyAlignment="1"/>
    <xf numFmtId="0" fontId="0" fillId="0" borderId="0" xfId="0" applyFill="1"/>
    <xf numFmtId="0" fontId="3" fillId="0" borderId="0" xfId="0" applyFont="1" applyFill="1" applyAlignment="1">
      <alignment vertical="center"/>
    </xf>
    <xf numFmtId="0" fontId="15" fillId="0" borderId="0" xfId="0" applyFont="1" applyFill="1" applyAlignment="1">
      <alignment horizontal="right" vertical="center"/>
    </xf>
    <xf numFmtId="49" fontId="18" fillId="0" borderId="1" xfId="0" applyNumberFormat="1" applyFont="1" applyFill="1" applyBorder="1" applyAlignment="1">
      <alignment horizontal="left" vertical="center"/>
    </xf>
    <xf numFmtId="43" fontId="15" fillId="0" borderId="1" xfId="3" applyFont="1" applyFill="1" applyBorder="1" applyAlignment="1">
      <alignment horizontal="center" vertical="center"/>
    </xf>
    <xf numFmtId="49" fontId="15" fillId="0" borderId="1" xfId="0" applyNumberFormat="1" applyFont="1" applyFill="1" applyBorder="1" applyAlignment="1">
      <alignment horizontal="left" vertical="center" wrapText="1"/>
    </xf>
    <xf numFmtId="0" fontId="15" fillId="0" borderId="1" xfId="0" applyFont="1" applyFill="1" applyBorder="1" applyAlignment="1">
      <alignment horizontal="center" vertical="center"/>
    </xf>
    <xf numFmtId="0" fontId="4" fillId="0" borderId="0" xfId="0" applyFont="1" applyFill="1" applyAlignment="1">
      <alignment horizontal="center"/>
    </xf>
    <xf numFmtId="0" fontId="0" fillId="0" borderId="0" xfId="0" applyAlignment="1">
      <alignment horizontal="center"/>
    </xf>
    <xf numFmtId="2" fontId="15" fillId="0" borderId="1" xfId="0" applyNumberFormat="1" applyFont="1" applyFill="1" applyBorder="1" applyAlignment="1">
      <alignment horizontal="center" vertical="center"/>
    </xf>
    <xf numFmtId="0" fontId="4" fillId="0" borderId="0" xfId="0" applyFont="1" applyFill="1" applyAlignment="1">
      <alignment vertical="center"/>
    </xf>
    <xf numFmtId="0" fontId="0" fillId="0" borderId="0" xfId="0" applyAlignment="1">
      <alignment vertical="center"/>
    </xf>
    <xf numFmtId="49" fontId="15" fillId="0" borderId="1" xfId="0" applyNumberFormat="1" applyFont="1" applyFill="1" applyBorder="1" applyAlignment="1">
      <alignment vertical="center"/>
    </xf>
    <xf numFmtId="0" fontId="15" fillId="0" borderId="1" xfId="0" applyFont="1" applyFill="1" applyBorder="1" applyAlignment="1">
      <alignment vertical="center"/>
    </xf>
    <xf numFmtId="49" fontId="3" fillId="0" borderId="1" xfId="0" applyNumberFormat="1" applyFont="1" applyFill="1" applyBorder="1"/>
    <xf numFmtId="0" fontId="7" fillId="0" borderId="1" xfId="0" applyFont="1" applyFill="1" applyBorder="1" applyAlignment="1">
      <alignment horizontal="right"/>
    </xf>
    <xf numFmtId="0" fontId="3" fillId="0" borderId="1" xfId="0" applyFont="1" applyFill="1" applyBorder="1" applyAlignment="1">
      <alignment wrapText="1"/>
    </xf>
    <xf numFmtId="0" fontId="3" fillId="0" borderId="1" xfId="0" applyFont="1" applyFill="1" applyBorder="1" applyAlignment="1">
      <alignment horizontal="center" vertical="center"/>
    </xf>
    <xf numFmtId="0" fontId="3" fillId="0" borderId="1" xfId="0" applyFont="1" applyFill="1" applyBorder="1"/>
    <xf numFmtId="0" fontId="5" fillId="0" borderId="1" xfId="0" applyFont="1" applyFill="1" applyBorder="1" applyAlignment="1">
      <alignment horizontal="right"/>
    </xf>
    <xf numFmtId="0" fontId="19" fillId="0" borderId="0" xfId="0" applyFont="1" applyFill="1"/>
    <xf numFmtId="0" fontId="16" fillId="0" borderId="1" xfId="0" applyFont="1" applyFill="1" applyBorder="1"/>
    <xf numFmtId="0" fontId="16" fillId="0" borderId="1" xfId="0" applyFont="1" applyFill="1" applyBorder="1" applyAlignment="1">
      <alignment wrapText="1"/>
    </xf>
    <xf numFmtId="0" fontId="16" fillId="0" borderId="1" xfId="0" applyFont="1" applyFill="1" applyBorder="1" applyAlignment="1">
      <alignment horizontal="center" vertical="center"/>
    </xf>
    <xf numFmtId="0" fontId="15" fillId="0" borderId="1" xfId="0" applyFont="1" applyFill="1" applyBorder="1"/>
    <xf numFmtId="0" fontId="15" fillId="0" borderId="0" xfId="0" applyFont="1" applyFill="1"/>
    <xf numFmtId="0" fontId="17" fillId="0" borderId="0" xfId="0" applyFont="1" applyFill="1" applyAlignment="1">
      <alignment wrapText="1"/>
    </xf>
    <xf numFmtId="0" fontId="10" fillId="0" borderId="0" xfId="0" applyFont="1"/>
    <xf numFmtId="0" fontId="10" fillId="0" borderId="0" xfId="0" applyFont="1" applyAlignment="1">
      <alignment horizontal="right" vertical="center"/>
    </xf>
    <xf numFmtId="0" fontId="11" fillId="0" borderId="0" xfId="0" applyFont="1" applyAlignment="1"/>
    <xf numFmtId="0" fontId="11" fillId="0" borderId="0" xfId="0" applyFont="1" applyBorder="1" applyAlignment="1">
      <alignment vertical="center" wrapText="1"/>
    </xf>
    <xf numFmtId="0" fontId="10" fillId="0" borderId="1" xfId="0" applyFont="1" applyBorder="1" applyAlignment="1">
      <alignment horizontal="center" vertical="center" wrapText="1"/>
    </xf>
    <xf numFmtId="0" fontId="10" fillId="0" borderId="1" xfId="0" applyFont="1" applyBorder="1" applyAlignment="1">
      <alignment horizontal="justify" vertical="center" wrapText="1"/>
    </xf>
    <xf numFmtId="0" fontId="10" fillId="3" borderId="1" xfId="0" applyFont="1" applyFill="1" applyBorder="1" applyAlignment="1">
      <alignment horizontal="left" vertical="center" wrapText="1"/>
    </xf>
    <xf numFmtId="0" fontId="10" fillId="3" borderId="1" xfId="0" applyFont="1" applyFill="1" applyBorder="1" applyAlignment="1">
      <alignment wrapText="1"/>
    </xf>
    <xf numFmtId="49" fontId="10" fillId="3" borderId="1" xfId="0" applyNumberFormat="1" applyFont="1" applyFill="1" applyBorder="1" applyAlignment="1">
      <alignment vertical="center" wrapText="1"/>
    </xf>
    <xf numFmtId="49" fontId="10" fillId="3" borderId="1" xfId="0" applyNumberFormat="1" applyFont="1" applyFill="1" applyBorder="1" applyAlignment="1">
      <alignment horizontal="right" vertical="center" wrapText="1"/>
    </xf>
    <xf numFmtId="0" fontId="10" fillId="3" borderId="0" xfId="0" applyFont="1" applyFill="1"/>
    <xf numFmtId="0" fontId="10" fillId="3" borderId="1" xfId="0" applyFont="1" applyFill="1" applyBorder="1" applyAlignment="1">
      <alignment horizontal="left" vertical="top" wrapText="1"/>
    </xf>
    <xf numFmtId="0" fontId="10" fillId="3" borderId="0" xfId="0" applyFont="1" applyFill="1" applyAlignment="1">
      <alignment wrapText="1"/>
    </xf>
    <xf numFmtId="0" fontId="10" fillId="3" borderId="0" xfId="0" applyFont="1" applyFill="1" applyBorder="1" applyAlignment="1">
      <alignment wrapText="1"/>
    </xf>
    <xf numFmtId="0" fontId="10" fillId="3" borderId="0" xfId="0" applyFont="1" applyFill="1" applyAlignment="1">
      <alignment horizontal="right" wrapText="1"/>
    </xf>
    <xf numFmtId="0" fontId="0" fillId="0" borderId="0" xfId="0" applyFill="1" applyAlignment="1">
      <alignment horizontal="center"/>
    </xf>
    <xf numFmtId="49" fontId="20" fillId="0" borderId="1" xfId="0" applyNumberFormat="1" applyFont="1" applyFill="1" applyBorder="1" applyAlignment="1">
      <alignment horizontal="left" vertical="center" wrapText="1"/>
    </xf>
    <xf numFmtId="0" fontId="10" fillId="0" borderId="0" xfId="0" applyFont="1" applyFill="1"/>
    <xf numFmtId="0" fontId="3" fillId="3" borderId="0" xfId="0" applyFont="1" applyFill="1" applyBorder="1" applyAlignment="1">
      <alignment horizontal="left" vertical="center" wrapText="1"/>
    </xf>
    <xf numFmtId="0" fontId="15" fillId="0" borderId="1" xfId="0" applyFont="1" applyFill="1" applyBorder="1" applyAlignment="1">
      <alignment horizontal="left" vertical="center" wrapText="1"/>
    </xf>
    <xf numFmtId="0" fontId="10" fillId="0" borderId="1" xfId="0" applyFont="1" applyFill="1" applyBorder="1" applyAlignment="1">
      <alignment horizontal="center" vertical="center" wrapText="1"/>
    </xf>
    <xf numFmtId="0" fontId="10" fillId="0" borderId="1" xfId="0" applyFont="1" applyFill="1" applyBorder="1" applyAlignment="1">
      <alignment horizontal="left" vertical="center" wrapText="1"/>
    </xf>
    <xf numFmtId="0" fontId="15" fillId="0" borderId="1" xfId="0" applyFont="1" applyFill="1" applyBorder="1" applyAlignment="1">
      <alignment wrapText="1"/>
    </xf>
    <xf numFmtId="49" fontId="15" fillId="0" borderId="1" xfId="0" applyNumberFormat="1" applyFont="1" applyFill="1" applyBorder="1" applyAlignment="1">
      <alignment vertical="center" wrapText="1"/>
    </xf>
    <xf numFmtId="49" fontId="15" fillId="0" borderId="1" xfId="0" applyNumberFormat="1" applyFont="1" applyFill="1" applyBorder="1" applyAlignment="1">
      <alignment horizontal="right" vertical="center" wrapText="1"/>
    </xf>
    <xf numFmtId="0" fontId="4" fillId="0" borderId="0" xfId="0" applyFont="1"/>
    <xf numFmtId="0" fontId="25" fillId="3" borderId="0" xfId="0" applyFont="1" applyFill="1" applyBorder="1" applyAlignment="1">
      <alignment horizontal="left" vertical="center" wrapText="1"/>
    </xf>
    <xf numFmtId="4" fontId="25" fillId="3" borderId="0" xfId="0" applyNumberFormat="1" applyFont="1" applyFill="1" applyBorder="1" applyAlignment="1">
      <alignment horizontal="left" vertical="center" wrapText="1"/>
    </xf>
    <xf numFmtId="0" fontId="13" fillId="3" borderId="1" xfId="0" applyFont="1" applyFill="1" applyBorder="1" applyAlignment="1">
      <alignment horizontal="left" vertical="center" wrapText="1"/>
    </xf>
    <xf numFmtId="49" fontId="13" fillId="0" borderId="1" xfId="3" applyNumberFormat="1" applyFont="1" applyFill="1" applyBorder="1" applyAlignment="1">
      <alignment horizontal="center" vertical="top" wrapText="1"/>
    </xf>
    <xf numFmtId="0" fontId="13" fillId="0" borderId="1" xfId="3" applyNumberFormat="1" applyFont="1" applyFill="1" applyBorder="1" applyAlignment="1">
      <alignment horizontal="center" vertical="top" wrapText="1"/>
    </xf>
    <xf numFmtId="0" fontId="12" fillId="0" borderId="1" xfId="0" applyFont="1" applyFill="1" applyBorder="1" applyAlignment="1">
      <alignment horizontal="left" vertical="top" wrapText="1"/>
    </xf>
    <xf numFmtId="0" fontId="13" fillId="3" borderId="1" xfId="0" applyNumberFormat="1" applyFont="1" applyFill="1" applyBorder="1" applyAlignment="1">
      <alignment horizontal="center" vertical="top" wrapText="1"/>
    </xf>
    <xf numFmtId="49" fontId="18" fillId="0" borderId="0" xfId="0" applyNumberFormat="1" applyFont="1" applyFill="1" applyBorder="1" applyAlignment="1">
      <alignment horizontal="center" vertical="center"/>
    </xf>
    <xf numFmtId="49" fontId="18" fillId="0" borderId="2" xfId="0" applyNumberFormat="1" applyFont="1" applyFill="1" applyBorder="1" applyAlignment="1">
      <alignment horizontal="center" vertical="center" wrapText="1"/>
    </xf>
    <xf numFmtId="49" fontId="18" fillId="0" borderId="2" xfId="0" applyNumberFormat="1" applyFont="1" applyFill="1" applyBorder="1" applyAlignment="1">
      <alignment horizontal="center" vertical="center"/>
    </xf>
    <xf numFmtId="0" fontId="10" fillId="0" borderId="1" xfId="0" applyFont="1" applyFill="1" applyBorder="1" applyAlignment="1">
      <alignment wrapText="1"/>
    </xf>
    <xf numFmtId="49" fontId="10" fillId="0" borderId="1" xfId="0" applyNumberFormat="1" applyFont="1" applyFill="1" applyBorder="1" applyAlignment="1">
      <alignment vertical="center" wrapText="1"/>
    </xf>
    <xf numFmtId="49" fontId="10" fillId="0" borderId="1" xfId="0" applyNumberFormat="1" applyFont="1" applyFill="1" applyBorder="1" applyAlignment="1">
      <alignment horizontal="right" vertical="center" wrapText="1"/>
    </xf>
    <xf numFmtId="0" fontId="10" fillId="0" borderId="1" xfId="0" applyFont="1" applyFill="1" applyBorder="1" applyAlignment="1">
      <alignment horizontal="left" vertical="top" wrapText="1"/>
    </xf>
    <xf numFmtId="0" fontId="10" fillId="0" borderId="0" xfId="0" applyFont="1" applyFill="1" applyAlignment="1">
      <alignment wrapText="1"/>
    </xf>
    <xf numFmtId="49" fontId="10" fillId="0" borderId="10" xfId="0" applyNumberFormat="1" applyFont="1" applyFill="1" applyBorder="1" applyAlignment="1">
      <alignment vertical="center" wrapText="1"/>
    </xf>
    <xf numFmtId="49" fontId="10" fillId="0" borderId="12" xfId="0" applyNumberFormat="1" applyFont="1" applyFill="1" applyBorder="1" applyAlignment="1">
      <alignment vertical="center" wrapText="1"/>
    </xf>
    <xf numFmtId="49" fontId="10" fillId="0" borderId="11" xfId="0" applyNumberFormat="1" applyFont="1" applyFill="1" applyBorder="1" applyAlignment="1">
      <alignment vertical="center" wrapText="1"/>
    </xf>
    <xf numFmtId="49" fontId="10" fillId="0" borderId="6" xfId="0" applyNumberFormat="1" applyFont="1" applyFill="1" applyBorder="1" applyAlignment="1">
      <alignment vertical="center"/>
    </xf>
    <xf numFmtId="49" fontId="10" fillId="0" borderId="7" xfId="0" applyNumberFormat="1" applyFont="1" applyFill="1" applyBorder="1" applyAlignment="1">
      <alignment vertical="center"/>
    </xf>
    <xf numFmtId="49" fontId="10" fillId="0" borderId="9" xfId="0" applyNumberFormat="1" applyFont="1" applyFill="1" applyBorder="1" applyAlignment="1">
      <alignment vertical="center"/>
    </xf>
    <xf numFmtId="49" fontId="10" fillId="0" borderId="13" xfId="0" applyNumberFormat="1" applyFont="1" applyFill="1" applyBorder="1" applyAlignment="1">
      <alignment vertical="center"/>
    </xf>
    <xf numFmtId="0" fontId="21" fillId="0" borderId="1" xfId="0" applyFont="1" applyFill="1" applyBorder="1" applyAlignment="1">
      <alignment horizontal="left" vertical="center" wrapText="1"/>
    </xf>
    <xf numFmtId="49" fontId="15" fillId="0" borderId="1" xfId="0" applyNumberFormat="1" applyFont="1" applyFill="1" applyBorder="1" applyAlignment="1">
      <alignment horizontal="left" vertical="top"/>
    </xf>
    <xf numFmtId="49" fontId="15" fillId="0" borderId="1" xfId="0" applyNumberFormat="1" applyFont="1" applyFill="1" applyBorder="1" applyAlignment="1">
      <alignment vertical="top" wrapText="1"/>
    </xf>
    <xf numFmtId="0" fontId="15" fillId="0" borderId="1" xfId="0" applyFont="1" applyFill="1" applyBorder="1" applyAlignment="1">
      <alignment horizontal="left" vertical="top" wrapText="1"/>
    </xf>
    <xf numFmtId="49" fontId="15" fillId="0" borderId="1" xfId="0" applyNumberFormat="1" applyFont="1" applyFill="1" applyBorder="1" applyAlignment="1">
      <alignment horizontal="left" vertical="top" wrapText="1"/>
    </xf>
    <xf numFmtId="49" fontId="15" fillId="0" borderId="10" xfId="0" applyNumberFormat="1" applyFont="1" applyFill="1" applyBorder="1" applyAlignment="1">
      <alignment vertical="top" wrapText="1"/>
    </xf>
    <xf numFmtId="0" fontId="20" fillId="0" borderId="1" xfId="0" applyFont="1" applyFill="1" applyBorder="1" applyAlignment="1">
      <alignment wrapText="1"/>
    </xf>
    <xf numFmtId="0" fontId="27" fillId="0" borderId="1" xfId="0" applyFont="1" applyFill="1" applyBorder="1" applyAlignment="1">
      <alignment horizontal="left" vertical="top" wrapText="1"/>
    </xf>
    <xf numFmtId="0" fontId="30" fillId="0" borderId="1" xfId="0" applyFont="1" applyFill="1" applyBorder="1" applyAlignment="1">
      <alignment horizontal="center" vertical="center" wrapText="1"/>
    </xf>
    <xf numFmtId="0" fontId="14" fillId="0" borderId="1" xfId="0" applyFont="1" applyFill="1" applyBorder="1" applyAlignment="1">
      <alignment horizontal="center" vertical="center" wrapText="1"/>
    </xf>
    <xf numFmtId="49" fontId="31" fillId="0" borderId="1" xfId="0" applyNumberFormat="1" applyFont="1" applyFill="1" applyBorder="1" applyAlignment="1">
      <alignment horizontal="center" vertical="center" wrapText="1" shrinkToFit="1"/>
    </xf>
    <xf numFmtId="49" fontId="31" fillId="3" borderId="1" xfId="0" applyNumberFormat="1" applyFont="1" applyFill="1" applyBorder="1" applyAlignment="1">
      <alignment horizontal="center" vertical="center" wrapText="1" shrinkToFit="1"/>
    </xf>
    <xf numFmtId="49" fontId="32" fillId="0" borderId="1" xfId="0" applyNumberFormat="1" applyFont="1" applyFill="1" applyBorder="1" applyAlignment="1">
      <alignment horizontal="center" vertical="center" wrapText="1" shrinkToFit="1"/>
    </xf>
    <xf numFmtId="0" fontId="33" fillId="0" borderId="14" xfId="0" applyFont="1" applyBorder="1" applyAlignment="1">
      <alignment vertical="center" wrapText="1"/>
    </xf>
    <xf numFmtId="0" fontId="31" fillId="0" borderId="0" xfId="0" applyFont="1" applyBorder="1" applyAlignment="1"/>
    <xf numFmtId="0" fontId="31" fillId="0" borderId="0" xfId="0" applyFont="1"/>
    <xf numFmtId="0" fontId="31" fillId="0" borderId="1" xfId="0" applyFont="1" applyBorder="1" applyAlignment="1">
      <alignment horizontal="center" vertical="center" wrapText="1" readingOrder="1"/>
    </xf>
    <xf numFmtId="0" fontId="31" fillId="0" borderId="1" xfId="0" applyFont="1" applyBorder="1" applyAlignment="1">
      <alignment horizontal="left" vertical="top" wrapText="1" readingOrder="1"/>
    </xf>
    <xf numFmtId="0" fontId="34" fillId="0" borderId="1" xfId="0" applyFont="1" applyBorder="1" applyAlignment="1">
      <alignment horizontal="left" vertical="top" wrapText="1" readingOrder="1"/>
    </xf>
    <xf numFmtId="0" fontId="34" fillId="0" borderId="1" xfId="0" applyFont="1" applyBorder="1" applyAlignment="1">
      <alignment horizontal="left" vertical="top" wrapText="1"/>
    </xf>
    <xf numFmtId="0" fontId="31" fillId="0" borderId="1" xfId="0" applyFont="1" applyBorder="1" applyAlignment="1">
      <alignment horizontal="left" vertical="top" wrapText="1"/>
    </xf>
    <xf numFmtId="0" fontId="31" fillId="0" borderId="1" xfId="0" applyFont="1" applyBorder="1" applyAlignment="1">
      <alignment horizontal="left" vertical="top"/>
    </xf>
    <xf numFmtId="0" fontId="31" fillId="0" borderId="0" xfId="0" applyFont="1" applyBorder="1" applyAlignment="1">
      <alignment horizontal="left" vertical="top" wrapText="1" readingOrder="1"/>
    </xf>
    <xf numFmtId="0" fontId="31" fillId="0" borderId="0" xfId="0" applyFont="1" applyBorder="1" applyAlignment="1">
      <alignment horizontal="left" vertical="top" wrapText="1"/>
    </xf>
    <xf numFmtId="0" fontId="31" fillId="0" borderId="0" xfId="0" applyFont="1" applyBorder="1" applyAlignment="1">
      <alignment horizontal="left" vertical="top"/>
    </xf>
    <xf numFmtId="0" fontId="15" fillId="0" borderId="1" xfId="0" applyFont="1" applyFill="1" applyBorder="1" applyAlignment="1">
      <alignment vertical="center" wrapText="1"/>
    </xf>
    <xf numFmtId="0" fontId="15" fillId="0" borderId="1" xfId="0" applyFont="1" applyFill="1" applyBorder="1" applyAlignment="1">
      <alignment vertical="top" wrapText="1"/>
    </xf>
    <xf numFmtId="0" fontId="20" fillId="0" borderId="1" xfId="0" applyFont="1" applyFill="1" applyBorder="1" applyAlignment="1">
      <alignment horizontal="center" vertical="center" wrapText="1"/>
    </xf>
    <xf numFmtId="0" fontId="15" fillId="3" borderId="1" xfId="0" applyFont="1" applyFill="1" applyBorder="1" applyAlignment="1">
      <alignment horizontal="left" vertical="center" wrapText="1"/>
    </xf>
    <xf numFmtId="0" fontId="10" fillId="0" borderId="3" xfId="0" applyFont="1" applyFill="1" applyBorder="1" applyAlignment="1">
      <alignment horizontal="left" vertical="top" wrapText="1"/>
    </xf>
    <xf numFmtId="49" fontId="20" fillId="0" borderId="1" xfId="0" applyNumberFormat="1" applyFont="1" applyFill="1" applyBorder="1" applyAlignment="1">
      <alignment horizontal="left" vertical="top" wrapText="1"/>
    </xf>
    <xf numFmtId="49" fontId="15" fillId="0" borderId="1" xfId="0" applyNumberFormat="1" applyFont="1" applyFill="1" applyBorder="1" applyAlignment="1">
      <alignment horizontal="right" vertical="top" wrapText="1"/>
    </xf>
    <xf numFmtId="49" fontId="18" fillId="0" borderId="1" xfId="0" applyNumberFormat="1" applyFont="1" applyFill="1" applyBorder="1" applyAlignment="1">
      <alignment horizontal="left" vertical="top" wrapText="1"/>
    </xf>
    <xf numFmtId="4" fontId="7" fillId="0" borderId="0" xfId="0" applyNumberFormat="1" applyFont="1" applyFill="1" applyBorder="1" applyAlignment="1">
      <alignment horizontal="left" vertical="center" wrapText="1"/>
    </xf>
    <xf numFmtId="0" fontId="7" fillId="3" borderId="0" xfId="0" applyFont="1" applyFill="1" applyBorder="1" applyAlignment="1">
      <alignment horizontal="left" vertical="center" wrapText="1"/>
    </xf>
    <xf numFmtId="4" fontId="7" fillId="3" borderId="0" xfId="0" applyNumberFormat="1" applyFont="1" applyFill="1" applyBorder="1" applyAlignment="1">
      <alignment horizontal="left" vertical="center" wrapText="1"/>
    </xf>
    <xf numFmtId="164" fontId="20" fillId="0" borderId="1" xfId="0" applyNumberFormat="1" applyFont="1" applyFill="1" applyBorder="1" applyAlignment="1">
      <alignment horizontal="center" vertical="center" wrapText="1"/>
    </xf>
    <xf numFmtId="164" fontId="15" fillId="0" borderId="1" xfId="0" applyNumberFormat="1" applyFont="1" applyFill="1" applyBorder="1" applyAlignment="1">
      <alignment horizontal="center" vertical="center" wrapText="1"/>
    </xf>
    <xf numFmtId="164" fontId="22" fillId="0" borderId="1" xfId="0" applyNumberFormat="1" applyFont="1" applyFill="1" applyBorder="1" applyAlignment="1">
      <alignment horizontal="center" vertical="center" wrapText="1"/>
    </xf>
    <xf numFmtId="164" fontId="10" fillId="0" borderId="1" xfId="0" applyNumberFormat="1" applyFont="1" applyFill="1" applyBorder="1" applyAlignment="1">
      <alignment horizontal="center" vertical="center" wrapText="1"/>
    </xf>
    <xf numFmtId="164" fontId="10" fillId="3" borderId="1" xfId="0" applyNumberFormat="1" applyFont="1" applyFill="1" applyBorder="1" applyAlignment="1">
      <alignment horizontal="center" vertical="center" wrapText="1"/>
    </xf>
    <xf numFmtId="164" fontId="10" fillId="3" borderId="0" xfId="0" applyNumberFormat="1" applyFont="1" applyFill="1" applyAlignment="1">
      <alignment horizontal="center" vertical="center" wrapText="1"/>
    </xf>
    <xf numFmtId="164" fontId="12" fillId="0" borderId="1" xfId="0" applyNumberFormat="1" applyFont="1" applyFill="1" applyBorder="1" applyAlignment="1">
      <alignment horizontal="center" vertical="center" wrapText="1"/>
    </xf>
    <xf numFmtId="43" fontId="15" fillId="0" borderId="1" xfId="3" applyFont="1" applyFill="1" applyBorder="1" applyAlignment="1">
      <alignment vertical="center"/>
    </xf>
    <xf numFmtId="49" fontId="14" fillId="0" borderId="1" xfId="0" applyNumberFormat="1" applyFont="1" applyBorder="1" applyAlignment="1">
      <alignment horizontal="left" vertical="center" wrapText="1"/>
    </xf>
    <xf numFmtId="0" fontId="20" fillId="0" borderId="4" xfId="0" applyFont="1" applyBorder="1" applyAlignment="1">
      <alignment horizontal="left" vertical="center" wrapText="1"/>
    </xf>
    <xf numFmtId="0" fontId="20" fillId="0" borderId="1" xfId="0" applyFont="1" applyFill="1" applyBorder="1" applyAlignment="1">
      <alignment horizontal="left" vertical="center" wrapText="1"/>
    </xf>
    <xf numFmtId="49" fontId="20" fillId="0" borderId="1" xfId="0" applyNumberFormat="1" applyFont="1" applyFill="1" applyBorder="1" applyAlignment="1">
      <alignment horizontal="right" vertical="center" wrapText="1"/>
    </xf>
    <xf numFmtId="164" fontId="10" fillId="3" borderId="1" xfId="0" applyNumberFormat="1" applyFont="1" applyFill="1" applyBorder="1" applyAlignment="1">
      <alignment horizontal="center" vertical="top" wrapText="1"/>
    </xf>
    <xf numFmtId="49" fontId="15" fillId="0" borderId="1" xfId="0" applyNumberFormat="1" applyFont="1" applyFill="1" applyBorder="1" applyAlignment="1">
      <alignment horizontal="center" vertical="center" wrapText="1"/>
    </xf>
    <xf numFmtId="0" fontId="15" fillId="3" borderId="1" xfId="0" applyFont="1" applyFill="1" applyBorder="1" applyAlignment="1">
      <alignment horizontal="center" vertical="center" wrapText="1"/>
    </xf>
    <xf numFmtId="49" fontId="10" fillId="0" borderId="1" xfId="0" applyNumberFormat="1" applyFont="1" applyFill="1" applyBorder="1" applyAlignment="1">
      <alignment horizontal="center" vertical="center" wrapText="1"/>
    </xf>
    <xf numFmtId="49" fontId="36" fillId="0" borderId="1" xfId="0" applyNumberFormat="1" applyFont="1" applyFill="1" applyBorder="1" applyAlignment="1">
      <alignment horizontal="center" vertical="center" wrapText="1"/>
    </xf>
    <xf numFmtId="49" fontId="22" fillId="0" borderId="1" xfId="0" applyNumberFormat="1" applyFont="1" applyFill="1" applyBorder="1" applyAlignment="1">
      <alignment horizontal="center" vertical="center" wrapText="1"/>
    </xf>
    <xf numFmtId="165" fontId="10" fillId="0" borderId="1" xfId="0" applyNumberFormat="1" applyFont="1" applyFill="1" applyBorder="1" applyAlignment="1">
      <alignment horizontal="left" vertical="top" wrapText="1"/>
    </xf>
    <xf numFmtId="165" fontId="10" fillId="0" borderId="1" xfId="0" applyNumberFormat="1" applyFont="1" applyFill="1" applyBorder="1" applyAlignment="1">
      <alignment horizontal="center" vertical="center" wrapText="1"/>
    </xf>
    <xf numFmtId="49" fontId="15" fillId="3" borderId="12" xfId="0" applyNumberFormat="1" applyFont="1" applyFill="1" applyBorder="1" applyAlignment="1">
      <alignment vertical="center" wrapText="1"/>
    </xf>
    <xf numFmtId="49" fontId="15" fillId="3" borderId="11" xfId="0" applyNumberFormat="1" applyFont="1" applyFill="1" applyBorder="1" applyAlignment="1">
      <alignment vertical="center" wrapText="1"/>
    </xf>
    <xf numFmtId="165" fontId="15" fillId="3" borderId="1" xfId="0" applyNumberFormat="1" applyFont="1" applyFill="1" applyBorder="1" applyAlignment="1">
      <alignment horizontal="center" vertical="center" wrapText="1"/>
    </xf>
    <xf numFmtId="0" fontId="23" fillId="3" borderId="0" xfId="0" applyFont="1" applyFill="1" applyAlignment="1">
      <alignment wrapText="1"/>
    </xf>
    <xf numFmtId="0" fontId="23" fillId="3" borderId="0" xfId="0" applyFont="1" applyFill="1"/>
    <xf numFmtId="49" fontId="10" fillId="3" borderId="1" xfId="0" applyNumberFormat="1" applyFont="1" applyFill="1" applyBorder="1" applyAlignment="1">
      <alignment horizontal="center" vertical="center" wrapText="1"/>
    </xf>
    <xf numFmtId="14" fontId="10" fillId="3" borderId="1" xfId="0" applyNumberFormat="1" applyFont="1" applyFill="1" applyBorder="1" applyAlignment="1">
      <alignment horizontal="center" vertical="center" wrapText="1"/>
    </xf>
    <xf numFmtId="49" fontId="10" fillId="0" borderId="1" xfId="0" applyNumberFormat="1" applyFont="1" applyFill="1" applyBorder="1" applyAlignment="1" applyProtection="1">
      <alignment horizontal="left" vertical="top" wrapText="1"/>
      <protection locked="0"/>
    </xf>
    <xf numFmtId="49" fontId="20" fillId="0" borderId="1" xfId="0" applyNumberFormat="1" applyFont="1" applyFill="1" applyBorder="1" applyAlignment="1">
      <alignment vertical="center" wrapText="1"/>
    </xf>
    <xf numFmtId="0" fontId="12" fillId="0" borderId="0" xfId="0" applyFont="1" applyAlignment="1">
      <alignment wrapText="1"/>
    </xf>
    <xf numFmtId="3" fontId="13" fillId="0" borderId="1" xfId="0" applyNumberFormat="1" applyFont="1" applyFill="1" applyBorder="1" applyAlignment="1">
      <alignment horizontal="center" vertical="top" wrapText="1"/>
    </xf>
    <xf numFmtId="0" fontId="10" fillId="5" borderId="1" xfId="0" applyFont="1" applyFill="1" applyBorder="1" applyAlignment="1">
      <alignment horizontal="left" vertical="top" wrapText="1"/>
    </xf>
    <xf numFmtId="0" fontId="10" fillId="5" borderId="1" xfId="0" applyFont="1" applyFill="1" applyBorder="1" applyAlignment="1">
      <alignment horizontal="left" vertical="center" wrapText="1"/>
    </xf>
    <xf numFmtId="0" fontId="10" fillId="5" borderId="1" xfId="0" applyFont="1" applyFill="1" applyBorder="1" applyAlignment="1">
      <alignment horizontal="center" vertical="center" wrapText="1"/>
    </xf>
    <xf numFmtId="49" fontId="15" fillId="3" borderId="1" xfId="0" applyNumberFormat="1" applyFont="1" applyFill="1" applyBorder="1" applyAlignment="1">
      <alignment horizontal="center" vertical="center" wrapText="1"/>
    </xf>
    <xf numFmtId="0" fontId="13" fillId="3" borderId="5" xfId="0" applyFont="1" applyFill="1" applyBorder="1" applyAlignment="1">
      <alignment horizontal="center" vertical="center" wrapText="1"/>
    </xf>
    <xf numFmtId="0" fontId="38" fillId="0" borderId="1" xfId="0" applyFont="1" applyBorder="1" applyAlignment="1">
      <alignment horizontal="center" vertical="center" wrapText="1"/>
    </xf>
    <xf numFmtId="0" fontId="39" fillId="0" borderId="1" xfId="0" applyFont="1" applyBorder="1" applyAlignment="1">
      <alignment horizontal="center" vertical="center" wrapText="1"/>
    </xf>
    <xf numFmtId="0" fontId="37" fillId="0" borderId="1" xfId="0" applyFont="1" applyFill="1" applyBorder="1" applyAlignment="1">
      <alignment vertical="top" wrapText="1"/>
    </xf>
    <xf numFmtId="49" fontId="37" fillId="0" borderId="1" xfId="0" applyNumberFormat="1" applyFont="1" applyFill="1" applyBorder="1" applyAlignment="1">
      <alignment vertical="top" wrapText="1"/>
    </xf>
    <xf numFmtId="17" fontId="15" fillId="0" borderId="1" xfId="0" quotePrefix="1" applyNumberFormat="1" applyFont="1" applyFill="1" applyBorder="1" applyAlignment="1">
      <alignment horizontal="center" vertical="center" wrapText="1"/>
    </xf>
    <xf numFmtId="0" fontId="37" fillId="0" borderId="1" xfId="0" applyFont="1" applyFill="1" applyBorder="1" applyAlignment="1">
      <alignment horizontal="left" vertical="top" wrapText="1"/>
    </xf>
    <xf numFmtId="0" fontId="15" fillId="0" borderId="1" xfId="0" applyFont="1" applyFill="1" applyBorder="1" applyAlignment="1">
      <alignment horizontal="center" vertical="center" wrapText="1"/>
    </xf>
    <xf numFmtId="164" fontId="15" fillId="0" borderId="1" xfId="0" applyNumberFormat="1" applyFont="1" applyFill="1" applyBorder="1" applyAlignment="1">
      <alignment horizontal="left" vertical="center" wrapText="1"/>
    </xf>
    <xf numFmtId="0" fontId="18" fillId="0" borderId="1" xfId="0" applyFont="1" applyFill="1" applyBorder="1" applyAlignment="1">
      <alignment vertical="top" wrapText="1"/>
    </xf>
    <xf numFmtId="0" fontId="18" fillId="0" borderId="1" xfId="0" applyFont="1" applyFill="1" applyBorder="1" applyAlignment="1">
      <alignment horizontal="left" vertical="top" wrapText="1"/>
    </xf>
    <xf numFmtId="49" fontId="18" fillId="0" borderId="1" xfId="0" applyNumberFormat="1" applyFont="1" applyFill="1" applyBorder="1" applyAlignment="1">
      <alignment vertical="top" wrapText="1"/>
    </xf>
    <xf numFmtId="49" fontId="18" fillId="0" borderId="1" xfId="0" applyNumberFormat="1" applyFont="1" applyFill="1" applyBorder="1" applyAlignment="1">
      <alignment horizontal="right" vertical="top" wrapText="1"/>
    </xf>
    <xf numFmtId="0" fontId="18" fillId="0" borderId="1" xfId="0" applyFont="1" applyFill="1" applyBorder="1" applyAlignment="1">
      <alignment horizontal="left" vertical="center" wrapText="1"/>
    </xf>
    <xf numFmtId="49" fontId="15" fillId="0" borderId="3" xfId="0" applyNumberFormat="1" applyFont="1" applyFill="1" applyBorder="1" applyAlignment="1">
      <alignment horizontal="right" vertical="top" wrapText="1"/>
    </xf>
    <xf numFmtId="49" fontId="20" fillId="6" borderId="1" xfId="0" applyNumberFormat="1" applyFont="1" applyFill="1" applyBorder="1" applyAlignment="1">
      <alignment horizontal="left" vertical="center" wrapText="1"/>
    </xf>
    <xf numFmtId="0" fontId="15" fillId="0" borderId="1" xfId="0" applyFont="1" applyFill="1" applyBorder="1" applyAlignment="1">
      <alignment vertical="center" wrapText="1"/>
    </xf>
    <xf numFmtId="49" fontId="18" fillId="0" borderId="12" xfId="0" applyNumberFormat="1" applyFont="1" applyFill="1" applyBorder="1" applyAlignment="1">
      <alignment horizontal="center" vertical="center"/>
    </xf>
    <xf numFmtId="49" fontId="18" fillId="0" borderId="12" xfId="0" applyNumberFormat="1" applyFont="1" applyFill="1" applyBorder="1" applyAlignment="1">
      <alignment horizontal="center" vertical="center" wrapText="1"/>
    </xf>
    <xf numFmtId="49" fontId="18" fillId="0" borderId="1" xfId="0" applyNumberFormat="1" applyFont="1" applyFill="1" applyBorder="1" applyAlignment="1">
      <alignment horizontal="center" vertical="center"/>
    </xf>
    <xf numFmtId="49" fontId="15" fillId="0" borderId="1" xfId="0" applyNumberFormat="1" applyFont="1" applyFill="1" applyBorder="1" applyAlignment="1">
      <alignment horizontal="center" vertical="center"/>
    </xf>
    <xf numFmtId="0" fontId="18" fillId="0" borderId="1" xfId="0" applyFont="1" applyFill="1" applyBorder="1" applyAlignment="1">
      <alignment horizontal="center" vertical="center" wrapText="1"/>
    </xf>
    <xf numFmtId="0" fontId="15" fillId="0" borderId="12" xfId="0" applyFont="1" applyFill="1" applyBorder="1" applyAlignment="1">
      <alignment vertical="top" wrapText="1"/>
    </xf>
    <xf numFmtId="0" fontId="15" fillId="0" borderId="11" xfId="0" applyFont="1" applyFill="1" applyBorder="1" applyAlignment="1">
      <alignment vertical="top" wrapText="1"/>
    </xf>
    <xf numFmtId="0" fontId="18" fillId="0" borderId="1" xfId="0" applyFont="1" applyFill="1" applyBorder="1" applyAlignment="1">
      <alignment vertical="center" wrapText="1"/>
    </xf>
    <xf numFmtId="0" fontId="15" fillId="0" borderId="1" xfId="0" applyFont="1" applyFill="1" applyBorder="1" applyAlignment="1">
      <alignment vertical="center" wrapText="1"/>
    </xf>
    <xf numFmtId="0" fontId="15" fillId="0" borderId="10" xfId="0" applyFont="1" applyFill="1" applyBorder="1" applyAlignment="1">
      <alignment horizontal="left" vertical="center" wrapText="1"/>
    </xf>
    <xf numFmtId="0" fontId="15" fillId="0" borderId="12" xfId="0" applyFont="1" applyFill="1" applyBorder="1" applyAlignment="1">
      <alignment horizontal="left" vertical="center" wrapText="1"/>
    </xf>
    <xf numFmtId="0" fontId="15" fillId="0" borderId="11" xfId="0" applyFont="1" applyFill="1" applyBorder="1" applyAlignment="1">
      <alignment horizontal="left" vertical="center" wrapText="1"/>
    </xf>
    <xf numFmtId="0" fontId="15" fillId="0" borderId="10" xfId="0" applyFont="1" applyFill="1" applyBorder="1" applyAlignment="1">
      <alignment horizontal="left" vertical="top" wrapText="1"/>
    </xf>
    <xf numFmtId="0" fontId="15" fillId="0" borderId="12" xfId="0" applyFont="1" applyFill="1" applyBorder="1" applyAlignment="1">
      <alignment horizontal="left" vertical="top" wrapText="1"/>
    </xf>
    <xf numFmtId="0" fontId="15" fillId="0" borderId="11" xfId="0" applyFont="1" applyFill="1" applyBorder="1" applyAlignment="1">
      <alignment horizontal="left" vertical="top" wrapText="1"/>
    </xf>
    <xf numFmtId="0" fontId="10" fillId="0" borderId="10" xfId="0" applyFont="1" applyFill="1" applyBorder="1" applyAlignment="1">
      <alignment vertical="center" wrapText="1"/>
    </xf>
    <xf numFmtId="49" fontId="20" fillId="0" borderId="11" xfId="0" applyNumberFormat="1" applyFont="1" applyFill="1" applyBorder="1" applyAlignment="1">
      <alignment horizontal="left" vertical="center" wrapText="1"/>
    </xf>
    <xf numFmtId="49" fontId="10" fillId="0" borderId="11" xfId="0" applyNumberFormat="1" applyFont="1" applyFill="1" applyBorder="1" applyAlignment="1">
      <alignment horizontal="left" vertical="center" wrapText="1"/>
    </xf>
    <xf numFmtId="0" fontId="10" fillId="0" borderId="1" xfId="0" applyFont="1" applyFill="1" applyBorder="1" applyAlignment="1">
      <alignment vertical="center" wrapText="1"/>
    </xf>
    <xf numFmtId="0" fontId="15" fillId="0" borderId="10" xfId="0" applyFont="1" applyFill="1" applyBorder="1" applyAlignment="1">
      <alignment vertical="center" wrapText="1"/>
    </xf>
    <xf numFmtId="49" fontId="10" fillId="3" borderId="11" xfId="0" applyNumberFormat="1" applyFont="1" applyFill="1" applyBorder="1" applyAlignment="1">
      <alignment horizontal="left" vertical="center" wrapText="1"/>
    </xf>
    <xf numFmtId="0" fontId="10" fillId="0" borderId="11" xfId="0" applyFont="1" applyFill="1" applyBorder="1" applyAlignment="1">
      <alignment horizontal="left" vertical="center" wrapText="1"/>
    </xf>
    <xf numFmtId="49" fontId="18" fillId="4" borderId="12" xfId="0" applyNumberFormat="1" applyFont="1" applyFill="1" applyBorder="1" applyAlignment="1">
      <alignment horizontal="left" vertical="top"/>
    </xf>
    <xf numFmtId="0" fontId="15" fillId="0" borderId="3" xfId="0" applyFont="1" applyFill="1" applyBorder="1" applyAlignment="1">
      <alignment horizontal="left" vertical="center" wrapText="1"/>
    </xf>
    <xf numFmtId="49" fontId="15" fillId="0" borderId="1" xfId="0" applyNumberFormat="1" applyFont="1" applyFill="1" applyBorder="1" applyAlignment="1">
      <alignment horizontal="center" vertical="center"/>
    </xf>
    <xf numFmtId="0" fontId="15" fillId="0" borderId="1" xfId="0" applyFont="1" applyFill="1" applyBorder="1" applyAlignment="1">
      <alignment vertical="center" wrapText="1"/>
    </xf>
    <xf numFmtId="49" fontId="18" fillId="0" borderId="1" xfId="0" applyNumberFormat="1" applyFont="1" applyFill="1" applyBorder="1" applyAlignment="1">
      <alignment horizontal="center" vertical="center"/>
    </xf>
    <xf numFmtId="0" fontId="13" fillId="0" borderId="10" xfId="0" applyFont="1" applyFill="1" applyBorder="1" applyAlignment="1">
      <alignment horizontal="left" vertical="top" wrapText="1"/>
    </xf>
    <xf numFmtId="0" fontId="15" fillId="0" borderId="0" xfId="0" applyFont="1" applyFill="1" applyAlignment="1">
      <alignment wrapText="1"/>
    </xf>
    <xf numFmtId="0" fontId="37" fillId="0" borderId="0" xfId="0" applyFont="1" applyFill="1" applyAlignment="1">
      <alignment wrapText="1"/>
    </xf>
    <xf numFmtId="0" fontId="37" fillId="0" borderId="0" xfId="0" applyFont="1" applyFill="1"/>
    <xf numFmtId="0" fontId="10" fillId="0" borderId="1" xfId="0" applyFont="1" applyFill="1" applyBorder="1" applyAlignment="1">
      <alignment vertical="top" wrapText="1"/>
    </xf>
    <xf numFmtId="49" fontId="10" fillId="0" borderId="1" xfId="0" applyNumberFormat="1" applyFont="1" applyFill="1" applyBorder="1" applyAlignment="1">
      <alignment vertical="top" wrapText="1"/>
    </xf>
    <xf numFmtId="49" fontId="10" fillId="0" borderId="1" xfId="0" applyNumberFormat="1" applyFont="1" applyFill="1" applyBorder="1" applyAlignment="1">
      <alignment horizontal="right" vertical="top" wrapText="1"/>
    </xf>
    <xf numFmtId="0" fontId="15" fillId="0" borderId="0" xfId="0" applyFont="1" applyFill="1" applyAlignment="1">
      <alignment horizontal="left" vertical="center" wrapText="1"/>
    </xf>
    <xf numFmtId="0" fontId="15" fillId="0" borderId="0" xfId="0" applyFont="1" applyFill="1" applyAlignment="1">
      <alignment horizontal="left" vertical="center"/>
    </xf>
    <xf numFmtId="0" fontId="12" fillId="7" borderId="1" xfId="0" applyFont="1" applyFill="1" applyBorder="1" applyAlignment="1">
      <alignment horizontal="left" vertical="top" wrapText="1"/>
    </xf>
    <xf numFmtId="49" fontId="13" fillId="0" borderId="1" xfId="0" applyNumberFormat="1" applyFont="1" applyFill="1" applyBorder="1" applyAlignment="1">
      <alignment horizontal="center" vertical="center" wrapText="1"/>
    </xf>
    <xf numFmtId="0" fontId="12" fillId="0" borderId="1" xfId="0" applyFont="1" applyFill="1" applyBorder="1" applyAlignment="1">
      <alignment horizontal="center" vertical="top" wrapText="1"/>
    </xf>
    <xf numFmtId="0" fontId="20" fillId="0" borderId="10" xfId="4" applyFont="1" applyFill="1" applyBorder="1" applyAlignment="1">
      <alignment vertical="center" wrapText="1"/>
    </xf>
    <xf numFmtId="0" fontId="20" fillId="0" borderId="12" xfId="4" applyFont="1" applyFill="1" applyBorder="1" applyAlignment="1">
      <alignment vertical="center" wrapText="1"/>
    </xf>
    <xf numFmtId="0" fontId="10" fillId="7" borderId="1" xfId="0" applyFont="1" applyFill="1" applyBorder="1" applyAlignment="1">
      <alignment horizontal="left" vertical="center" wrapText="1"/>
    </xf>
    <xf numFmtId="164" fontId="10" fillId="7" borderId="1" xfId="0" applyNumberFormat="1" applyFont="1" applyFill="1" applyBorder="1" applyAlignment="1">
      <alignment horizontal="center" vertical="center" wrapText="1"/>
    </xf>
    <xf numFmtId="0" fontId="20" fillId="7" borderId="11" xfId="4" applyFont="1" applyFill="1" applyBorder="1" applyAlignment="1">
      <alignment vertical="center" wrapText="1"/>
    </xf>
    <xf numFmtId="0" fontId="10" fillId="7" borderId="1" xfId="0" applyFont="1" applyFill="1" applyBorder="1" applyAlignment="1">
      <alignment wrapText="1"/>
    </xf>
    <xf numFmtId="0" fontId="10" fillId="7" borderId="1" xfId="0" applyFont="1" applyFill="1" applyBorder="1" applyAlignment="1">
      <alignment horizontal="left" vertical="top" wrapText="1"/>
    </xf>
    <xf numFmtId="0" fontId="10" fillId="7" borderId="1" xfId="0" applyFont="1" applyFill="1" applyBorder="1" applyAlignment="1">
      <alignment vertical="center" wrapText="1"/>
    </xf>
    <xf numFmtId="0" fontId="10" fillId="7" borderId="12" xfId="0" applyFont="1" applyFill="1" applyBorder="1" applyAlignment="1">
      <alignment horizontal="left" vertical="top" wrapText="1"/>
    </xf>
    <xf numFmtId="164" fontId="10" fillId="7" borderId="12" xfId="0" applyNumberFormat="1" applyFont="1" applyFill="1" applyBorder="1" applyAlignment="1">
      <alignment horizontal="center" vertical="center" wrapText="1"/>
    </xf>
    <xf numFmtId="49" fontId="10" fillId="7" borderId="1" xfId="0" applyNumberFormat="1" applyFont="1" applyFill="1" applyBorder="1" applyAlignment="1">
      <alignment vertical="center" wrapText="1"/>
    </xf>
    <xf numFmtId="0" fontId="10" fillId="7" borderId="0" xfId="0" applyFont="1" applyFill="1"/>
    <xf numFmtId="0" fontId="10" fillId="8" borderId="1" xfId="0" applyFont="1" applyFill="1" applyBorder="1" applyAlignment="1">
      <alignment horizontal="left" vertical="center" wrapText="1"/>
    </xf>
    <xf numFmtId="164" fontId="10" fillId="8" borderId="1" xfId="0" applyNumberFormat="1" applyFont="1" applyFill="1" applyBorder="1" applyAlignment="1">
      <alignment horizontal="center" vertical="center" wrapText="1"/>
    </xf>
    <xf numFmtId="49" fontId="10" fillId="7" borderId="1" xfId="0" applyNumberFormat="1" applyFont="1" applyFill="1" applyBorder="1" applyAlignment="1">
      <alignment horizontal="right" vertical="center" wrapText="1"/>
    </xf>
    <xf numFmtId="49" fontId="15" fillId="0" borderId="10" xfId="0" applyNumberFormat="1" applyFont="1" applyFill="1" applyBorder="1" applyAlignment="1">
      <alignment horizontal="right" vertical="center" wrapText="1"/>
    </xf>
    <xf numFmtId="49" fontId="15" fillId="0" borderId="11" xfId="0" applyNumberFormat="1" applyFont="1" applyFill="1" applyBorder="1" applyAlignment="1">
      <alignment horizontal="left" vertical="center"/>
    </xf>
    <xf numFmtId="49" fontId="15" fillId="0" borderId="11" xfId="0" applyNumberFormat="1" applyFont="1" applyFill="1" applyBorder="1" applyAlignment="1">
      <alignment horizontal="center" vertical="center"/>
    </xf>
    <xf numFmtId="49" fontId="20" fillId="4" borderId="11" xfId="0" applyNumberFormat="1" applyFont="1" applyFill="1" applyBorder="1" applyAlignment="1">
      <alignment horizontal="left" vertical="center" wrapText="1"/>
    </xf>
    <xf numFmtId="49" fontId="10" fillId="0" borderId="11" xfId="0" applyNumberFormat="1" applyFont="1" applyFill="1" applyBorder="1" applyAlignment="1">
      <alignment horizontal="left" vertical="center"/>
    </xf>
    <xf numFmtId="49" fontId="20" fillId="4" borderId="11" xfId="0" applyNumberFormat="1" applyFont="1" applyFill="1" applyBorder="1" applyAlignment="1">
      <alignment horizontal="left" vertical="top" wrapText="1"/>
    </xf>
    <xf numFmtId="49" fontId="15" fillId="0" borderId="11" xfId="0" applyNumberFormat="1" applyFont="1" applyFill="1" applyBorder="1" applyAlignment="1">
      <alignment horizontal="left" vertical="top" wrapText="1"/>
    </xf>
    <xf numFmtId="49" fontId="10" fillId="0" borderId="11" xfId="0" applyNumberFormat="1" applyFont="1" applyFill="1" applyBorder="1" applyAlignment="1">
      <alignment horizontal="left" vertical="top" wrapText="1"/>
    </xf>
    <xf numFmtId="49" fontId="15" fillId="0" borderId="11" xfId="0" applyNumberFormat="1" applyFont="1" applyFill="1" applyBorder="1" applyAlignment="1">
      <alignment horizontal="left" vertical="top"/>
    </xf>
    <xf numFmtId="49" fontId="15" fillId="0" borderId="11" xfId="0" applyNumberFormat="1" applyFont="1" applyFill="1" applyBorder="1" applyAlignment="1">
      <alignment horizontal="left" vertical="center" wrapText="1"/>
    </xf>
    <xf numFmtId="49" fontId="15" fillId="0" borderId="7" xfId="0" applyNumberFormat="1" applyFont="1" applyFill="1" applyBorder="1" applyAlignment="1">
      <alignment horizontal="left" vertical="top" wrapText="1"/>
    </xf>
    <xf numFmtId="0" fontId="10" fillId="3" borderId="1" xfId="0" applyFont="1" applyFill="1" applyBorder="1"/>
    <xf numFmtId="0" fontId="23" fillId="3" borderId="1" xfId="0" applyFont="1" applyFill="1" applyBorder="1"/>
    <xf numFmtId="0" fontId="10" fillId="0" borderId="1" xfId="0" applyFont="1" applyFill="1" applyBorder="1"/>
    <xf numFmtId="0" fontId="37" fillId="0" borderId="1" xfId="0" applyFont="1" applyFill="1" applyBorder="1"/>
    <xf numFmtId="0" fontId="15" fillId="0" borderId="1" xfId="0" applyFont="1" applyFill="1" applyBorder="1" applyAlignment="1">
      <alignment horizontal="left" vertical="center"/>
    </xf>
    <xf numFmtId="49" fontId="10" fillId="3" borderId="1" xfId="0" applyNumberFormat="1" applyFont="1" applyFill="1" applyBorder="1"/>
    <xf numFmtId="49" fontId="15" fillId="0" borderId="2" xfId="0" applyNumberFormat="1" applyFont="1" applyFill="1" applyBorder="1" applyAlignment="1">
      <alignment horizontal="right" vertical="top" wrapText="1"/>
    </xf>
    <xf numFmtId="0" fontId="44" fillId="9" borderId="1" xfId="0" applyFont="1" applyFill="1" applyBorder="1" applyAlignment="1">
      <alignment vertical="center" wrapText="1"/>
    </xf>
    <xf numFmtId="0" fontId="15" fillId="9" borderId="1" xfId="0" applyFont="1" applyFill="1" applyBorder="1" applyAlignment="1">
      <alignment horizontal="left" vertical="center" wrapText="1"/>
    </xf>
    <xf numFmtId="49" fontId="15" fillId="9" borderId="1" xfId="0" applyNumberFormat="1" applyFont="1" applyFill="1" applyBorder="1" applyAlignment="1">
      <alignment horizontal="center" vertical="center" wrapText="1"/>
    </xf>
    <xf numFmtId="0" fontId="15" fillId="9" borderId="1" xfId="0" applyFont="1" applyFill="1" applyBorder="1" applyAlignment="1">
      <alignment horizontal="center" vertical="center" wrapText="1"/>
    </xf>
    <xf numFmtId="0" fontId="15" fillId="9" borderId="12" xfId="0" applyFont="1" applyFill="1" applyBorder="1" applyAlignment="1">
      <alignment horizontal="left" vertical="center" wrapText="1"/>
    </xf>
    <xf numFmtId="0" fontId="15" fillId="9" borderId="1" xfId="0" applyNumberFormat="1" applyFont="1" applyFill="1" applyBorder="1" applyAlignment="1">
      <alignment horizontal="left" vertical="center" wrapText="1"/>
    </xf>
    <xf numFmtId="164" fontId="45" fillId="9" borderId="1" xfId="0" applyNumberFormat="1" applyFont="1" applyFill="1" applyBorder="1" applyAlignment="1">
      <alignment horizontal="center" vertical="top" wrapText="1"/>
    </xf>
    <xf numFmtId="164" fontId="15" fillId="9" borderId="1" xfId="0" applyNumberFormat="1" applyFont="1" applyFill="1" applyBorder="1" applyAlignment="1">
      <alignment horizontal="center" vertical="top" wrapText="1"/>
    </xf>
    <xf numFmtId="49" fontId="10" fillId="3" borderId="0" xfId="0" applyNumberFormat="1" applyFont="1" applyFill="1" applyAlignment="1">
      <alignment wrapText="1"/>
    </xf>
    <xf numFmtId="49" fontId="15" fillId="0" borderId="0" xfId="0" applyNumberFormat="1" applyFont="1" applyFill="1"/>
    <xf numFmtId="49" fontId="15" fillId="0" borderId="0" xfId="0" applyNumberFormat="1" applyFont="1" applyFill="1" applyAlignment="1">
      <alignment vertical="top" wrapText="1"/>
    </xf>
    <xf numFmtId="0" fontId="15" fillId="0" borderId="11" xfId="0" applyNumberFormat="1" applyFont="1" applyFill="1" applyBorder="1" applyAlignment="1">
      <alignment vertical="center" wrapText="1"/>
    </xf>
    <xf numFmtId="49" fontId="10" fillId="3" borderId="1" xfId="0" applyNumberFormat="1" applyFont="1" applyFill="1" applyBorder="1" applyAlignment="1">
      <alignment horizontal="center"/>
    </xf>
    <xf numFmtId="49" fontId="15" fillId="10" borderId="1" xfId="0" applyNumberFormat="1" applyFont="1" applyFill="1" applyBorder="1" applyAlignment="1">
      <alignment horizontal="left" vertical="top"/>
    </xf>
    <xf numFmtId="0" fontId="15" fillId="10" borderId="1" xfId="0" applyFont="1" applyFill="1" applyBorder="1" applyAlignment="1">
      <alignment horizontal="left" vertical="top" wrapText="1"/>
    </xf>
    <xf numFmtId="164" fontId="15" fillId="10" borderId="1" xfId="0" applyNumberFormat="1" applyFont="1" applyFill="1" applyBorder="1" applyAlignment="1">
      <alignment horizontal="center" vertical="center" wrapText="1"/>
    </xf>
    <xf numFmtId="0" fontId="10" fillId="3" borderId="1" xfId="0" applyFont="1" applyFill="1" applyBorder="1" applyAlignment="1">
      <alignment vertical="top" wrapText="1"/>
    </xf>
    <xf numFmtId="0" fontId="18" fillId="11" borderId="11" xfId="0" applyNumberFormat="1" applyFont="1" applyFill="1" applyBorder="1" applyAlignment="1">
      <alignment vertical="center" wrapText="1"/>
    </xf>
    <xf numFmtId="0" fontId="15" fillId="0" borderId="1" xfId="0" applyNumberFormat="1" applyFont="1" applyFill="1" applyBorder="1" applyAlignment="1">
      <alignment vertical="center" wrapText="1"/>
    </xf>
    <xf numFmtId="49" fontId="10" fillId="0" borderId="1" xfId="0" applyNumberFormat="1" applyFont="1" applyFill="1" applyBorder="1" applyAlignment="1">
      <alignment vertical="center"/>
    </xf>
    <xf numFmtId="49" fontId="20" fillId="12" borderId="10" xfId="0" applyNumberFormat="1" applyFont="1" applyFill="1" applyBorder="1" applyAlignment="1">
      <alignment vertical="top" wrapText="1"/>
    </xf>
    <xf numFmtId="0" fontId="10" fillId="12" borderId="1" xfId="0" applyFont="1" applyFill="1" applyBorder="1" applyAlignment="1">
      <alignment vertical="center" wrapText="1"/>
    </xf>
    <xf numFmtId="164" fontId="10" fillId="12" borderId="1" xfId="0" applyNumberFormat="1" applyFont="1" applyFill="1" applyBorder="1" applyAlignment="1">
      <alignment horizontal="center" vertical="center" wrapText="1"/>
    </xf>
    <xf numFmtId="49" fontId="10" fillId="12" borderId="1" xfId="0" applyNumberFormat="1" applyFont="1" applyFill="1" applyBorder="1" applyAlignment="1">
      <alignment horizontal="right" vertical="center" wrapText="1"/>
    </xf>
    <xf numFmtId="0" fontId="10" fillId="12" borderId="0" xfId="0" applyFont="1" applyFill="1" applyAlignment="1">
      <alignment wrapText="1"/>
    </xf>
    <xf numFmtId="49" fontId="10" fillId="3" borderId="11" xfId="0" applyNumberFormat="1" applyFont="1" applyFill="1" applyBorder="1" applyAlignment="1">
      <alignment horizontal="left" vertical="center" wrapText="1"/>
    </xf>
    <xf numFmtId="0" fontId="18" fillId="0" borderId="1" xfId="0" applyFont="1" applyFill="1" applyBorder="1" applyAlignment="1">
      <alignment vertical="center" wrapText="1"/>
    </xf>
    <xf numFmtId="0" fontId="15" fillId="0" borderId="1" xfId="0" applyFont="1" applyFill="1" applyBorder="1" applyAlignment="1">
      <alignment vertical="center" wrapText="1"/>
    </xf>
    <xf numFmtId="0" fontId="10" fillId="0" borderId="11" xfId="0" applyFont="1" applyFill="1" applyBorder="1" applyAlignment="1">
      <alignment vertical="center" wrapText="1"/>
    </xf>
    <xf numFmtId="49" fontId="20" fillId="0" borderId="11" xfId="0" applyNumberFormat="1" applyFont="1" applyFill="1" applyBorder="1" applyAlignment="1">
      <alignment horizontal="left" vertical="center" wrapText="1"/>
    </xf>
    <xf numFmtId="49" fontId="10" fillId="0" borderId="11" xfId="0" applyNumberFormat="1" applyFont="1" applyFill="1" applyBorder="1" applyAlignment="1">
      <alignment horizontal="left" vertical="center" wrapText="1"/>
    </xf>
    <xf numFmtId="0" fontId="10" fillId="0" borderId="1" xfId="0" applyFont="1" applyFill="1" applyBorder="1" applyAlignment="1">
      <alignment vertical="center" wrapText="1"/>
    </xf>
    <xf numFmtId="0" fontId="20" fillId="0" borderId="1" xfId="0" applyFont="1" applyFill="1" applyBorder="1" applyAlignment="1">
      <alignment vertical="center" wrapText="1"/>
    </xf>
    <xf numFmtId="0" fontId="10" fillId="3" borderId="1" xfId="0" applyFont="1" applyFill="1" applyBorder="1" applyAlignment="1">
      <alignment vertical="center" wrapText="1"/>
    </xf>
    <xf numFmtId="0" fontId="18" fillId="13" borderId="11" xfId="0" applyNumberFormat="1" applyFont="1" applyFill="1" applyBorder="1" applyAlignment="1">
      <alignment vertical="center" wrapText="1"/>
    </xf>
    <xf numFmtId="0" fontId="15" fillId="0" borderId="1" xfId="0" applyFont="1" applyFill="1" applyBorder="1" applyAlignment="1">
      <alignment vertical="center" wrapText="1"/>
    </xf>
    <xf numFmtId="0" fontId="10" fillId="0" borderId="1" xfId="0" applyFont="1" applyFill="1" applyBorder="1" applyAlignment="1">
      <alignment vertical="center" wrapText="1"/>
    </xf>
    <xf numFmtId="0" fontId="15" fillId="0" borderId="10" xfId="0" applyFont="1" applyFill="1" applyBorder="1" applyAlignment="1">
      <alignment horizontal="left" vertical="center" wrapText="1"/>
    </xf>
    <xf numFmtId="0" fontId="15" fillId="0" borderId="12" xfId="0" applyFont="1" applyFill="1" applyBorder="1" applyAlignment="1">
      <alignment horizontal="left" vertical="center" wrapText="1"/>
    </xf>
    <xf numFmtId="49" fontId="18" fillId="6" borderId="10" xfId="0" applyNumberFormat="1" applyFont="1" applyFill="1" applyBorder="1" applyAlignment="1">
      <alignment vertical="center" wrapText="1"/>
    </xf>
    <xf numFmtId="49" fontId="18" fillId="6" borderId="11" xfId="0" applyNumberFormat="1" applyFont="1" applyFill="1" applyBorder="1" applyAlignment="1">
      <alignment vertical="center" wrapText="1"/>
    </xf>
    <xf numFmtId="0" fontId="45" fillId="0" borderId="1" xfId="0" applyFont="1" applyFill="1" applyBorder="1" applyAlignment="1">
      <alignment horizontal="left" vertical="center" wrapText="1"/>
    </xf>
    <xf numFmtId="49" fontId="15" fillId="0" borderId="11" xfId="0" applyNumberFormat="1" applyFont="1" applyFill="1" applyBorder="1" applyAlignment="1">
      <alignment horizontal="center" vertical="center" wrapText="1"/>
    </xf>
    <xf numFmtId="49" fontId="10" fillId="0" borderId="9" xfId="0" applyNumberFormat="1" applyFont="1" applyFill="1" applyBorder="1" applyAlignment="1">
      <alignment vertical="center" wrapText="1"/>
    </xf>
    <xf numFmtId="49" fontId="10" fillId="0" borderId="13" xfId="0" applyNumberFormat="1" applyFont="1" applyFill="1" applyBorder="1" applyAlignment="1">
      <alignment vertical="center" wrapText="1"/>
    </xf>
    <xf numFmtId="49" fontId="10" fillId="3" borderId="0" xfId="0" applyNumberFormat="1" applyFont="1" applyFill="1" applyAlignment="1">
      <alignment vertical="center" wrapText="1"/>
    </xf>
    <xf numFmtId="0" fontId="10" fillId="3" borderId="0" xfId="0" applyFont="1" applyFill="1" applyBorder="1" applyAlignment="1">
      <alignment vertical="center" wrapText="1"/>
    </xf>
    <xf numFmtId="0" fontId="10" fillId="3" borderId="0" xfId="0" applyFont="1" applyFill="1" applyAlignment="1">
      <alignment horizontal="right" vertical="center" wrapText="1"/>
    </xf>
    <xf numFmtId="0" fontId="10" fillId="3" borderId="0" xfId="0" applyFont="1" applyFill="1" applyAlignment="1">
      <alignment vertical="center" wrapText="1"/>
    </xf>
    <xf numFmtId="0" fontId="23" fillId="3" borderId="0" xfId="0" applyFont="1" applyFill="1" applyAlignment="1">
      <alignment vertical="center" wrapText="1"/>
    </xf>
    <xf numFmtId="0" fontId="23" fillId="3" borderId="1" xfId="0" applyFont="1" applyFill="1" applyBorder="1" applyAlignment="1">
      <alignment vertical="center" wrapText="1"/>
    </xf>
    <xf numFmtId="0" fontId="10" fillId="0" borderId="0" xfId="0" applyFont="1" applyFill="1" applyAlignment="1">
      <alignment vertical="center" wrapText="1"/>
    </xf>
    <xf numFmtId="49" fontId="15" fillId="0" borderId="0" xfId="0" applyNumberFormat="1" applyFont="1" applyFill="1" applyAlignment="1">
      <alignment vertical="center" wrapText="1"/>
    </xf>
    <xf numFmtId="0" fontId="10" fillId="0" borderId="3" xfId="0" applyFont="1" applyFill="1" applyBorder="1" applyAlignment="1">
      <alignment horizontal="left" vertical="center" wrapText="1"/>
    </xf>
    <xf numFmtId="0" fontId="15" fillId="0" borderId="0" xfId="0" applyFont="1" applyFill="1" applyAlignment="1">
      <alignment vertical="center" wrapText="1"/>
    </xf>
    <xf numFmtId="0" fontId="37" fillId="0" borderId="1" xfId="0" applyFont="1" applyFill="1" applyBorder="1" applyAlignment="1">
      <alignment vertical="center" wrapText="1"/>
    </xf>
    <xf numFmtId="0" fontId="37" fillId="0" borderId="0" xfId="0" applyFont="1" applyFill="1" applyAlignment="1">
      <alignment vertical="center" wrapText="1"/>
    </xf>
    <xf numFmtId="49" fontId="18" fillId="0" borderId="1" xfId="0" applyNumberFormat="1" applyFont="1" applyFill="1" applyBorder="1" applyAlignment="1">
      <alignment horizontal="left" vertical="center" wrapText="1"/>
    </xf>
    <xf numFmtId="49" fontId="18" fillId="0" borderId="1" xfId="0" applyNumberFormat="1" applyFont="1" applyFill="1" applyBorder="1" applyAlignment="1">
      <alignment vertical="center" wrapText="1"/>
    </xf>
    <xf numFmtId="49" fontId="18" fillId="0" borderId="1" xfId="0" applyNumberFormat="1" applyFont="1" applyFill="1" applyBorder="1" applyAlignment="1">
      <alignment horizontal="right" vertical="center" wrapText="1"/>
    </xf>
    <xf numFmtId="49" fontId="15" fillId="0" borderId="7" xfId="0" applyNumberFormat="1" applyFont="1" applyFill="1" applyBorder="1" applyAlignment="1">
      <alignment horizontal="left" vertical="center" wrapText="1"/>
    </xf>
    <xf numFmtId="49" fontId="15" fillId="0" borderId="3" xfId="0" applyNumberFormat="1" applyFont="1" applyFill="1" applyBorder="1" applyAlignment="1">
      <alignment horizontal="right" vertical="center" wrapText="1"/>
    </xf>
    <xf numFmtId="49" fontId="15" fillId="0" borderId="2" xfId="0" applyNumberFormat="1" applyFont="1" applyFill="1" applyBorder="1" applyAlignment="1">
      <alignment horizontal="right" vertical="center" wrapText="1"/>
    </xf>
    <xf numFmtId="0" fontId="13" fillId="0" borderId="1" xfId="0" applyFont="1" applyFill="1" applyBorder="1" applyAlignment="1">
      <alignment horizontal="left" vertical="center" wrapText="1"/>
    </xf>
    <xf numFmtId="49" fontId="18" fillId="4" borderId="12" xfId="0" applyNumberFormat="1" applyFont="1" applyFill="1" applyBorder="1" applyAlignment="1">
      <alignment horizontal="left" vertical="center" wrapText="1"/>
    </xf>
    <xf numFmtId="49" fontId="45" fillId="0" borderId="1" xfId="0" applyNumberFormat="1" applyFont="1" applyFill="1" applyBorder="1" applyAlignment="1">
      <alignment horizontal="center" vertical="center" wrapText="1"/>
    </xf>
    <xf numFmtId="49" fontId="10" fillId="0" borderId="12" xfId="0" applyNumberFormat="1" applyFont="1" applyFill="1" applyBorder="1" applyAlignment="1">
      <alignment horizontal="right" vertical="center" wrapText="1"/>
    </xf>
    <xf numFmtId="0" fontId="45" fillId="0" borderId="11" xfId="0" applyFont="1" applyFill="1" applyBorder="1" applyAlignment="1">
      <alignment vertical="center" wrapText="1"/>
    </xf>
    <xf numFmtId="0" fontId="45" fillId="0" borderId="1" xfId="0" applyFont="1" applyFill="1" applyBorder="1" applyAlignment="1">
      <alignment vertical="center" wrapText="1"/>
    </xf>
    <xf numFmtId="0" fontId="45" fillId="3" borderId="1" xfId="0" applyFont="1" applyFill="1" applyBorder="1" applyAlignment="1">
      <alignment horizontal="left" vertical="center" wrapText="1"/>
    </xf>
    <xf numFmtId="165" fontId="45" fillId="0" borderId="1" xfId="0" applyNumberFormat="1" applyFont="1" applyFill="1" applyBorder="1" applyAlignment="1">
      <alignment horizontal="center" vertical="center" wrapText="1"/>
    </xf>
    <xf numFmtId="0" fontId="46" fillId="0" borderId="1" xfId="0" applyFont="1" applyFill="1" applyBorder="1" applyAlignment="1">
      <alignment vertical="center" wrapText="1"/>
    </xf>
    <xf numFmtId="0" fontId="45" fillId="3" borderId="0" xfId="0" applyFont="1" applyFill="1" applyAlignment="1">
      <alignment vertical="center" wrapText="1"/>
    </xf>
    <xf numFmtId="49" fontId="48" fillId="3" borderId="1" xfId="0" applyNumberFormat="1" applyFont="1" applyFill="1" applyBorder="1"/>
    <xf numFmtId="0" fontId="48" fillId="0" borderId="11" xfId="0" applyNumberFormat="1" applyFont="1" applyFill="1" applyBorder="1" applyAlignment="1">
      <alignment vertical="center" wrapText="1"/>
    </xf>
    <xf numFmtId="0" fontId="48" fillId="3" borderId="1" xfId="0" applyFont="1" applyFill="1" applyBorder="1" applyAlignment="1">
      <alignment wrapText="1"/>
    </xf>
    <xf numFmtId="49" fontId="48" fillId="3" borderId="1" xfId="0" applyNumberFormat="1" applyFont="1" applyFill="1" applyBorder="1" applyAlignment="1">
      <alignment vertical="center" wrapText="1"/>
    </xf>
    <xf numFmtId="0" fontId="48" fillId="3" borderId="1" xfId="0" applyFont="1" applyFill="1" applyBorder="1" applyAlignment="1">
      <alignment horizontal="left" vertical="center" wrapText="1"/>
    </xf>
    <xf numFmtId="49" fontId="48" fillId="3" borderId="1" xfId="0" applyNumberFormat="1" applyFont="1" applyFill="1" applyBorder="1" applyAlignment="1">
      <alignment horizontal="center" vertical="center" wrapText="1"/>
    </xf>
    <xf numFmtId="0" fontId="48" fillId="3" borderId="0" xfId="0" applyFont="1" applyFill="1" applyAlignment="1">
      <alignment wrapText="1"/>
    </xf>
    <xf numFmtId="0" fontId="48" fillId="3" borderId="0" xfId="0" applyFont="1" applyFill="1"/>
    <xf numFmtId="49" fontId="48" fillId="3" borderId="1" xfId="0" applyNumberFormat="1" applyFont="1" applyFill="1" applyBorder="1" applyAlignment="1">
      <alignment horizontal="right" vertical="center" wrapText="1"/>
    </xf>
    <xf numFmtId="14" fontId="48" fillId="3" borderId="1" xfId="0" applyNumberFormat="1" applyFont="1" applyFill="1" applyBorder="1" applyAlignment="1">
      <alignment horizontal="center" vertical="center" wrapText="1"/>
    </xf>
    <xf numFmtId="0" fontId="48" fillId="3" borderId="1" xfId="0" applyFont="1" applyFill="1" applyBorder="1"/>
    <xf numFmtId="49" fontId="48" fillId="3" borderId="11" xfId="0" applyNumberFormat="1" applyFont="1" applyFill="1" applyBorder="1" applyAlignment="1">
      <alignment horizontal="left" vertical="center" wrapText="1"/>
    </xf>
    <xf numFmtId="0" fontId="10" fillId="3" borderId="1" xfId="0" applyFont="1" applyFill="1" applyBorder="1" applyAlignment="1">
      <alignment horizontal="center" vertical="center" wrapText="1"/>
    </xf>
    <xf numFmtId="49" fontId="45" fillId="3" borderId="1" xfId="0" applyNumberFormat="1" applyFont="1" applyFill="1" applyBorder="1" applyAlignment="1">
      <alignment horizontal="center" vertical="center" wrapText="1"/>
    </xf>
    <xf numFmtId="0" fontId="45" fillId="0" borderId="1" xfId="0" applyFont="1" applyFill="1" applyBorder="1" applyAlignment="1">
      <alignment horizontal="center" vertical="center" wrapText="1"/>
    </xf>
    <xf numFmtId="0" fontId="20" fillId="6" borderId="10" xfId="0" applyFont="1" applyFill="1" applyBorder="1" applyAlignment="1">
      <alignment vertical="center" wrapText="1"/>
    </xf>
    <xf numFmtId="49" fontId="20" fillId="6" borderId="10" xfId="0" applyNumberFormat="1" applyFont="1" applyFill="1" applyBorder="1" applyAlignment="1">
      <alignment vertical="center" wrapText="1"/>
    </xf>
    <xf numFmtId="0" fontId="20" fillId="0" borderId="1" xfId="4" applyFont="1" applyFill="1" applyBorder="1" applyAlignment="1">
      <alignment vertical="center" wrapText="1"/>
    </xf>
    <xf numFmtId="49" fontId="45" fillId="0" borderId="1" xfId="0" applyNumberFormat="1" applyFont="1" applyFill="1" applyBorder="1" applyAlignment="1" applyProtection="1">
      <alignment horizontal="left" vertical="center" wrapText="1"/>
      <protection locked="0"/>
    </xf>
    <xf numFmtId="0" fontId="48" fillId="0" borderId="1" xfId="0" applyFont="1" applyFill="1" applyBorder="1" applyAlignment="1">
      <alignment wrapText="1"/>
    </xf>
    <xf numFmtId="0" fontId="48" fillId="7" borderId="1" xfId="0" applyFont="1" applyFill="1" applyBorder="1" applyAlignment="1">
      <alignment wrapText="1"/>
    </xf>
    <xf numFmtId="0" fontId="48" fillId="7" borderId="1" xfId="0" applyFont="1" applyFill="1" applyBorder="1" applyAlignment="1">
      <alignment horizontal="left" vertical="top" wrapText="1"/>
    </xf>
    <xf numFmtId="0" fontId="48" fillId="7" borderId="1" xfId="0" applyFont="1" applyFill="1" applyBorder="1" applyAlignment="1">
      <alignment horizontal="left" vertical="center" wrapText="1"/>
    </xf>
    <xf numFmtId="164" fontId="48" fillId="7" borderId="1" xfId="0" applyNumberFormat="1" applyFont="1" applyFill="1" applyBorder="1" applyAlignment="1">
      <alignment horizontal="center" vertical="center" wrapText="1"/>
    </xf>
    <xf numFmtId="164" fontId="45" fillId="0" borderId="1" xfId="0" applyNumberFormat="1" applyFont="1" applyFill="1" applyBorder="1" applyAlignment="1">
      <alignment horizontal="center" vertical="center" wrapText="1"/>
    </xf>
    <xf numFmtId="49" fontId="10" fillId="0" borderId="12" xfId="0" applyNumberFormat="1" applyFont="1" applyFill="1" applyBorder="1" applyAlignment="1">
      <alignment horizontal="center" vertical="center" wrapText="1"/>
    </xf>
    <xf numFmtId="0" fontId="45" fillId="0" borderId="12" xfId="0" applyFont="1" applyFill="1" applyBorder="1" applyAlignment="1">
      <alignment horizontal="left" vertical="center" wrapText="1"/>
    </xf>
    <xf numFmtId="49" fontId="50" fillId="0" borderId="1" xfId="0" applyNumberFormat="1" applyFont="1" applyFill="1" applyBorder="1" applyAlignment="1">
      <alignment horizontal="right" vertical="center" wrapText="1"/>
    </xf>
    <xf numFmtId="0" fontId="50" fillId="7" borderId="1" xfId="0" applyFont="1" applyFill="1" applyBorder="1" applyAlignment="1">
      <alignment vertical="center" wrapText="1"/>
    </xf>
    <xf numFmtId="0" fontId="48" fillId="7" borderId="1" xfId="0" applyFont="1" applyFill="1" applyBorder="1" applyAlignment="1">
      <alignment vertical="center" wrapText="1"/>
    </xf>
    <xf numFmtId="49" fontId="20" fillId="11" borderId="10" xfId="0" applyNumberFormat="1" applyFont="1" applyFill="1" applyBorder="1" applyAlignment="1">
      <alignment vertical="center" wrapText="1"/>
    </xf>
    <xf numFmtId="49" fontId="48" fillId="0" borderId="1" xfId="0" applyNumberFormat="1" applyFont="1" applyFill="1" applyBorder="1" applyAlignment="1">
      <alignment vertical="center" wrapText="1"/>
    </xf>
    <xf numFmtId="0" fontId="48" fillId="8" borderId="1" xfId="0" applyFont="1" applyFill="1" applyBorder="1" applyAlignment="1">
      <alignment horizontal="left" vertical="center" wrapText="1"/>
    </xf>
    <xf numFmtId="164" fontId="48" fillId="8" borderId="1" xfId="0" applyNumberFormat="1" applyFont="1" applyFill="1" applyBorder="1" applyAlignment="1">
      <alignment horizontal="center" vertical="center" wrapText="1"/>
    </xf>
    <xf numFmtId="49" fontId="48" fillId="0" borderId="10" xfId="0" applyNumberFormat="1" applyFont="1" applyFill="1" applyBorder="1" applyAlignment="1">
      <alignment vertical="center" wrapText="1"/>
    </xf>
    <xf numFmtId="49" fontId="48" fillId="0" borderId="1" xfId="0" applyNumberFormat="1" applyFont="1" applyFill="1" applyBorder="1" applyAlignment="1">
      <alignment horizontal="right" vertical="center" wrapText="1"/>
    </xf>
    <xf numFmtId="49" fontId="48" fillId="7" borderId="1" xfId="0" applyNumberFormat="1" applyFont="1" applyFill="1" applyBorder="1" applyAlignment="1">
      <alignment horizontal="right" vertical="center" wrapText="1"/>
    </xf>
    <xf numFmtId="49" fontId="48" fillId="7" borderId="1" xfId="0" applyNumberFormat="1" applyFont="1" applyFill="1" applyBorder="1" applyAlignment="1">
      <alignment vertical="center" wrapText="1"/>
    </xf>
    <xf numFmtId="0" fontId="45" fillId="7" borderId="1" xfId="0" applyFont="1" applyFill="1" applyBorder="1" applyAlignment="1">
      <alignment horizontal="left" vertical="top" wrapText="1"/>
    </xf>
    <xf numFmtId="49" fontId="24" fillId="11" borderId="10" xfId="0" applyNumberFormat="1" applyFont="1" applyFill="1" applyBorder="1" applyAlignment="1">
      <alignment vertical="center" wrapText="1"/>
    </xf>
    <xf numFmtId="164" fontId="10" fillId="0" borderId="11" xfId="0" applyNumberFormat="1" applyFont="1" applyFill="1" applyBorder="1" applyAlignment="1">
      <alignment horizontal="center" vertical="center" wrapText="1"/>
    </xf>
    <xf numFmtId="0" fontId="10" fillId="0" borderId="5" xfId="0" applyFont="1" applyFill="1" applyBorder="1" applyAlignment="1">
      <alignment horizontal="left" vertical="center" wrapText="1"/>
    </xf>
    <xf numFmtId="0" fontId="10" fillId="0" borderId="16" xfId="0" applyFont="1" applyFill="1" applyBorder="1" applyAlignment="1">
      <alignment horizontal="left" vertical="center" wrapText="1"/>
    </xf>
    <xf numFmtId="0" fontId="10" fillId="0" borderId="17" xfId="0" applyFont="1" applyFill="1" applyBorder="1" applyAlignment="1">
      <alignment horizontal="left" vertical="center" wrapText="1"/>
    </xf>
    <xf numFmtId="0" fontId="45" fillId="0" borderId="0" xfId="0" applyFont="1" applyFill="1" applyAlignment="1">
      <alignment vertical="center" wrapText="1"/>
    </xf>
    <xf numFmtId="49" fontId="45" fillId="0" borderId="1" xfId="0" applyNumberFormat="1" applyFont="1" applyFill="1" applyBorder="1" applyAlignment="1">
      <alignment vertical="center" wrapText="1"/>
    </xf>
    <xf numFmtId="0" fontId="53" fillId="0" borderId="1" xfId="0" applyFont="1" applyFill="1" applyBorder="1" applyAlignment="1">
      <alignment horizontal="center" vertical="center" wrapText="1"/>
    </xf>
    <xf numFmtId="0" fontId="45" fillId="0" borderId="10" xfId="0" applyFont="1" applyFill="1" applyBorder="1" applyAlignment="1">
      <alignment vertical="center" wrapText="1"/>
    </xf>
    <xf numFmtId="49" fontId="45" fillId="0" borderId="10" xfId="0" applyNumberFormat="1" applyFont="1" applyFill="1" applyBorder="1" applyAlignment="1">
      <alignment vertical="center" wrapText="1"/>
    </xf>
    <xf numFmtId="49" fontId="18" fillId="11" borderId="10" xfId="0" applyNumberFormat="1" applyFont="1" applyFill="1" applyBorder="1" applyAlignment="1">
      <alignment vertical="center" wrapText="1"/>
    </xf>
    <xf numFmtId="49" fontId="20" fillId="0" borderId="10" xfId="0" applyNumberFormat="1" applyFont="1" applyFill="1" applyBorder="1" applyAlignment="1">
      <alignment vertical="center" wrapText="1"/>
    </xf>
    <xf numFmtId="0" fontId="45" fillId="0" borderId="12" xfId="0" applyFont="1" applyFill="1" applyBorder="1" applyAlignment="1">
      <alignment vertical="center" wrapText="1"/>
    </xf>
    <xf numFmtId="0" fontId="48" fillId="0" borderId="1" xfId="0" applyFont="1" applyFill="1" applyBorder="1" applyAlignment="1">
      <alignment vertical="top" wrapText="1"/>
    </xf>
    <xf numFmtId="49" fontId="48" fillId="0" borderId="1" xfId="0" applyNumberFormat="1" applyFont="1" applyFill="1" applyBorder="1" applyAlignment="1">
      <alignment vertical="top" wrapText="1"/>
    </xf>
    <xf numFmtId="0" fontId="48" fillId="0" borderId="1" xfId="0" applyFont="1" applyFill="1" applyBorder="1" applyAlignment="1">
      <alignment horizontal="left" vertical="top" wrapText="1"/>
    </xf>
    <xf numFmtId="164" fontId="48" fillId="0" borderId="1" xfId="0" applyNumberFormat="1" applyFont="1" applyFill="1" applyBorder="1" applyAlignment="1">
      <alignment horizontal="center" vertical="center" wrapText="1"/>
    </xf>
    <xf numFmtId="0" fontId="48" fillId="0" borderId="0" xfId="0" applyFont="1" applyFill="1" applyAlignment="1">
      <alignment wrapText="1"/>
    </xf>
    <xf numFmtId="0" fontId="48" fillId="0" borderId="0" xfId="0" applyFont="1" applyFill="1"/>
    <xf numFmtId="0" fontId="45" fillId="0" borderId="3" xfId="0" applyFont="1" applyFill="1" applyBorder="1" applyAlignment="1">
      <alignment horizontal="left" vertical="center" wrapText="1"/>
    </xf>
    <xf numFmtId="49" fontId="48" fillId="0" borderId="1" xfId="0" applyNumberFormat="1" applyFont="1" applyFill="1" applyBorder="1"/>
    <xf numFmtId="49" fontId="48" fillId="0" borderId="1" xfId="0" applyNumberFormat="1" applyFont="1" applyFill="1" applyBorder="1" applyAlignment="1">
      <alignment horizontal="right" vertical="top" wrapText="1"/>
    </xf>
    <xf numFmtId="49" fontId="48" fillId="0" borderId="1" xfId="0" applyNumberFormat="1" applyFont="1" applyFill="1" applyBorder="1" applyAlignment="1">
      <alignment horizontal="left" vertical="center" wrapText="1"/>
    </xf>
    <xf numFmtId="0" fontId="48" fillId="0" borderId="11" xfId="0" applyFont="1" applyFill="1" applyBorder="1" applyAlignment="1">
      <alignment horizontal="left" vertical="center" wrapText="1"/>
    </xf>
    <xf numFmtId="164" fontId="48" fillId="0" borderId="1" xfId="0" applyNumberFormat="1" applyFont="1" applyFill="1" applyBorder="1" applyAlignment="1">
      <alignment horizontal="left" vertical="center" wrapText="1"/>
    </xf>
    <xf numFmtId="0" fontId="48" fillId="0" borderId="1" xfId="0" applyFont="1" applyFill="1" applyBorder="1" applyAlignment="1">
      <alignment horizontal="left" vertical="center" wrapText="1"/>
    </xf>
    <xf numFmtId="0" fontId="48" fillId="0" borderId="12" xfId="0" applyFont="1" applyFill="1" applyBorder="1" applyAlignment="1">
      <alignment horizontal="left" vertical="center" wrapText="1"/>
    </xf>
    <xf numFmtId="0" fontId="48" fillId="0" borderId="11" xfId="0" applyFont="1" applyFill="1" applyBorder="1" applyAlignment="1">
      <alignment vertical="top" wrapText="1"/>
    </xf>
    <xf numFmtId="0" fontId="48" fillId="0" borderId="0" xfId="0" applyFont="1" applyFill="1" applyAlignment="1">
      <alignment horizontal="left" vertical="center" wrapText="1"/>
    </xf>
    <xf numFmtId="0" fontId="48" fillId="0" borderId="0" xfId="0" applyFont="1" applyFill="1" applyAlignment="1">
      <alignment horizontal="left" vertical="center"/>
    </xf>
    <xf numFmtId="0" fontId="45" fillId="0" borderId="11" xfId="0" applyFont="1" applyFill="1" applyBorder="1" applyAlignment="1">
      <alignment horizontal="left" vertical="center" wrapText="1"/>
    </xf>
    <xf numFmtId="0" fontId="15" fillId="0" borderId="11" xfId="0" applyFont="1" applyFill="1" applyBorder="1" applyAlignment="1">
      <alignment horizontal="left" vertical="center" wrapText="1"/>
    </xf>
    <xf numFmtId="0" fontId="15" fillId="0" borderId="1" xfId="0" applyFont="1" applyFill="1" applyBorder="1" applyAlignment="1">
      <alignment vertical="center" wrapText="1"/>
    </xf>
    <xf numFmtId="0" fontId="45" fillId="0" borderId="1" xfId="0" applyFont="1" applyFill="1" applyBorder="1" applyAlignment="1">
      <alignment vertical="center" wrapText="1"/>
    </xf>
    <xf numFmtId="0" fontId="44" fillId="0" borderId="1" xfId="0" applyFont="1" applyFill="1" applyBorder="1" applyAlignment="1">
      <alignment vertical="center" wrapText="1"/>
    </xf>
    <xf numFmtId="0" fontId="15" fillId="0" borderId="1" xfId="0" applyNumberFormat="1" applyFont="1" applyFill="1" applyBorder="1" applyAlignment="1">
      <alignment horizontal="left" vertical="center" wrapText="1"/>
    </xf>
    <xf numFmtId="49" fontId="24" fillId="6" borderId="10" xfId="0" applyNumberFormat="1" applyFont="1" applyFill="1" applyBorder="1" applyAlignment="1">
      <alignment vertical="center" wrapText="1"/>
    </xf>
    <xf numFmtId="49" fontId="24" fillId="6" borderId="11" xfId="0" applyNumberFormat="1" applyFont="1" applyFill="1" applyBorder="1" applyAlignment="1">
      <alignment vertical="center" wrapText="1"/>
    </xf>
    <xf numFmtId="0" fontId="48" fillId="0" borderId="1" xfId="0" applyFont="1" applyFill="1" applyBorder="1"/>
    <xf numFmtId="49" fontId="48" fillId="0" borderId="11" xfId="0" applyNumberFormat="1" applyFont="1" applyFill="1" applyBorder="1" applyAlignment="1">
      <alignment horizontal="left" vertical="top" wrapText="1"/>
    </xf>
    <xf numFmtId="49" fontId="15" fillId="0" borderId="10" xfId="0" applyNumberFormat="1" applyFont="1" applyFill="1" applyBorder="1" applyAlignment="1">
      <alignment vertical="center" wrapText="1"/>
    </xf>
    <xf numFmtId="0" fontId="48" fillId="0" borderId="1" xfId="0" applyFont="1" applyFill="1" applyBorder="1" applyAlignment="1">
      <alignment horizontal="center" vertical="top" wrapText="1"/>
    </xf>
    <xf numFmtId="49" fontId="48" fillId="0" borderId="1" xfId="0" applyNumberFormat="1" applyFont="1" applyFill="1" applyBorder="1" applyAlignment="1">
      <alignment horizontal="left" vertical="top"/>
    </xf>
    <xf numFmtId="49" fontId="48" fillId="0" borderId="11" xfId="0" applyNumberFormat="1" applyFont="1" applyFill="1" applyBorder="1" applyAlignment="1">
      <alignment horizontal="left" vertical="top"/>
    </xf>
    <xf numFmtId="0" fontId="45" fillId="0" borderId="1" xfId="0" applyFont="1" applyFill="1" applyBorder="1" applyAlignment="1">
      <alignment vertical="center" wrapText="1"/>
    </xf>
    <xf numFmtId="0" fontId="45" fillId="0" borderId="12" xfId="0" applyFont="1" applyFill="1" applyBorder="1" applyAlignment="1">
      <alignment horizontal="left" vertical="center" wrapText="1"/>
    </xf>
    <xf numFmtId="49" fontId="45" fillId="3" borderId="1" xfId="0" applyNumberFormat="1" applyFont="1" applyFill="1" applyBorder="1" applyAlignment="1">
      <alignment vertical="center" wrapText="1"/>
    </xf>
    <xf numFmtId="0" fontId="54" fillId="0" borderId="1" xfId="0" applyFont="1" applyFill="1" applyBorder="1" applyAlignment="1">
      <alignment vertical="top" wrapText="1"/>
    </xf>
    <xf numFmtId="49" fontId="37" fillId="0" borderId="1" xfId="0" applyNumberFormat="1" applyFont="1" applyFill="1" applyBorder="1" applyAlignment="1">
      <alignment vertical="center" wrapText="1"/>
    </xf>
    <xf numFmtId="0" fontId="37" fillId="0" borderId="1" xfId="0" applyFont="1" applyFill="1" applyBorder="1" applyAlignment="1">
      <alignment horizontal="left" vertical="center" wrapText="1"/>
    </xf>
    <xf numFmtId="0" fontId="3" fillId="3" borderId="0" xfId="0" applyFont="1" applyFill="1" applyBorder="1" applyAlignment="1">
      <alignment horizontal="left" vertical="center" wrapText="1"/>
    </xf>
    <xf numFmtId="0" fontId="3" fillId="3" borderId="0" xfId="0" applyFont="1" applyFill="1" applyBorder="1" applyAlignment="1">
      <alignment vertical="center" wrapText="1"/>
    </xf>
    <xf numFmtId="0" fontId="8" fillId="3" borderId="0" xfId="0" applyFont="1" applyFill="1" applyBorder="1" applyAlignment="1">
      <alignment horizontal="left" vertical="center" wrapText="1"/>
    </xf>
    <xf numFmtId="0" fontId="6" fillId="3" borderId="0" xfId="0" applyFont="1" applyFill="1" applyBorder="1" applyAlignment="1">
      <alignment horizontal="center" vertical="top"/>
    </xf>
    <xf numFmtId="0" fontId="6" fillId="3" borderId="0" xfId="0" applyFont="1" applyFill="1" applyBorder="1" applyAlignment="1">
      <alignment horizontal="center" vertical="top" wrapText="1"/>
    </xf>
    <xf numFmtId="0" fontId="11" fillId="0" borderId="0" xfId="0" applyFont="1" applyAlignment="1">
      <alignment horizontal="center"/>
    </xf>
    <xf numFmtId="0" fontId="11" fillId="0" borderId="0" xfId="0" applyFont="1" applyBorder="1" applyAlignment="1">
      <alignment horizontal="center" vertical="center" wrapText="1"/>
    </xf>
    <xf numFmtId="0" fontId="10" fillId="0" borderId="3" xfId="0" applyFont="1" applyBorder="1" applyAlignment="1">
      <alignment horizontal="center" vertical="center" wrapText="1"/>
    </xf>
    <xf numFmtId="0" fontId="10" fillId="0" borderId="5" xfId="0" applyFont="1" applyBorder="1" applyAlignment="1">
      <alignment horizontal="center" vertical="center" wrapText="1"/>
    </xf>
    <xf numFmtId="0" fontId="10" fillId="0" borderId="0" xfId="0" applyFont="1" applyFill="1" applyAlignment="1">
      <alignment horizontal="left" vertical="top"/>
    </xf>
    <xf numFmtId="0" fontId="20" fillId="0" borderId="10" xfId="0" applyFont="1" applyBorder="1" applyAlignment="1">
      <alignment horizontal="left" vertical="center" wrapText="1"/>
    </xf>
    <xf numFmtId="0" fontId="20" fillId="0" borderId="6" xfId="0" applyFont="1" applyBorder="1" applyAlignment="1">
      <alignment horizontal="left" vertical="center" wrapText="1"/>
    </xf>
    <xf numFmtId="0" fontId="20" fillId="0" borderId="7" xfId="0" applyFont="1" applyBorder="1" applyAlignment="1">
      <alignment horizontal="left" vertical="center" wrapText="1"/>
    </xf>
    <xf numFmtId="0" fontId="14" fillId="3" borderId="10" xfId="0" applyFont="1" applyFill="1" applyBorder="1" applyAlignment="1">
      <alignment horizontal="left" vertical="top" wrapText="1"/>
    </xf>
    <xf numFmtId="0" fontId="14" fillId="3" borderId="12" xfId="0" applyFont="1" applyFill="1" applyBorder="1" applyAlignment="1">
      <alignment horizontal="left" vertical="top" wrapText="1"/>
    </xf>
    <xf numFmtId="0" fontId="14" fillId="3" borderId="11" xfId="0" applyFont="1" applyFill="1" applyBorder="1" applyAlignment="1">
      <alignment horizontal="left" vertical="top" wrapText="1"/>
    </xf>
    <xf numFmtId="49" fontId="20" fillId="6" borderId="10" xfId="0" applyNumberFormat="1" applyFont="1" applyFill="1" applyBorder="1" applyAlignment="1">
      <alignment horizontal="left" vertical="center" wrapText="1"/>
    </xf>
    <xf numFmtId="49" fontId="20" fillId="6" borderId="12" xfId="0" applyNumberFormat="1" applyFont="1" applyFill="1" applyBorder="1" applyAlignment="1">
      <alignment horizontal="left" vertical="center" wrapText="1"/>
    </xf>
    <xf numFmtId="49" fontId="20" fillId="6" borderId="11" xfId="0" applyNumberFormat="1" applyFont="1" applyFill="1" applyBorder="1" applyAlignment="1">
      <alignment horizontal="left" vertical="center" wrapText="1"/>
    </xf>
    <xf numFmtId="0" fontId="20" fillId="6" borderId="10" xfId="0" applyFont="1" applyFill="1" applyBorder="1" applyAlignment="1">
      <alignment horizontal="left" vertical="center" wrapText="1"/>
    </xf>
    <xf numFmtId="0" fontId="20" fillId="6" borderId="12" xfId="0" applyFont="1" applyFill="1" applyBorder="1" applyAlignment="1">
      <alignment horizontal="left" vertical="center" wrapText="1"/>
    </xf>
    <xf numFmtId="0" fontId="20" fillId="6" borderId="11" xfId="0" applyFont="1" applyFill="1" applyBorder="1" applyAlignment="1">
      <alignment horizontal="left" vertical="center" wrapText="1"/>
    </xf>
    <xf numFmtId="0" fontId="20" fillId="4" borderId="10" xfId="4" applyFont="1" applyFill="1" applyBorder="1" applyAlignment="1">
      <alignment horizontal="center" vertical="center" wrapText="1"/>
    </xf>
    <xf numFmtId="0" fontId="20" fillId="4" borderId="12" xfId="4" applyFont="1" applyFill="1" applyBorder="1" applyAlignment="1">
      <alignment horizontal="center" vertical="center" wrapText="1"/>
    </xf>
    <xf numFmtId="0" fontId="20" fillId="4" borderId="11" xfId="4" applyFont="1" applyFill="1" applyBorder="1" applyAlignment="1">
      <alignment horizontal="center" vertical="center" wrapText="1"/>
    </xf>
    <xf numFmtId="0" fontId="18" fillId="10" borderId="10" xfId="0" applyFont="1" applyFill="1" applyBorder="1" applyAlignment="1">
      <alignment vertical="top" wrapText="1"/>
    </xf>
    <xf numFmtId="0" fontId="18" fillId="10" borderId="11" xfId="0" applyFont="1" applyFill="1" applyBorder="1" applyAlignment="1">
      <alignment vertical="top" wrapText="1"/>
    </xf>
    <xf numFmtId="0" fontId="15" fillId="10" borderId="10" xfId="0" applyFont="1" applyFill="1" applyBorder="1" applyAlignment="1">
      <alignment vertical="top" wrapText="1"/>
    </xf>
    <xf numFmtId="0" fontId="15" fillId="10" borderId="12" xfId="0" applyFont="1" applyFill="1" applyBorder="1" applyAlignment="1">
      <alignment vertical="top" wrapText="1"/>
    </xf>
    <xf numFmtId="0" fontId="15" fillId="10" borderId="11" xfId="0" applyFont="1" applyFill="1" applyBorder="1" applyAlignment="1">
      <alignment vertical="top" wrapText="1"/>
    </xf>
    <xf numFmtId="49" fontId="18" fillId="6" borderId="10" xfId="0" applyNumberFormat="1" applyFont="1" applyFill="1" applyBorder="1" applyAlignment="1">
      <alignment horizontal="left" vertical="center" wrapText="1"/>
    </xf>
    <xf numFmtId="49" fontId="18" fillId="6" borderId="12" xfId="0" applyNumberFormat="1" applyFont="1" applyFill="1" applyBorder="1" applyAlignment="1">
      <alignment horizontal="left" vertical="center" wrapText="1"/>
    </xf>
    <xf numFmtId="49" fontId="18" fillId="6" borderId="11" xfId="0" applyNumberFormat="1" applyFont="1" applyFill="1" applyBorder="1" applyAlignment="1">
      <alignment horizontal="left" vertical="center" wrapText="1"/>
    </xf>
    <xf numFmtId="49" fontId="20" fillId="11" borderId="10" xfId="0" applyNumberFormat="1" applyFont="1" applyFill="1" applyBorder="1" applyAlignment="1">
      <alignment horizontal="center" vertical="center" wrapText="1"/>
    </xf>
    <xf numFmtId="49" fontId="20" fillId="11" borderId="12" xfId="0" applyNumberFormat="1" applyFont="1" applyFill="1" applyBorder="1" applyAlignment="1">
      <alignment horizontal="center" vertical="center" wrapText="1"/>
    </xf>
    <xf numFmtId="49" fontId="20" fillId="11" borderId="11" xfId="0" applyNumberFormat="1" applyFont="1" applyFill="1" applyBorder="1" applyAlignment="1">
      <alignment horizontal="center" vertical="center" wrapText="1"/>
    </xf>
    <xf numFmtId="49" fontId="20" fillId="6" borderId="10" xfId="0" applyNumberFormat="1" applyFont="1" applyFill="1" applyBorder="1" applyAlignment="1">
      <alignment horizontal="center" vertical="center" wrapText="1"/>
    </xf>
    <xf numFmtId="49" fontId="20" fillId="6" borderId="12" xfId="0" applyNumberFormat="1" applyFont="1" applyFill="1" applyBorder="1" applyAlignment="1">
      <alignment horizontal="center" vertical="center" wrapText="1"/>
    </xf>
    <xf numFmtId="49" fontId="20" fillId="6" borderId="11" xfId="0" applyNumberFormat="1" applyFont="1" applyFill="1" applyBorder="1" applyAlignment="1">
      <alignment horizontal="center" vertical="center" wrapText="1"/>
    </xf>
    <xf numFmtId="0" fontId="20" fillId="6" borderId="10" xfId="0" applyFont="1" applyFill="1" applyBorder="1" applyAlignment="1">
      <alignment horizontal="left" vertical="top" wrapText="1"/>
    </xf>
    <xf numFmtId="0" fontId="20" fillId="6" borderId="12" xfId="0" applyFont="1" applyFill="1" applyBorder="1" applyAlignment="1">
      <alignment horizontal="left" vertical="top" wrapText="1"/>
    </xf>
    <xf numFmtId="0" fontId="20" fillId="6" borderId="11" xfId="0" applyFont="1" applyFill="1" applyBorder="1" applyAlignment="1">
      <alignment horizontal="left" vertical="top" wrapText="1"/>
    </xf>
    <xf numFmtId="0" fontId="20" fillId="6" borderId="10" xfId="0" applyFont="1" applyFill="1" applyBorder="1" applyAlignment="1">
      <alignment horizontal="left" wrapText="1"/>
    </xf>
    <xf numFmtId="0" fontId="20" fillId="6" borderId="12" xfId="0" applyFont="1" applyFill="1" applyBorder="1" applyAlignment="1">
      <alignment horizontal="left" wrapText="1"/>
    </xf>
    <xf numFmtId="0" fontId="20" fillId="6" borderId="11" xfId="0" applyFont="1" applyFill="1" applyBorder="1" applyAlignment="1">
      <alignment horizontal="left" wrapText="1"/>
    </xf>
    <xf numFmtId="49" fontId="20" fillId="11" borderId="10" xfId="0" applyNumberFormat="1" applyFont="1" applyFill="1" applyBorder="1" applyAlignment="1">
      <alignment horizontal="left" vertical="center" wrapText="1"/>
    </xf>
    <xf numFmtId="49" fontId="20" fillId="11" borderId="12" xfId="0" applyNumberFormat="1" applyFont="1" applyFill="1" applyBorder="1" applyAlignment="1">
      <alignment horizontal="left" vertical="center" wrapText="1"/>
    </xf>
    <xf numFmtId="49" fontId="20" fillId="11" borderId="11" xfId="0" applyNumberFormat="1" applyFont="1" applyFill="1" applyBorder="1" applyAlignment="1">
      <alignment horizontal="left" vertical="center" wrapText="1"/>
    </xf>
    <xf numFmtId="0" fontId="18" fillId="7" borderId="10" xfId="0" applyFont="1" applyFill="1" applyBorder="1" applyAlignment="1">
      <alignment vertical="center" wrapText="1"/>
    </xf>
    <xf numFmtId="0" fontId="15" fillId="7" borderId="12" xfId="0" applyFont="1" applyFill="1" applyBorder="1" applyAlignment="1">
      <alignment vertical="center" wrapText="1"/>
    </xf>
    <xf numFmtId="0" fontId="15" fillId="7" borderId="11" xfId="0" applyFont="1" applyFill="1" applyBorder="1" applyAlignment="1">
      <alignment vertical="center" wrapText="1"/>
    </xf>
    <xf numFmtId="0" fontId="18" fillId="0" borderId="1" xfId="0" applyFont="1" applyFill="1" applyBorder="1" applyAlignment="1">
      <alignment vertical="center" wrapText="1"/>
    </xf>
    <xf numFmtId="0" fontId="15" fillId="0" borderId="10" xfId="0" applyFont="1" applyFill="1" applyBorder="1" applyAlignment="1">
      <alignment vertical="top" wrapText="1"/>
    </xf>
    <xf numFmtId="0" fontId="15" fillId="0" borderId="12" xfId="0" applyFont="1" applyFill="1" applyBorder="1" applyAlignment="1">
      <alignment vertical="top" wrapText="1"/>
    </xf>
    <xf numFmtId="0" fontId="15" fillId="0" borderId="11" xfId="0" applyFont="1" applyFill="1" applyBorder="1" applyAlignment="1">
      <alignment vertical="top" wrapText="1"/>
    </xf>
    <xf numFmtId="0" fontId="18" fillId="9" borderId="10" xfId="0" applyFont="1" applyFill="1" applyBorder="1" applyAlignment="1">
      <alignment vertical="top" wrapText="1"/>
    </xf>
    <xf numFmtId="0" fontId="18" fillId="9" borderId="11" xfId="0" applyFont="1" applyFill="1" applyBorder="1" applyAlignment="1">
      <alignment vertical="top" wrapText="1"/>
    </xf>
    <xf numFmtId="0" fontId="45" fillId="9" borderId="10" xfId="0" applyFont="1" applyFill="1" applyBorder="1" applyAlignment="1">
      <alignment vertical="top" wrapText="1"/>
    </xf>
    <xf numFmtId="0" fontId="45" fillId="9" borderId="12" xfId="0" applyFont="1" applyFill="1" applyBorder="1" applyAlignment="1">
      <alignment vertical="top" wrapText="1"/>
    </xf>
    <xf numFmtId="0" fontId="45" fillId="9" borderId="11" xfId="0" applyFont="1" applyFill="1" applyBorder="1" applyAlignment="1">
      <alignment vertical="top" wrapText="1"/>
    </xf>
    <xf numFmtId="0" fontId="0" fillId="9" borderId="12" xfId="0" applyFill="1" applyBorder="1" applyAlignment="1">
      <alignment vertical="top"/>
    </xf>
    <xf numFmtId="0" fontId="0" fillId="9" borderId="11" xfId="0" applyFill="1" applyBorder="1" applyAlignment="1">
      <alignment vertical="top"/>
    </xf>
    <xf numFmtId="49" fontId="18" fillId="6" borderId="10" xfId="0" applyNumberFormat="1" applyFont="1" applyFill="1" applyBorder="1" applyAlignment="1">
      <alignment horizontal="left" vertical="top" wrapText="1"/>
    </xf>
    <xf numFmtId="49" fontId="18" fillId="6" borderId="12" xfId="0" applyNumberFormat="1" applyFont="1" applyFill="1" applyBorder="1" applyAlignment="1">
      <alignment horizontal="left" vertical="top" wrapText="1"/>
    </xf>
    <xf numFmtId="49" fontId="18" fillId="6" borderId="11" xfId="0" applyNumberFormat="1" applyFont="1" applyFill="1" applyBorder="1" applyAlignment="1">
      <alignment horizontal="left" vertical="top" wrapText="1"/>
    </xf>
    <xf numFmtId="0" fontId="15" fillId="0" borderId="10" xfId="0" applyFont="1" applyFill="1" applyBorder="1" applyAlignment="1">
      <alignment horizontal="left" vertical="top" wrapText="1"/>
    </xf>
    <xf numFmtId="0" fontId="15" fillId="0" borderId="12" xfId="0" applyFont="1" applyFill="1" applyBorder="1" applyAlignment="1">
      <alignment horizontal="left" vertical="top" wrapText="1"/>
    </xf>
    <xf numFmtId="0" fontId="15" fillId="0" borderId="11" xfId="0" applyFont="1" applyFill="1" applyBorder="1" applyAlignment="1">
      <alignment horizontal="left" vertical="top" wrapText="1"/>
    </xf>
    <xf numFmtId="0" fontId="49" fillId="0" borderId="10" xfId="0" applyFont="1" applyFill="1" applyBorder="1" applyAlignment="1">
      <alignment vertical="top" wrapText="1"/>
    </xf>
    <xf numFmtId="0" fontId="49" fillId="0" borderId="11" xfId="0" applyFont="1" applyFill="1" applyBorder="1" applyAlignment="1">
      <alignment vertical="top" wrapText="1"/>
    </xf>
    <xf numFmtId="0" fontId="48" fillId="0" borderId="10" xfId="0" applyFont="1" applyFill="1" applyBorder="1" applyAlignment="1">
      <alignment vertical="top" wrapText="1"/>
    </xf>
    <xf numFmtId="0" fontId="48" fillId="0" borderId="12" xfId="0" applyFont="1" applyFill="1" applyBorder="1" applyAlignment="1">
      <alignment vertical="top" wrapText="1"/>
    </xf>
    <xf numFmtId="0" fontId="48" fillId="0" borderId="11" xfId="0" applyFont="1" applyFill="1" applyBorder="1" applyAlignment="1">
      <alignment vertical="top" wrapText="1"/>
    </xf>
    <xf numFmtId="0" fontId="18" fillId="0" borderId="10" xfId="0" applyFont="1" applyFill="1" applyBorder="1" applyAlignment="1">
      <alignment horizontal="left" vertical="center" wrapText="1"/>
    </xf>
    <xf numFmtId="0" fontId="18" fillId="0" borderId="11" xfId="0" applyFont="1" applyFill="1" applyBorder="1" applyAlignment="1">
      <alignment horizontal="left" vertical="center" wrapText="1"/>
    </xf>
    <xf numFmtId="0" fontId="15" fillId="0" borderId="10" xfId="0" applyFont="1" applyFill="1" applyBorder="1" applyAlignment="1">
      <alignment horizontal="left" vertical="center" wrapText="1"/>
    </xf>
    <xf numFmtId="0" fontId="15" fillId="0" borderId="12" xfId="0" applyFont="1" applyFill="1" applyBorder="1" applyAlignment="1">
      <alignment horizontal="left" vertical="center" wrapText="1"/>
    </xf>
    <xf numFmtId="0" fontId="15" fillId="0" borderId="11" xfId="0" applyFont="1" applyFill="1" applyBorder="1" applyAlignment="1">
      <alignment horizontal="left" vertical="center" wrapText="1"/>
    </xf>
    <xf numFmtId="0" fontId="18" fillId="0" borderId="10" xfId="0" applyFont="1" applyFill="1" applyBorder="1" applyAlignment="1">
      <alignment horizontal="left" vertical="top" wrapText="1"/>
    </xf>
    <xf numFmtId="0" fontId="18" fillId="0" borderId="11" xfId="0" applyFont="1" applyFill="1" applyBorder="1" applyAlignment="1">
      <alignment horizontal="left" vertical="top" wrapText="1"/>
    </xf>
    <xf numFmtId="0" fontId="18" fillId="0" borderId="10" xfId="0" applyFont="1" applyFill="1" applyBorder="1" applyAlignment="1">
      <alignment vertical="top" wrapText="1"/>
    </xf>
    <xf numFmtId="0" fontId="20" fillId="0" borderId="11" xfId="0" applyFont="1" applyFill="1" applyBorder="1" applyAlignment="1">
      <alignment vertical="top" wrapText="1"/>
    </xf>
    <xf numFmtId="0" fontId="10" fillId="0" borderId="12" xfId="0" applyFont="1" applyFill="1" applyBorder="1" applyAlignment="1">
      <alignment vertical="top" wrapText="1"/>
    </xf>
    <xf numFmtId="0" fontId="10" fillId="0" borderId="11" xfId="0" applyFont="1" applyFill="1" applyBorder="1" applyAlignment="1">
      <alignment vertical="top" wrapText="1"/>
    </xf>
    <xf numFmtId="49" fontId="18" fillId="11" borderId="10" xfId="0" applyNumberFormat="1" applyFont="1" applyFill="1" applyBorder="1" applyAlignment="1">
      <alignment horizontal="left" vertical="top" wrapText="1"/>
    </xf>
    <xf numFmtId="49" fontId="18" fillId="11" borderId="12" xfId="0" applyNumberFormat="1" applyFont="1" applyFill="1" applyBorder="1" applyAlignment="1">
      <alignment horizontal="left" vertical="top" wrapText="1"/>
    </xf>
    <xf numFmtId="49" fontId="18" fillId="11" borderId="11" xfId="0" applyNumberFormat="1" applyFont="1" applyFill="1" applyBorder="1" applyAlignment="1">
      <alignment horizontal="left" vertical="top" wrapText="1"/>
    </xf>
    <xf numFmtId="0" fontId="10" fillId="3" borderId="3" xfId="0" applyFont="1" applyFill="1" applyBorder="1" applyAlignment="1">
      <alignment horizontal="center"/>
    </xf>
    <xf numFmtId="0" fontId="10" fillId="3" borderId="15" xfId="0" applyFont="1" applyFill="1" applyBorder="1" applyAlignment="1">
      <alignment horizontal="center"/>
    </xf>
    <xf numFmtId="0" fontId="10" fillId="3" borderId="5" xfId="0" applyFont="1" applyFill="1" applyBorder="1" applyAlignment="1">
      <alignment horizontal="center"/>
    </xf>
    <xf numFmtId="0" fontId="20" fillId="7" borderId="10" xfId="0" applyFont="1" applyFill="1" applyBorder="1" applyAlignment="1">
      <alignment horizontal="left" vertical="top" wrapText="1"/>
    </xf>
    <xf numFmtId="0" fontId="20" fillId="7" borderId="12" xfId="0" applyFont="1" applyFill="1" applyBorder="1" applyAlignment="1">
      <alignment horizontal="left" vertical="top" wrapText="1"/>
    </xf>
    <xf numFmtId="0" fontId="20" fillId="7" borderId="11" xfId="0" applyFont="1" applyFill="1" applyBorder="1" applyAlignment="1">
      <alignment horizontal="left" vertical="top" wrapText="1"/>
    </xf>
    <xf numFmtId="0" fontId="41" fillId="7" borderId="10" xfId="0" applyFont="1" applyFill="1" applyBorder="1" applyAlignment="1">
      <alignment vertical="center" wrapText="1"/>
    </xf>
    <xf numFmtId="0" fontId="41" fillId="7" borderId="11" xfId="0" applyFont="1" applyFill="1" applyBorder="1" applyAlignment="1">
      <alignment vertical="center" wrapText="1"/>
    </xf>
    <xf numFmtId="0" fontId="10" fillId="7" borderId="10" xfId="0" applyFont="1" applyFill="1" applyBorder="1" applyAlignment="1">
      <alignment vertical="center" wrapText="1"/>
    </xf>
    <xf numFmtId="0" fontId="10" fillId="7" borderId="12" xfId="0" applyFont="1" applyFill="1" applyBorder="1" applyAlignment="1">
      <alignment vertical="center" wrapText="1"/>
    </xf>
    <xf numFmtId="0" fontId="10" fillId="7" borderId="11" xfId="0" applyFont="1" applyFill="1" applyBorder="1" applyAlignment="1">
      <alignment vertical="center" wrapText="1"/>
    </xf>
    <xf numFmtId="49" fontId="20" fillId="7" borderId="10" xfId="0" applyNumberFormat="1" applyFont="1" applyFill="1" applyBorder="1" applyAlignment="1">
      <alignment horizontal="left" vertical="center" wrapText="1"/>
    </xf>
    <xf numFmtId="49" fontId="20" fillId="7" borderId="11" xfId="0" applyNumberFormat="1" applyFont="1" applyFill="1" applyBorder="1" applyAlignment="1">
      <alignment horizontal="left" vertical="center" wrapText="1"/>
    </xf>
    <xf numFmtId="49" fontId="20" fillId="3" borderId="10" xfId="0" applyNumberFormat="1" applyFont="1" applyFill="1" applyBorder="1" applyAlignment="1">
      <alignment horizontal="left" vertical="center" wrapText="1"/>
    </xf>
    <xf numFmtId="49" fontId="20" fillId="3" borderId="11" xfId="0" applyNumberFormat="1" applyFont="1" applyFill="1" applyBorder="1" applyAlignment="1">
      <alignment horizontal="left" vertical="center" wrapText="1"/>
    </xf>
    <xf numFmtId="49" fontId="10" fillId="3" borderId="10" xfId="0" applyNumberFormat="1" applyFont="1" applyFill="1" applyBorder="1" applyAlignment="1">
      <alignment horizontal="left" vertical="center" wrapText="1"/>
    </xf>
    <xf numFmtId="49" fontId="10" fillId="3" borderId="12" xfId="0" applyNumberFormat="1" applyFont="1" applyFill="1" applyBorder="1" applyAlignment="1">
      <alignment horizontal="left" vertical="center" wrapText="1"/>
    </xf>
    <xf numFmtId="49" fontId="10" fillId="3" borderId="11" xfId="0" applyNumberFormat="1" applyFont="1" applyFill="1" applyBorder="1" applyAlignment="1">
      <alignment horizontal="left" vertical="center" wrapText="1"/>
    </xf>
    <xf numFmtId="0" fontId="20" fillId="7" borderId="10" xfId="0" applyFont="1" applyFill="1" applyBorder="1" applyAlignment="1">
      <alignment vertical="center" wrapText="1"/>
    </xf>
    <xf numFmtId="0" fontId="20" fillId="7" borderId="11" xfId="0" applyFont="1" applyFill="1" applyBorder="1" applyAlignment="1">
      <alignment vertical="center" wrapText="1"/>
    </xf>
    <xf numFmtId="0" fontId="20" fillId="7" borderId="10" xfId="0" applyFont="1" applyFill="1" applyBorder="1" applyAlignment="1">
      <alignment horizontal="left" vertical="center" wrapText="1"/>
    </xf>
    <xf numFmtId="0" fontId="20" fillId="7" borderId="11" xfId="0" applyFont="1" applyFill="1" applyBorder="1" applyAlignment="1">
      <alignment horizontal="left" vertical="center" wrapText="1"/>
    </xf>
    <xf numFmtId="0" fontId="10" fillId="0" borderId="10" xfId="0" applyFont="1" applyFill="1" applyBorder="1" applyAlignment="1">
      <alignment vertical="center" wrapText="1"/>
    </xf>
    <xf numFmtId="0" fontId="10" fillId="0" borderId="12" xfId="0" applyFont="1" applyFill="1" applyBorder="1" applyAlignment="1">
      <alignment vertical="center" wrapText="1"/>
    </xf>
    <xf numFmtId="0" fontId="10" fillId="0" borderId="11" xfId="0" applyFont="1" applyFill="1" applyBorder="1" applyAlignment="1">
      <alignment vertical="center" wrapText="1"/>
    </xf>
    <xf numFmtId="0" fontId="20" fillId="0" borderId="10" xfId="0" applyFont="1" applyFill="1" applyBorder="1" applyAlignment="1">
      <alignment vertical="center" wrapText="1"/>
    </xf>
    <xf numFmtId="0" fontId="20" fillId="0" borderId="11" xfId="0" applyFont="1" applyFill="1" applyBorder="1" applyAlignment="1">
      <alignment vertical="center" wrapText="1"/>
    </xf>
    <xf numFmtId="0" fontId="18" fillId="0" borderId="11" xfId="0" applyFont="1" applyFill="1" applyBorder="1" applyAlignment="1">
      <alignment vertical="top" wrapText="1"/>
    </xf>
    <xf numFmtId="49" fontId="18" fillId="0" borderId="10" xfId="0" applyNumberFormat="1" applyFont="1" applyFill="1" applyBorder="1" applyAlignment="1">
      <alignment horizontal="left" vertical="top" wrapText="1"/>
    </xf>
    <xf numFmtId="49" fontId="18" fillId="0" borderId="11" xfId="0" applyNumberFormat="1" applyFont="1" applyFill="1" applyBorder="1" applyAlignment="1">
      <alignment horizontal="left" vertical="top" wrapText="1"/>
    </xf>
    <xf numFmtId="0" fontId="15" fillId="0" borderId="1" xfId="0" applyFont="1" applyFill="1" applyBorder="1" applyAlignment="1">
      <alignment vertical="center" wrapText="1"/>
    </xf>
    <xf numFmtId="0" fontId="10" fillId="0" borderId="10" xfId="0" applyFont="1" applyFill="1" applyBorder="1" applyAlignment="1">
      <alignment vertical="top" wrapText="1"/>
    </xf>
    <xf numFmtId="0" fontId="20" fillId="0" borderId="10" xfId="0" applyFont="1" applyFill="1" applyBorder="1" applyAlignment="1">
      <alignment vertical="top" wrapText="1"/>
    </xf>
    <xf numFmtId="0" fontId="15" fillId="0" borderId="2" xfId="0" applyFont="1" applyFill="1" applyBorder="1" applyAlignment="1">
      <alignment vertical="center" wrapText="1"/>
    </xf>
    <xf numFmtId="0" fontId="15" fillId="0" borderId="6" xfId="0" applyFont="1" applyFill="1" applyBorder="1" applyAlignment="1">
      <alignment vertical="center" wrapText="1"/>
    </xf>
    <xf numFmtId="0" fontId="15" fillId="0" borderId="7" xfId="0" applyFont="1" applyFill="1" applyBorder="1" applyAlignment="1">
      <alignment vertical="center" wrapText="1"/>
    </xf>
    <xf numFmtId="49" fontId="20" fillId="0" borderId="10" xfId="0" applyNumberFormat="1" applyFont="1" applyFill="1" applyBorder="1" applyAlignment="1">
      <alignment horizontal="left" vertical="center" wrapText="1"/>
    </xf>
    <xf numFmtId="49" fontId="20" fillId="0" borderId="11" xfId="0" applyNumberFormat="1" applyFont="1" applyFill="1" applyBorder="1" applyAlignment="1">
      <alignment horizontal="left" vertical="center" wrapText="1"/>
    </xf>
    <xf numFmtId="49" fontId="10" fillId="0" borderId="10" xfId="0" applyNumberFormat="1" applyFont="1" applyFill="1" applyBorder="1" applyAlignment="1">
      <alignment horizontal="left" vertical="center" wrapText="1"/>
    </xf>
    <xf numFmtId="49" fontId="10" fillId="0" borderId="12" xfId="0" applyNumberFormat="1" applyFont="1" applyFill="1" applyBorder="1" applyAlignment="1">
      <alignment horizontal="left" vertical="center" wrapText="1"/>
    </xf>
    <xf numFmtId="49" fontId="10" fillId="0" borderId="11" xfId="0" applyNumberFormat="1" applyFont="1" applyFill="1" applyBorder="1" applyAlignment="1">
      <alignment horizontal="left" vertical="center" wrapText="1"/>
    </xf>
    <xf numFmtId="49" fontId="20" fillId="11" borderId="10" xfId="0" applyNumberFormat="1" applyFont="1" applyFill="1" applyBorder="1" applyAlignment="1">
      <alignment horizontal="left" vertical="top" wrapText="1"/>
    </xf>
    <xf numFmtId="49" fontId="20" fillId="11" borderId="12" xfId="0" applyNumberFormat="1" applyFont="1" applyFill="1" applyBorder="1" applyAlignment="1">
      <alignment horizontal="left" vertical="top" wrapText="1"/>
    </xf>
    <xf numFmtId="49" fontId="20" fillId="11" borderId="11" xfId="0" applyNumberFormat="1" applyFont="1" applyFill="1" applyBorder="1" applyAlignment="1">
      <alignment horizontal="left" vertical="top" wrapText="1"/>
    </xf>
    <xf numFmtId="0" fontId="15" fillId="0" borderId="9" xfId="0" applyFont="1" applyFill="1" applyBorder="1" applyAlignment="1">
      <alignment vertical="top" wrapText="1"/>
    </xf>
    <xf numFmtId="0" fontId="20" fillId="0" borderId="3" xfId="0" applyFont="1" applyFill="1" applyBorder="1" applyAlignment="1">
      <alignment horizontal="center" vertical="center" wrapText="1"/>
    </xf>
    <xf numFmtId="0" fontId="20" fillId="0" borderId="5" xfId="0" applyFont="1" applyFill="1" applyBorder="1" applyAlignment="1">
      <alignment horizontal="center" vertical="center" wrapText="1"/>
    </xf>
    <xf numFmtId="0" fontId="20" fillId="3" borderId="0" xfId="0" applyFont="1" applyFill="1" applyBorder="1" applyAlignment="1">
      <alignment horizontal="center" wrapText="1"/>
    </xf>
    <xf numFmtId="0" fontId="20" fillId="3" borderId="9" xfId="0" applyFont="1" applyFill="1" applyBorder="1" applyAlignment="1">
      <alignment horizontal="center" vertical="center" wrapText="1"/>
    </xf>
    <xf numFmtId="49" fontId="20" fillId="0" borderId="7" xfId="0" applyNumberFormat="1" applyFont="1" applyFill="1" applyBorder="1" applyAlignment="1">
      <alignment horizontal="center" vertical="center" wrapText="1"/>
    </xf>
    <xf numFmtId="49" fontId="20" fillId="0" borderId="13" xfId="0" applyNumberFormat="1" applyFont="1" applyFill="1" applyBorder="1" applyAlignment="1">
      <alignment horizontal="center" vertical="center" wrapText="1"/>
    </xf>
    <xf numFmtId="49" fontId="20" fillId="0" borderId="3" xfId="0" applyNumberFormat="1" applyFont="1" applyFill="1" applyBorder="1" applyAlignment="1">
      <alignment horizontal="center" vertical="center" textRotation="90" wrapText="1"/>
    </xf>
    <xf numFmtId="49" fontId="20" fillId="0" borderId="5" xfId="0" applyNumberFormat="1" applyFont="1" applyFill="1" applyBorder="1" applyAlignment="1">
      <alignment horizontal="center" vertical="center" textRotation="90" wrapText="1"/>
    </xf>
    <xf numFmtId="164" fontId="20" fillId="0" borderId="10" xfId="0" applyNumberFormat="1" applyFont="1" applyFill="1" applyBorder="1" applyAlignment="1">
      <alignment horizontal="center" vertical="center" wrapText="1"/>
    </xf>
    <xf numFmtId="164" fontId="20" fillId="0" borderId="11" xfId="0" applyNumberFormat="1" applyFont="1" applyFill="1" applyBorder="1" applyAlignment="1">
      <alignment horizontal="center" vertical="center" wrapText="1"/>
    </xf>
    <xf numFmtId="0" fontId="20" fillId="0" borderId="10" xfId="0" applyFont="1" applyFill="1" applyBorder="1" applyAlignment="1">
      <alignment horizontal="center" vertical="center" wrapText="1"/>
    </xf>
    <xf numFmtId="0" fontId="20" fillId="0" borderId="11" xfId="0" applyFont="1" applyFill="1" applyBorder="1" applyAlignment="1">
      <alignment horizontal="center" vertical="center" wrapText="1"/>
    </xf>
    <xf numFmtId="0" fontId="10" fillId="0" borderId="1" xfId="0" applyFont="1" applyFill="1" applyBorder="1" applyAlignment="1">
      <alignment vertical="center" wrapText="1"/>
    </xf>
    <xf numFmtId="0" fontId="20" fillId="0" borderId="1" xfId="0" applyFont="1" applyFill="1" applyBorder="1" applyAlignment="1">
      <alignment vertical="center" wrapText="1"/>
    </xf>
    <xf numFmtId="0" fontId="20" fillId="0" borderId="12" xfId="0" applyFont="1" applyFill="1" applyBorder="1" applyAlignment="1">
      <alignment vertical="center" wrapText="1"/>
    </xf>
    <xf numFmtId="0" fontId="48" fillId="3" borderId="1" xfId="0" applyFont="1" applyFill="1" applyBorder="1" applyAlignment="1">
      <alignment vertical="center" wrapText="1"/>
    </xf>
    <xf numFmtId="49" fontId="20" fillId="0" borderId="10" xfId="0" applyNumberFormat="1" applyFont="1" applyFill="1" applyBorder="1" applyAlignment="1">
      <alignment horizontal="center" vertical="center" wrapText="1"/>
    </xf>
    <xf numFmtId="49" fontId="20" fillId="0" borderId="12" xfId="0" applyNumberFormat="1" applyFont="1" applyFill="1" applyBorder="1" applyAlignment="1">
      <alignment horizontal="center" vertical="center" wrapText="1"/>
    </xf>
    <xf numFmtId="49" fontId="20" fillId="0" borderId="11" xfId="0" applyNumberFormat="1" applyFont="1" applyFill="1" applyBorder="1" applyAlignment="1">
      <alignment horizontal="center" vertical="center" wrapText="1"/>
    </xf>
    <xf numFmtId="49" fontId="20" fillId="6" borderId="1" xfId="0" applyNumberFormat="1" applyFont="1" applyFill="1" applyBorder="1" applyAlignment="1">
      <alignment vertical="center" wrapText="1"/>
    </xf>
    <xf numFmtId="0" fontId="10" fillId="6" borderId="1" xfId="0" applyFont="1" applyFill="1" applyBorder="1" applyAlignment="1">
      <alignment vertical="center" wrapText="1"/>
    </xf>
    <xf numFmtId="0" fontId="18" fillId="0" borderId="10" xfId="0" applyFont="1" applyFill="1" applyBorder="1" applyAlignment="1">
      <alignment vertical="center" wrapText="1"/>
    </xf>
    <xf numFmtId="0" fontId="18" fillId="0" borderId="11" xfId="0" applyFont="1" applyFill="1" applyBorder="1" applyAlignment="1">
      <alignment vertical="center" wrapText="1"/>
    </xf>
    <xf numFmtId="0" fontId="15" fillId="0" borderId="10" xfId="0" applyFont="1" applyFill="1" applyBorder="1" applyAlignment="1">
      <alignment vertical="center" wrapText="1"/>
    </xf>
    <xf numFmtId="0" fontId="15" fillId="0" borderId="12" xfId="0" applyFont="1" applyFill="1" applyBorder="1" applyAlignment="1">
      <alignment vertical="center" wrapText="1"/>
    </xf>
    <xf numFmtId="0" fontId="15" fillId="0" borderId="11" xfId="0" applyFont="1" applyFill="1" applyBorder="1" applyAlignment="1">
      <alignment vertical="center" wrapText="1"/>
    </xf>
    <xf numFmtId="0" fontId="20" fillId="4" borderId="10" xfId="4" applyFont="1" applyFill="1" applyBorder="1" applyAlignment="1">
      <alignment horizontal="center" vertical="top" wrapText="1"/>
    </xf>
    <xf numFmtId="0" fontId="20" fillId="4" borderId="12" xfId="4" applyFont="1" applyFill="1" applyBorder="1" applyAlignment="1">
      <alignment horizontal="center" vertical="top" wrapText="1"/>
    </xf>
    <xf numFmtId="0" fontId="20" fillId="4" borderId="11" xfId="4" applyFont="1" applyFill="1" applyBorder="1" applyAlignment="1">
      <alignment horizontal="center" vertical="top" wrapText="1"/>
    </xf>
    <xf numFmtId="0" fontId="10" fillId="0" borderId="10" xfId="0" applyFont="1" applyFill="1" applyBorder="1" applyAlignment="1">
      <alignment horizontal="left" vertical="center" wrapText="1"/>
    </xf>
    <xf numFmtId="0" fontId="10" fillId="0" borderId="12" xfId="0" applyFont="1" applyFill="1" applyBorder="1" applyAlignment="1">
      <alignment horizontal="left" vertical="center" wrapText="1"/>
    </xf>
    <xf numFmtId="0" fontId="10" fillId="0" borderId="11" xfId="0" applyFont="1" applyFill="1" applyBorder="1" applyAlignment="1">
      <alignment horizontal="left" vertical="center" wrapText="1"/>
    </xf>
    <xf numFmtId="0" fontId="15" fillId="5" borderId="1" xfId="0" applyFont="1" applyFill="1" applyBorder="1" applyAlignment="1">
      <alignment vertical="top" wrapText="1"/>
    </xf>
    <xf numFmtId="0" fontId="20" fillId="12" borderId="10" xfId="0" applyFont="1" applyFill="1" applyBorder="1" applyAlignment="1">
      <alignment horizontal="left" vertical="center" wrapText="1"/>
    </xf>
    <xf numFmtId="0" fontId="20" fillId="12" borderId="11" xfId="0" applyFont="1" applyFill="1" applyBorder="1" applyAlignment="1">
      <alignment horizontal="left" vertical="center" wrapText="1"/>
    </xf>
    <xf numFmtId="0" fontId="20" fillId="12" borderId="10" xfId="0" applyFont="1" applyFill="1" applyBorder="1" applyAlignment="1">
      <alignment horizontal="left" vertical="top" wrapText="1"/>
    </xf>
    <xf numFmtId="0" fontId="20" fillId="12" borderId="12" xfId="0" applyFont="1" applyFill="1" applyBorder="1" applyAlignment="1">
      <alignment horizontal="left" vertical="top" wrapText="1"/>
    </xf>
    <xf numFmtId="0" fontId="20" fillId="12" borderId="11" xfId="0" applyFont="1" applyFill="1" applyBorder="1" applyAlignment="1">
      <alignment horizontal="left" vertical="top" wrapText="1"/>
    </xf>
    <xf numFmtId="49" fontId="18" fillId="4" borderId="12" xfId="0" applyNumberFormat="1" applyFont="1" applyFill="1" applyBorder="1" applyAlignment="1">
      <alignment horizontal="left" vertical="top"/>
    </xf>
    <xf numFmtId="49" fontId="18" fillId="4" borderId="11" xfId="0" applyNumberFormat="1" applyFont="1" applyFill="1" applyBorder="1" applyAlignment="1">
      <alignment horizontal="left" vertical="top"/>
    </xf>
    <xf numFmtId="0" fontId="20" fillId="5" borderId="10" xfId="0" applyFont="1" applyFill="1" applyBorder="1" applyAlignment="1">
      <alignment vertical="center" wrapText="1"/>
    </xf>
    <xf numFmtId="0" fontId="20" fillId="5" borderId="11" xfId="0" applyFont="1" applyFill="1" applyBorder="1" applyAlignment="1">
      <alignment vertical="center" wrapText="1"/>
    </xf>
    <xf numFmtId="0" fontId="10" fillId="5" borderId="10" xfId="0" applyFont="1" applyFill="1" applyBorder="1" applyAlignment="1">
      <alignment vertical="center" wrapText="1"/>
    </xf>
    <xf numFmtId="0" fontId="10" fillId="5" borderId="12" xfId="0" applyFont="1" applyFill="1" applyBorder="1" applyAlignment="1">
      <alignment vertical="center" wrapText="1"/>
    </xf>
    <xf numFmtId="0" fontId="10" fillId="5" borderId="11" xfId="0" applyFont="1" applyFill="1" applyBorder="1" applyAlignment="1">
      <alignment vertical="center" wrapText="1"/>
    </xf>
    <xf numFmtId="0" fontId="0" fillId="0" borderId="12" xfId="0" applyFill="1" applyBorder="1" applyAlignment="1">
      <alignment vertical="center" wrapText="1"/>
    </xf>
    <xf numFmtId="0" fontId="0" fillId="0" borderId="11" xfId="0" applyFill="1" applyBorder="1" applyAlignment="1">
      <alignment vertical="center" wrapText="1"/>
    </xf>
    <xf numFmtId="0" fontId="49" fillId="3" borderId="1" xfId="0" applyFont="1" applyFill="1" applyBorder="1" applyAlignment="1">
      <alignment vertical="center" wrapText="1"/>
    </xf>
    <xf numFmtId="0" fontId="20" fillId="3" borderId="1" xfId="0" applyFont="1" applyFill="1" applyBorder="1" applyAlignment="1">
      <alignment vertical="center" wrapText="1"/>
    </xf>
    <xf numFmtId="0" fontId="10" fillId="3" borderId="1" xfId="0" applyFont="1" applyFill="1" applyBorder="1" applyAlignment="1">
      <alignment vertical="center" wrapText="1"/>
    </xf>
    <xf numFmtId="0" fontId="45" fillId="0" borderId="10" xfId="0" applyFont="1" applyFill="1" applyBorder="1" applyAlignment="1">
      <alignment vertical="center" wrapText="1"/>
    </xf>
    <xf numFmtId="0" fontId="45" fillId="0" borderId="12" xfId="0" applyFont="1" applyFill="1" applyBorder="1" applyAlignment="1">
      <alignment vertical="center" wrapText="1"/>
    </xf>
    <xf numFmtId="0" fontId="45" fillId="0" borderId="11" xfId="0" applyFont="1" applyFill="1" applyBorder="1" applyAlignment="1">
      <alignment vertical="center" wrapText="1"/>
    </xf>
    <xf numFmtId="49" fontId="24" fillId="6" borderId="10" xfId="0" applyNumberFormat="1" applyFont="1" applyFill="1" applyBorder="1" applyAlignment="1">
      <alignment horizontal="left" vertical="center" wrapText="1"/>
    </xf>
    <xf numFmtId="49" fontId="24" fillId="6" borderId="12" xfId="0" applyNumberFormat="1" applyFont="1" applyFill="1" applyBorder="1" applyAlignment="1">
      <alignment horizontal="left" vertical="center" wrapText="1"/>
    </xf>
    <xf numFmtId="49" fontId="24" fillId="6" borderId="11" xfId="0" applyNumberFormat="1" applyFont="1" applyFill="1" applyBorder="1" applyAlignment="1">
      <alignment horizontal="left" vertical="center" wrapText="1"/>
    </xf>
    <xf numFmtId="0" fontId="24" fillId="6" borderId="10" xfId="0" applyFont="1" applyFill="1" applyBorder="1" applyAlignment="1">
      <alignment horizontal="left" vertical="center" wrapText="1"/>
    </xf>
    <xf numFmtId="0" fontId="24" fillId="6" borderId="12" xfId="0" applyFont="1" applyFill="1" applyBorder="1" applyAlignment="1">
      <alignment horizontal="left" vertical="center" wrapText="1"/>
    </xf>
    <xf numFmtId="0" fontId="24" fillId="6" borderId="11" xfId="0" applyFont="1" applyFill="1" applyBorder="1" applyAlignment="1">
      <alignment horizontal="left" vertical="center" wrapText="1"/>
    </xf>
    <xf numFmtId="0" fontId="10" fillId="0" borderId="10" xfId="0" applyFont="1" applyFill="1" applyBorder="1" applyAlignment="1">
      <alignment horizontal="center" vertical="center" wrapText="1"/>
    </xf>
    <xf numFmtId="0" fontId="10" fillId="0" borderId="12" xfId="0" applyFont="1" applyFill="1" applyBorder="1" applyAlignment="1">
      <alignment horizontal="center" vertical="center" wrapText="1"/>
    </xf>
    <xf numFmtId="0" fontId="10" fillId="0" borderId="11" xfId="0" applyFont="1" applyFill="1" applyBorder="1" applyAlignment="1">
      <alignment horizontal="center" vertical="center" wrapText="1"/>
    </xf>
    <xf numFmtId="49" fontId="24" fillId="11" borderId="10" xfId="0" applyNumberFormat="1" applyFont="1" applyFill="1" applyBorder="1" applyAlignment="1">
      <alignment horizontal="left" vertical="center" wrapText="1"/>
    </xf>
    <xf numFmtId="49" fontId="24" fillId="11" borderId="12" xfId="0" applyNumberFormat="1" applyFont="1" applyFill="1" applyBorder="1" applyAlignment="1">
      <alignment horizontal="left" vertical="center" wrapText="1"/>
    </xf>
    <xf numFmtId="49" fontId="24" fillId="11" borderId="11" xfId="0" applyNumberFormat="1" applyFont="1" applyFill="1" applyBorder="1" applyAlignment="1">
      <alignment horizontal="left" vertical="center" wrapText="1"/>
    </xf>
    <xf numFmtId="49" fontId="18" fillId="4" borderId="12" xfId="0" applyNumberFormat="1" applyFont="1" applyFill="1" applyBorder="1" applyAlignment="1">
      <alignment horizontal="left" vertical="center" wrapText="1"/>
    </xf>
    <xf numFmtId="49" fontId="18" fillId="4" borderId="11" xfId="0" applyNumberFormat="1" applyFont="1" applyFill="1" applyBorder="1" applyAlignment="1">
      <alignment horizontal="left" vertical="center" wrapText="1"/>
    </xf>
    <xf numFmtId="0" fontId="24" fillId="0" borderId="10" xfId="0" applyFont="1" applyFill="1" applyBorder="1" applyAlignment="1">
      <alignment horizontal="left" vertical="center" wrapText="1"/>
    </xf>
    <xf numFmtId="0" fontId="24" fillId="0" borderId="11" xfId="0" applyFont="1" applyFill="1" applyBorder="1" applyAlignment="1">
      <alignment horizontal="left" vertical="center" wrapText="1"/>
    </xf>
    <xf numFmtId="0" fontId="24" fillId="0" borderId="10" xfId="0" applyFont="1" applyFill="1" applyBorder="1" applyAlignment="1">
      <alignment vertical="center" wrapText="1"/>
    </xf>
    <xf numFmtId="0" fontId="24" fillId="0" borderId="11" xfId="0" applyFont="1" applyFill="1" applyBorder="1" applyAlignment="1">
      <alignment vertical="center" wrapText="1"/>
    </xf>
    <xf numFmtId="49" fontId="24" fillId="0" borderId="10" xfId="0" applyNumberFormat="1" applyFont="1" applyFill="1" applyBorder="1" applyAlignment="1">
      <alignment horizontal="left" vertical="center" wrapText="1"/>
    </xf>
    <xf numFmtId="49" fontId="24" fillId="0" borderId="11" xfId="0" applyNumberFormat="1" applyFont="1" applyFill="1" applyBorder="1" applyAlignment="1">
      <alignment horizontal="left" vertical="center" wrapText="1"/>
    </xf>
    <xf numFmtId="0" fontId="47" fillId="0" borderId="12" xfId="0" applyFont="1" applyFill="1" applyBorder="1" applyAlignment="1">
      <alignment vertical="center" wrapText="1"/>
    </xf>
    <xf numFmtId="0" fontId="47" fillId="0" borderId="11" xfId="0" applyFont="1" applyFill="1" applyBorder="1" applyAlignment="1">
      <alignment vertical="center" wrapText="1"/>
    </xf>
    <xf numFmtId="0" fontId="15" fillId="0" borderId="10" xfId="0" applyFont="1" applyFill="1" applyBorder="1" applyAlignment="1">
      <alignment horizontal="center" vertical="center" wrapText="1"/>
    </xf>
    <xf numFmtId="0" fontId="15" fillId="0" borderId="12" xfId="0" applyFont="1" applyFill="1" applyBorder="1" applyAlignment="1">
      <alignment horizontal="center" vertical="center" wrapText="1"/>
    </xf>
    <xf numFmtId="0" fontId="15" fillId="0" borderId="11" xfId="0" applyFont="1" applyFill="1" applyBorder="1" applyAlignment="1">
      <alignment horizontal="center" vertical="center" wrapText="1"/>
    </xf>
    <xf numFmtId="0" fontId="45" fillId="0" borderId="2" xfId="0" applyFont="1" applyFill="1" applyBorder="1" applyAlignment="1">
      <alignment vertical="center" wrapText="1"/>
    </xf>
    <xf numFmtId="0" fontId="45" fillId="0" borderId="6" xfId="0" applyFont="1" applyFill="1" applyBorder="1" applyAlignment="1">
      <alignment vertical="center" wrapText="1"/>
    </xf>
    <xf numFmtId="0" fontId="45" fillId="0" borderId="7" xfId="0" applyFont="1" applyFill="1" applyBorder="1" applyAlignment="1">
      <alignment vertical="center" wrapText="1"/>
    </xf>
    <xf numFmtId="0" fontId="24" fillId="0" borderId="1" xfId="0" applyFont="1" applyFill="1" applyBorder="1" applyAlignment="1">
      <alignment vertical="center" wrapText="1"/>
    </xf>
    <xf numFmtId="0" fontId="18" fillId="0" borderId="10" xfId="0" applyFont="1" applyFill="1" applyBorder="1" applyAlignment="1">
      <alignment horizontal="center" vertical="center" wrapText="1"/>
    </xf>
    <xf numFmtId="0" fontId="18" fillId="0" borderId="12" xfId="0" applyFont="1" applyFill="1" applyBorder="1" applyAlignment="1">
      <alignment horizontal="center" vertical="center" wrapText="1"/>
    </xf>
    <xf numFmtId="0" fontId="18" fillId="0" borderId="11" xfId="0" applyFont="1" applyFill="1" applyBorder="1" applyAlignment="1">
      <alignment horizontal="center" vertical="center" wrapText="1"/>
    </xf>
    <xf numFmtId="0" fontId="45" fillId="0" borderId="10" xfId="0" applyFont="1" applyFill="1" applyBorder="1" applyAlignment="1">
      <alignment horizontal="left" vertical="center" wrapText="1"/>
    </xf>
    <xf numFmtId="0" fontId="45" fillId="0" borderId="12" xfId="0" applyFont="1" applyFill="1" applyBorder="1" applyAlignment="1">
      <alignment horizontal="left" vertical="center" wrapText="1"/>
    </xf>
    <xf numFmtId="0" fontId="45" fillId="0" borderId="11" xfId="0" applyFont="1" applyFill="1" applyBorder="1" applyAlignment="1">
      <alignment horizontal="left" vertical="center" wrapText="1"/>
    </xf>
    <xf numFmtId="0" fontId="24" fillId="0" borderId="12" xfId="0" applyFont="1" applyFill="1" applyBorder="1" applyAlignment="1">
      <alignment horizontal="left" vertical="center" wrapText="1"/>
    </xf>
    <xf numFmtId="0" fontId="15" fillId="0" borderId="9" xfId="0" applyFont="1" applyFill="1" applyBorder="1" applyAlignment="1">
      <alignment vertical="center" wrapText="1"/>
    </xf>
    <xf numFmtId="49" fontId="24" fillId="3" borderId="10" xfId="0" applyNumberFormat="1" applyFont="1" applyFill="1" applyBorder="1" applyAlignment="1">
      <alignment horizontal="left" vertical="center" wrapText="1"/>
    </xf>
    <xf numFmtId="49" fontId="24" fillId="3" borderId="11" xfId="0" applyNumberFormat="1" applyFont="1" applyFill="1" applyBorder="1" applyAlignment="1">
      <alignment horizontal="left" vertical="center" wrapText="1"/>
    </xf>
    <xf numFmtId="49" fontId="45" fillId="3" borderId="10" xfId="0" applyNumberFormat="1" applyFont="1" applyFill="1" applyBorder="1" applyAlignment="1">
      <alignment horizontal="left" vertical="center" wrapText="1"/>
    </xf>
    <xf numFmtId="49" fontId="45" fillId="3" borderId="12" xfId="0" applyNumberFormat="1" applyFont="1" applyFill="1" applyBorder="1" applyAlignment="1">
      <alignment horizontal="left" vertical="center" wrapText="1"/>
    </xf>
    <xf numFmtId="49" fontId="45" fillId="3" borderId="11" xfId="0" applyNumberFormat="1" applyFont="1" applyFill="1" applyBorder="1" applyAlignment="1">
      <alignment horizontal="left" vertical="center" wrapText="1"/>
    </xf>
    <xf numFmtId="0" fontId="10" fillId="3" borderId="10" xfId="0" applyFont="1" applyFill="1" applyBorder="1" applyAlignment="1">
      <alignment horizontal="center" vertical="center" wrapText="1"/>
    </xf>
    <xf numFmtId="0" fontId="10" fillId="3" borderId="12" xfId="0" applyFont="1" applyFill="1" applyBorder="1" applyAlignment="1">
      <alignment horizontal="center" vertical="center" wrapText="1"/>
    </xf>
    <xf numFmtId="0" fontId="10" fillId="3" borderId="11" xfId="0" applyFont="1" applyFill="1" applyBorder="1" applyAlignment="1">
      <alignment horizontal="center" vertical="center" wrapText="1"/>
    </xf>
    <xf numFmtId="0" fontId="12" fillId="0" borderId="10" xfId="0" applyFont="1" applyFill="1" applyBorder="1" applyAlignment="1">
      <alignment horizontal="center" vertical="center" wrapText="1"/>
    </xf>
    <xf numFmtId="0" fontId="12" fillId="0" borderId="12" xfId="0" applyFont="1" applyFill="1" applyBorder="1" applyAlignment="1">
      <alignment horizontal="center" vertical="center" wrapText="1"/>
    </xf>
    <xf numFmtId="0" fontId="12" fillId="0" borderId="11" xfId="0" applyFont="1" applyFill="1" applyBorder="1" applyAlignment="1">
      <alignment horizontal="center" vertical="center" wrapText="1"/>
    </xf>
    <xf numFmtId="0" fontId="27" fillId="0" borderId="10" xfId="0" applyFont="1" applyFill="1" applyBorder="1" applyAlignment="1">
      <alignment horizontal="center" vertical="center" wrapText="1"/>
    </xf>
    <xf numFmtId="0" fontId="27" fillId="0" borderId="12" xfId="0" applyFont="1" applyFill="1" applyBorder="1" applyAlignment="1">
      <alignment horizontal="center" vertical="center" wrapText="1"/>
    </xf>
    <xf numFmtId="0" fontId="27" fillId="0" borderId="11" xfId="0" applyFont="1" applyFill="1" applyBorder="1" applyAlignment="1">
      <alignment horizontal="center" vertical="center" wrapText="1"/>
    </xf>
    <xf numFmtId="0" fontId="51" fillId="0" borderId="10" xfId="0" applyFont="1" applyFill="1" applyBorder="1" applyAlignment="1">
      <alignment vertical="center" wrapText="1"/>
    </xf>
    <xf numFmtId="0" fontId="51" fillId="0" borderId="11" xfId="0" applyFont="1" applyFill="1" applyBorder="1" applyAlignment="1">
      <alignment vertical="center" wrapText="1"/>
    </xf>
    <xf numFmtId="0" fontId="52" fillId="0" borderId="10" xfId="0" applyFont="1" applyFill="1" applyBorder="1" applyAlignment="1">
      <alignment vertical="center" wrapText="1"/>
    </xf>
    <xf numFmtId="0" fontId="52" fillId="0" borderId="12" xfId="0" applyFont="1" applyFill="1" applyBorder="1" applyAlignment="1">
      <alignment vertical="center" wrapText="1"/>
    </xf>
    <xf numFmtId="0" fontId="52" fillId="0" borderId="11" xfId="0" applyFont="1" applyFill="1" applyBorder="1" applyAlignment="1">
      <alignment vertical="center" wrapText="1"/>
    </xf>
    <xf numFmtId="0" fontId="24" fillId="0" borderId="12" xfId="0" applyFont="1" applyFill="1" applyBorder="1" applyAlignment="1">
      <alignment vertical="center" wrapText="1"/>
    </xf>
    <xf numFmtId="0" fontId="45" fillId="0" borderId="1" xfId="0" applyFont="1" applyFill="1" applyBorder="1" applyAlignment="1">
      <alignment vertical="center" wrapText="1"/>
    </xf>
    <xf numFmtId="49" fontId="24" fillId="6" borderId="1" xfId="0" applyNumberFormat="1" applyFont="1" applyFill="1" applyBorder="1" applyAlignment="1">
      <alignment vertical="center" wrapText="1"/>
    </xf>
    <xf numFmtId="0" fontId="45" fillId="6" borderId="1" xfId="0" applyFont="1" applyFill="1" applyBorder="1" applyAlignment="1">
      <alignment vertical="center" wrapText="1"/>
    </xf>
    <xf numFmtId="0" fontId="45" fillId="3" borderId="1" xfId="0" applyFont="1" applyFill="1" applyBorder="1" applyAlignment="1">
      <alignment vertical="center" wrapText="1"/>
    </xf>
    <xf numFmtId="0" fontId="45" fillId="0" borderId="4" xfId="0" applyFont="1" applyFill="1" applyBorder="1" applyAlignment="1">
      <alignment horizontal="left" vertical="center" wrapText="1"/>
    </xf>
    <xf numFmtId="0" fontId="45" fillId="0" borderId="9" xfId="0" applyFont="1" applyFill="1" applyBorder="1" applyAlignment="1">
      <alignment horizontal="left" vertical="center" wrapText="1"/>
    </xf>
    <xf numFmtId="0" fontId="10" fillId="3" borderId="3" xfId="0" applyFont="1" applyFill="1" applyBorder="1" applyAlignment="1">
      <alignment horizontal="center" vertical="center" wrapText="1"/>
    </xf>
    <xf numFmtId="0" fontId="10" fillId="3" borderId="15" xfId="0" applyFont="1" applyFill="1" applyBorder="1" applyAlignment="1">
      <alignment horizontal="center" vertical="center" wrapText="1"/>
    </xf>
    <xf numFmtId="0" fontId="10" fillId="3" borderId="5" xfId="0" applyFont="1" applyFill="1" applyBorder="1" applyAlignment="1">
      <alignment horizontal="center" vertical="center" wrapText="1"/>
    </xf>
    <xf numFmtId="0" fontId="20" fillId="3" borderId="0" xfId="0" applyFont="1" applyFill="1" applyBorder="1" applyAlignment="1">
      <alignment horizontal="center" vertical="center" wrapText="1"/>
    </xf>
    <xf numFmtId="49" fontId="18" fillId="0" borderId="10" xfId="0" applyNumberFormat="1" applyFont="1" applyFill="1" applyBorder="1" applyAlignment="1">
      <alignment horizontal="center" vertical="center"/>
    </xf>
    <xf numFmtId="49" fontId="18" fillId="0" borderId="12" xfId="0" applyNumberFormat="1" applyFont="1" applyFill="1" applyBorder="1" applyAlignment="1">
      <alignment horizontal="center" vertical="center"/>
    </xf>
    <xf numFmtId="49" fontId="18" fillId="0" borderId="11" xfId="0" applyNumberFormat="1" applyFont="1" applyFill="1" applyBorder="1" applyAlignment="1">
      <alignment horizontal="center" vertical="center"/>
    </xf>
    <xf numFmtId="49" fontId="15" fillId="0" borderId="3" xfId="0" applyNumberFormat="1" applyFont="1" applyFill="1" applyBorder="1" applyAlignment="1">
      <alignment horizontal="center" vertical="center"/>
    </xf>
    <xf numFmtId="49" fontId="15" fillId="0" borderId="5" xfId="0" applyNumberFormat="1" applyFont="1" applyFill="1" applyBorder="1" applyAlignment="1">
      <alignment horizontal="center" vertical="center"/>
    </xf>
    <xf numFmtId="0" fontId="15" fillId="0" borderId="3" xfId="0" applyFont="1" applyFill="1" applyBorder="1" applyAlignment="1">
      <alignment horizontal="left" vertical="center" wrapText="1"/>
    </xf>
    <xf numFmtId="0" fontId="15" fillId="0" borderId="5" xfId="0" applyFont="1" applyFill="1" applyBorder="1" applyAlignment="1">
      <alignment horizontal="left" vertical="center" wrapText="1"/>
    </xf>
    <xf numFmtId="49" fontId="18" fillId="0" borderId="10" xfId="0" applyNumberFormat="1" applyFont="1" applyFill="1" applyBorder="1" applyAlignment="1">
      <alignment horizontal="center" vertical="center" wrapText="1"/>
    </xf>
    <xf numFmtId="49" fontId="18" fillId="0" borderId="12" xfId="0" applyNumberFormat="1" applyFont="1" applyFill="1" applyBorder="1" applyAlignment="1">
      <alignment horizontal="center" vertical="center" wrapText="1"/>
    </xf>
    <xf numFmtId="49" fontId="18" fillId="0" borderId="11" xfId="0" applyNumberFormat="1" applyFont="1" applyFill="1" applyBorder="1" applyAlignment="1">
      <alignment horizontal="center" vertical="center" wrapText="1"/>
    </xf>
    <xf numFmtId="49" fontId="18" fillId="0" borderId="1" xfId="0" applyNumberFormat="1" applyFont="1" applyFill="1" applyBorder="1" applyAlignment="1">
      <alignment horizontal="center" vertical="center"/>
    </xf>
    <xf numFmtId="0" fontId="18" fillId="0" borderId="1" xfId="0" applyFont="1" applyFill="1" applyBorder="1" applyAlignment="1">
      <alignment horizontal="center"/>
    </xf>
    <xf numFmtId="49" fontId="15" fillId="0" borderId="1" xfId="0" applyNumberFormat="1" applyFont="1" applyFill="1" applyBorder="1" applyAlignment="1">
      <alignment horizontal="center" vertical="center"/>
    </xf>
    <xf numFmtId="0" fontId="6" fillId="0" borderId="8" xfId="0" applyFont="1" applyFill="1" applyBorder="1" applyAlignment="1">
      <alignment horizontal="center"/>
    </xf>
    <xf numFmtId="0" fontId="6" fillId="0" borderId="0" xfId="0" applyFont="1" applyFill="1" applyBorder="1" applyAlignment="1">
      <alignment horizontal="center"/>
    </xf>
    <xf numFmtId="0" fontId="6" fillId="0" borderId="4" xfId="0" applyFont="1" applyFill="1" applyBorder="1" applyAlignment="1">
      <alignment horizontal="center" vertical="center" wrapText="1"/>
    </xf>
    <xf numFmtId="0" fontId="6" fillId="0" borderId="9" xfId="0" applyFont="1" applyFill="1" applyBorder="1" applyAlignment="1">
      <alignment horizontal="center" vertical="center" wrapText="1"/>
    </xf>
    <xf numFmtId="0" fontId="18" fillId="0" borderId="1" xfId="0" applyFont="1" applyFill="1" applyBorder="1" applyAlignment="1">
      <alignment horizontal="center" vertical="center"/>
    </xf>
    <xf numFmtId="0" fontId="18" fillId="0" borderId="1" xfId="0" applyFont="1" applyFill="1" applyBorder="1" applyAlignment="1">
      <alignment horizontal="center" vertical="center" wrapText="1"/>
    </xf>
    <xf numFmtId="0" fontId="11" fillId="0" borderId="0" xfId="0" applyFont="1" applyAlignment="1">
      <alignment horizontal="center" wrapText="1"/>
    </xf>
    <xf numFmtId="0" fontId="31" fillId="0" borderId="9" xfId="0" applyFont="1" applyBorder="1" applyAlignment="1">
      <alignment horizontal="center" vertical="center"/>
    </xf>
  </cellXfs>
  <cellStyles count="5">
    <cellStyle name="Гиперссылка" xfId="1" builtinId="8" hidden="1"/>
    <cellStyle name="Обычный" xfId="0" builtinId="0"/>
    <cellStyle name="Обычный 2" xfId="4"/>
    <cellStyle name="Открывавшаяся гиперссылка" xfId="2" builtinId="9" hidden="1"/>
    <cellStyle name="Финансовый" xfId="3" builtinId="3"/>
  </cellStyles>
  <dxfs count="0"/>
  <tableStyles count="0" defaultTableStyle="TableStyleMedium2" defaultPivotStyle="PivotStyleLight16"/>
  <colors>
    <mruColors>
      <color rgb="FFFEF2CB"/>
      <color rgb="FFFCE4D6"/>
      <color rgb="FFFF4343"/>
      <color rgb="FFBC3216"/>
      <color rgb="FF760000"/>
      <color rgb="FFFFFF6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petr\Documents\&#1062;&#1069;\&#1050;&#1077;&#1080;&#774;&#1089;&#109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Лист2"/>
    </sheetNames>
    <sheetDataSet>
      <sheetData sheetId="0" refreshError="1"/>
    </sheetDataSet>
  </externalBook>
</externalLink>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59999389629810485"/>
    <pageSetUpPr fitToPage="1"/>
  </sheetPr>
  <dimension ref="A1:G28"/>
  <sheetViews>
    <sheetView topLeftCell="C22" zoomScale="75" zoomScaleNormal="75" zoomScalePageLayoutView="85" workbookViewId="0">
      <selection activeCell="D10" sqref="D10:E10"/>
    </sheetView>
  </sheetViews>
  <sheetFormatPr defaultColWidth="8.7109375" defaultRowHeight="15" x14ac:dyDescent="0.25"/>
  <cols>
    <col min="1" max="1" width="9.140625" style="1" hidden="1" customWidth="1"/>
    <col min="2" max="2" width="14.28515625" style="1" hidden="1" customWidth="1"/>
    <col min="3" max="3" width="70.42578125" style="3" customWidth="1"/>
    <col min="4" max="4" width="33.7109375" style="3" customWidth="1"/>
    <col min="5" max="5" width="73.42578125" style="3" customWidth="1"/>
    <col min="6" max="6" width="0" style="1" hidden="1" customWidth="1"/>
    <col min="7" max="7" width="2.7109375" style="1" customWidth="1"/>
    <col min="8" max="16384" width="8.7109375" style="2"/>
  </cols>
  <sheetData>
    <row r="1" spans="3:5" x14ac:dyDescent="0.25">
      <c r="C1" s="4"/>
      <c r="D1" s="4"/>
      <c r="E1" s="5" t="s">
        <v>1</v>
      </c>
    </row>
    <row r="2" spans="3:5" ht="18.75" x14ac:dyDescent="0.25">
      <c r="C2" s="424" t="s">
        <v>0</v>
      </c>
      <c r="D2" s="424"/>
      <c r="E2" s="424"/>
    </row>
    <row r="3" spans="3:5" ht="20.25" customHeight="1" x14ac:dyDescent="0.25">
      <c r="C3" s="425" t="s">
        <v>544</v>
      </c>
      <c r="D3" s="425"/>
      <c r="E3" s="425"/>
    </row>
    <row r="4" spans="3:5" ht="37.5" customHeight="1" x14ac:dyDescent="0.25">
      <c r="C4" s="9" t="s">
        <v>2</v>
      </c>
      <c r="D4" s="421" t="s">
        <v>10</v>
      </c>
      <c r="E4" s="421"/>
    </row>
    <row r="5" spans="3:5" ht="31.7" customHeight="1" x14ac:dyDescent="0.25">
      <c r="C5" s="9" t="s">
        <v>554</v>
      </c>
      <c r="D5" s="421" t="s">
        <v>12</v>
      </c>
      <c r="E5" s="421"/>
    </row>
    <row r="6" spans="3:5" ht="25.5" x14ac:dyDescent="0.25">
      <c r="C6" s="9" t="s">
        <v>555</v>
      </c>
      <c r="D6" s="421" t="s">
        <v>869</v>
      </c>
      <c r="E6" s="421"/>
    </row>
    <row r="7" spans="3:5" ht="111.75" customHeight="1" x14ac:dyDescent="0.25">
      <c r="C7" s="9" t="s">
        <v>556</v>
      </c>
      <c r="D7" s="421" t="s">
        <v>1090</v>
      </c>
      <c r="E7" s="421"/>
    </row>
    <row r="8" spans="3:5" ht="30.75" customHeight="1" x14ac:dyDescent="0.25">
      <c r="C8" s="9" t="s">
        <v>3</v>
      </c>
      <c r="D8" s="421" t="s">
        <v>593</v>
      </c>
      <c r="E8" s="421"/>
    </row>
    <row r="9" spans="3:5" ht="38.25" customHeight="1" x14ac:dyDescent="0.25">
      <c r="C9" s="9" t="s">
        <v>4</v>
      </c>
      <c r="D9" s="421" t="s">
        <v>594</v>
      </c>
      <c r="E9" s="421"/>
    </row>
    <row r="10" spans="3:5" ht="78.75" customHeight="1" x14ac:dyDescent="0.25">
      <c r="C10" s="9" t="s">
        <v>557</v>
      </c>
      <c r="D10" s="421" t="s">
        <v>604</v>
      </c>
      <c r="E10" s="421"/>
    </row>
    <row r="11" spans="3:5" ht="219.75" customHeight="1" x14ac:dyDescent="0.25">
      <c r="C11" s="9" t="s">
        <v>558</v>
      </c>
      <c r="D11" s="422" t="s">
        <v>1089</v>
      </c>
      <c r="E11" s="422"/>
    </row>
    <row r="12" spans="3:5" ht="130.69999999999999" customHeight="1" x14ac:dyDescent="0.25">
      <c r="C12" s="9" t="s">
        <v>559</v>
      </c>
      <c r="D12" s="421" t="s">
        <v>1092</v>
      </c>
      <c r="E12" s="421"/>
    </row>
    <row r="13" spans="3:5" ht="174.75" customHeight="1" x14ac:dyDescent="0.25">
      <c r="C13" s="9" t="s">
        <v>560</v>
      </c>
      <c r="D13" s="423" t="s">
        <v>1091</v>
      </c>
      <c r="E13" s="423"/>
    </row>
    <row r="14" spans="3:5" ht="15" customHeight="1" x14ac:dyDescent="0.25">
      <c r="C14" s="9" t="s">
        <v>5</v>
      </c>
      <c r="D14" s="421" t="s">
        <v>7</v>
      </c>
      <c r="E14" s="421"/>
    </row>
    <row r="15" spans="3:5" x14ac:dyDescent="0.25">
      <c r="C15" s="9"/>
      <c r="D15" s="6" t="s">
        <v>9</v>
      </c>
      <c r="E15" s="132">
        <v>222689</v>
      </c>
    </row>
    <row r="16" spans="3:5" x14ac:dyDescent="0.25">
      <c r="C16" s="9"/>
      <c r="D16" s="6" t="s">
        <v>6</v>
      </c>
      <c r="E16" s="133"/>
    </row>
    <row r="17" spans="1:7" s="76" customFormat="1" x14ac:dyDescent="0.25">
      <c r="A17" s="1"/>
      <c r="B17" s="1"/>
      <c r="C17" s="69"/>
      <c r="D17" s="6" t="s">
        <v>291</v>
      </c>
      <c r="E17" s="134">
        <v>4762</v>
      </c>
      <c r="F17" s="1"/>
      <c r="G17" s="1"/>
    </row>
    <row r="18" spans="1:7" x14ac:dyDescent="0.25">
      <c r="C18" s="9"/>
      <c r="D18" s="6" t="s">
        <v>8</v>
      </c>
      <c r="E18" s="134">
        <v>61878</v>
      </c>
    </row>
    <row r="19" spans="1:7" x14ac:dyDescent="0.25">
      <c r="C19" s="9"/>
      <c r="D19" s="6" t="s">
        <v>292</v>
      </c>
      <c r="E19" s="132">
        <v>75426</v>
      </c>
    </row>
    <row r="20" spans="1:7" x14ac:dyDescent="0.25">
      <c r="C20" s="9"/>
      <c r="D20" s="6" t="s">
        <v>13</v>
      </c>
      <c r="E20" s="134">
        <v>80623</v>
      </c>
    </row>
    <row r="21" spans="1:7" x14ac:dyDescent="0.25">
      <c r="C21" s="9"/>
      <c r="D21" s="421" t="s">
        <v>11</v>
      </c>
      <c r="E21" s="421"/>
    </row>
    <row r="22" spans="1:7" x14ac:dyDescent="0.25">
      <c r="C22" s="9"/>
      <c r="D22" s="6" t="s">
        <v>9</v>
      </c>
      <c r="E22" s="78"/>
    </row>
    <row r="23" spans="1:7" x14ac:dyDescent="0.25">
      <c r="C23" s="9"/>
      <c r="D23" s="6" t="s">
        <v>6</v>
      </c>
      <c r="E23" s="77"/>
    </row>
    <row r="24" spans="1:7" s="76" customFormat="1" x14ac:dyDescent="0.25">
      <c r="A24" s="1"/>
      <c r="B24" s="1"/>
      <c r="C24" s="69"/>
      <c r="D24" s="6" t="s">
        <v>291</v>
      </c>
      <c r="E24" s="77"/>
      <c r="F24" s="1"/>
      <c r="G24" s="1"/>
    </row>
    <row r="25" spans="1:7" x14ac:dyDescent="0.25">
      <c r="C25" s="9"/>
      <c r="D25" s="6" t="s">
        <v>8</v>
      </c>
      <c r="E25" s="78"/>
    </row>
    <row r="26" spans="1:7" x14ac:dyDescent="0.25">
      <c r="C26" s="9"/>
      <c r="D26" s="6" t="s">
        <v>292</v>
      </c>
      <c r="E26" s="78"/>
    </row>
    <row r="27" spans="1:7" x14ac:dyDescent="0.25">
      <c r="C27" s="9"/>
      <c r="D27" s="6" t="s">
        <v>13</v>
      </c>
      <c r="E27" s="78"/>
    </row>
    <row r="28" spans="1:7" ht="20.25" customHeight="1" x14ac:dyDescent="0.25">
      <c r="C28" s="9"/>
      <c r="D28" s="7"/>
      <c r="E28" s="8"/>
    </row>
  </sheetData>
  <mergeCells count="14">
    <mergeCell ref="C2:E2"/>
    <mergeCell ref="C3:E3"/>
    <mergeCell ref="D4:E4"/>
    <mergeCell ref="D5:E5"/>
    <mergeCell ref="D7:E7"/>
    <mergeCell ref="D6:E6"/>
    <mergeCell ref="D21:E21"/>
    <mergeCell ref="D14:E14"/>
    <mergeCell ref="D8:E8"/>
    <mergeCell ref="D9:E9"/>
    <mergeCell ref="D10:E10"/>
    <mergeCell ref="D11:E11"/>
    <mergeCell ref="D12:E12"/>
    <mergeCell ref="D13:E13"/>
  </mergeCells>
  <pageMargins left="0.23622047244094491" right="0.23622047244094491" top="0.74803149606299213" bottom="0.74803149606299213" header="0.31496062992125984" footer="0.31496062992125984"/>
  <pageSetup paperSize="9" scale="82" fitToHeight="0" orientation="landscape" horizontalDpi="300" verticalDpi="300" r:id="rId1"/>
  <headerFooter>
    <oddFooter>&amp;CСтр. &amp;P из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0"/>
  <sheetViews>
    <sheetView view="pageBreakPreview" zoomScale="75" zoomScaleNormal="100" zoomScaleSheetLayoutView="75" workbookViewId="0">
      <selection activeCell="D12" sqref="D12"/>
    </sheetView>
  </sheetViews>
  <sheetFormatPr defaultColWidth="9.140625" defaultRowHeight="15" x14ac:dyDescent="0.25"/>
  <cols>
    <col min="1" max="1" width="6.42578125" customWidth="1"/>
    <col min="2" max="2" width="80.7109375" customWidth="1"/>
    <col min="3" max="3" width="9.28515625" customWidth="1"/>
    <col min="10" max="10" width="10.28515625" customWidth="1"/>
  </cols>
  <sheetData>
    <row r="1" spans="1:10" x14ac:dyDescent="0.25">
      <c r="J1" s="10" t="s">
        <v>14</v>
      </c>
    </row>
    <row r="2" spans="1:10" ht="18.75" x14ac:dyDescent="0.3">
      <c r="A2" s="426" t="s">
        <v>15</v>
      </c>
      <c r="B2" s="426"/>
      <c r="C2" s="426"/>
      <c r="D2" s="426"/>
      <c r="E2" s="426"/>
      <c r="F2" s="426"/>
      <c r="G2" s="426"/>
      <c r="H2" s="426"/>
      <c r="I2" s="426"/>
      <c r="J2" s="426"/>
    </row>
    <row r="3" spans="1:10" ht="24.75" customHeight="1" x14ac:dyDescent="0.25">
      <c r="A3" s="427" t="s">
        <v>545</v>
      </c>
      <c r="B3" s="427"/>
      <c r="C3" s="427"/>
      <c r="D3" s="427"/>
      <c r="E3" s="427"/>
      <c r="F3" s="427"/>
      <c r="G3" s="427"/>
      <c r="H3" s="427"/>
      <c r="I3" s="427"/>
      <c r="J3" s="427"/>
    </row>
    <row r="4" spans="1:10" ht="15" customHeight="1" x14ac:dyDescent="0.25">
      <c r="A4" s="11" t="s">
        <v>17</v>
      </c>
      <c r="B4" s="12" t="s">
        <v>18</v>
      </c>
      <c r="C4" s="428" t="s">
        <v>294</v>
      </c>
      <c r="D4" s="428" t="s">
        <v>19</v>
      </c>
      <c r="E4" s="428" t="s">
        <v>20</v>
      </c>
      <c r="F4" s="428" t="s">
        <v>21</v>
      </c>
      <c r="G4" s="428" t="s">
        <v>22</v>
      </c>
      <c r="H4" s="428" t="s">
        <v>23</v>
      </c>
      <c r="I4" s="428" t="s">
        <v>24</v>
      </c>
      <c r="J4" s="428" t="s">
        <v>25</v>
      </c>
    </row>
    <row r="5" spans="1:10" ht="15" customHeight="1" x14ac:dyDescent="0.25">
      <c r="A5" s="13" t="s">
        <v>26</v>
      </c>
      <c r="B5" s="14" t="s">
        <v>27</v>
      </c>
      <c r="C5" s="429"/>
      <c r="D5" s="429"/>
      <c r="E5" s="429"/>
      <c r="F5" s="429"/>
      <c r="G5" s="429"/>
      <c r="H5" s="429"/>
      <c r="I5" s="429"/>
      <c r="J5" s="429"/>
    </row>
    <row r="6" spans="1:10" ht="33" customHeight="1" x14ac:dyDescent="0.25">
      <c r="A6" s="144" t="s">
        <v>561</v>
      </c>
      <c r="B6" s="431" t="s">
        <v>605</v>
      </c>
      <c r="C6" s="432"/>
      <c r="D6" s="432"/>
      <c r="E6" s="432"/>
      <c r="F6" s="432"/>
      <c r="G6" s="432"/>
      <c r="H6" s="432"/>
      <c r="I6" s="432"/>
      <c r="J6" s="433"/>
    </row>
    <row r="7" spans="1:10" ht="59.25" customHeight="1" x14ac:dyDescent="0.25">
      <c r="A7" s="15" t="s">
        <v>607</v>
      </c>
      <c r="B7" s="79" t="s">
        <v>782</v>
      </c>
      <c r="C7" s="171" t="s">
        <v>30</v>
      </c>
      <c r="D7" s="171" t="s">
        <v>30</v>
      </c>
      <c r="E7" s="172">
        <v>10</v>
      </c>
      <c r="F7" s="172">
        <v>16</v>
      </c>
      <c r="G7" s="172">
        <v>21</v>
      </c>
      <c r="H7" s="172">
        <v>28</v>
      </c>
      <c r="I7" s="172">
        <v>33</v>
      </c>
      <c r="J7" s="172">
        <v>35</v>
      </c>
    </row>
    <row r="8" spans="1:10" ht="78.75" x14ac:dyDescent="0.25">
      <c r="A8" s="15" t="s">
        <v>663</v>
      </c>
      <c r="B8" s="79" t="s">
        <v>297</v>
      </c>
      <c r="C8" s="170">
        <v>3</v>
      </c>
      <c r="D8" s="170">
        <v>3</v>
      </c>
      <c r="E8" s="170">
        <v>6</v>
      </c>
      <c r="F8" s="170">
        <v>15</v>
      </c>
      <c r="G8" s="170">
        <v>40</v>
      </c>
      <c r="H8" s="170">
        <v>60</v>
      </c>
      <c r="I8" s="170">
        <v>80</v>
      </c>
      <c r="J8" s="170">
        <v>100</v>
      </c>
    </row>
    <row r="9" spans="1:10" ht="60.75" customHeight="1" x14ac:dyDescent="0.25">
      <c r="A9" s="15" t="s">
        <v>608</v>
      </c>
      <c r="B9" s="79" t="s">
        <v>296</v>
      </c>
      <c r="C9" s="83">
        <v>100</v>
      </c>
      <c r="D9" s="16">
        <v>100</v>
      </c>
      <c r="E9" s="16">
        <v>95</v>
      </c>
      <c r="F9" s="16">
        <v>90</v>
      </c>
      <c r="G9" s="16">
        <v>80</v>
      </c>
      <c r="H9" s="16">
        <v>70</v>
      </c>
      <c r="I9" s="16">
        <v>60</v>
      </c>
      <c r="J9" s="16">
        <v>50</v>
      </c>
    </row>
    <row r="10" spans="1:10" ht="47.25" x14ac:dyDescent="0.25">
      <c r="A10" s="224" t="s">
        <v>609</v>
      </c>
      <c r="B10" s="82" t="s">
        <v>920</v>
      </c>
      <c r="C10" s="225" t="s">
        <v>921</v>
      </c>
      <c r="D10" s="225">
        <v>20</v>
      </c>
      <c r="E10" s="225">
        <v>30</v>
      </c>
      <c r="F10" s="225">
        <v>40</v>
      </c>
      <c r="G10" s="225">
        <v>50</v>
      </c>
      <c r="H10" s="225">
        <v>70</v>
      </c>
      <c r="I10" s="225">
        <v>100</v>
      </c>
      <c r="J10" s="225">
        <v>100</v>
      </c>
    </row>
    <row r="11" spans="1:10" ht="47.25" x14ac:dyDescent="0.25">
      <c r="A11" s="15" t="s">
        <v>610</v>
      </c>
      <c r="B11" s="19" t="s">
        <v>606</v>
      </c>
      <c r="C11" s="18">
        <v>2</v>
      </c>
      <c r="D11" s="16">
        <v>2</v>
      </c>
      <c r="E11" s="16">
        <v>5</v>
      </c>
      <c r="F11" s="16">
        <v>10</v>
      </c>
      <c r="G11" s="16">
        <v>30</v>
      </c>
      <c r="H11" s="16">
        <v>50</v>
      </c>
      <c r="I11" s="16">
        <v>70</v>
      </c>
      <c r="J11" s="16">
        <v>90</v>
      </c>
    </row>
    <row r="12" spans="1:10" ht="47.25" x14ac:dyDescent="0.25">
      <c r="A12" s="15" t="s">
        <v>611</v>
      </c>
      <c r="B12" s="164" t="s">
        <v>747</v>
      </c>
      <c r="C12" s="16" t="s">
        <v>32</v>
      </c>
      <c r="D12" s="18">
        <v>0</v>
      </c>
      <c r="E12" s="165">
        <v>14600</v>
      </c>
      <c r="F12" s="165">
        <v>60550</v>
      </c>
      <c r="G12" s="165">
        <v>110550</v>
      </c>
      <c r="H12" s="165">
        <v>235550</v>
      </c>
      <c r="I12" s="165">
        <v>385550</v>
      </c>
      <c r="J12" s="165">
        <v>510550</v>
      </c>
    </row>
    <row r="13" spans="1:10" ht="49.7" customHeight="1" x14ac:dyDescent="0.25">
      <c r="A13" s="15" t="s">
        <v>783</v>
      </c>
      <c r="B13" s="17" t="s">
        <v>295</v>
      </c>
      <c r="C13" s="18">
        <v>20</v>
      </c>
      <c r="D13" s="18">
        <v>20</v>
      </c>
      <c r="E13" s="18">
        <v>25</v>
      </c>
      <c r="F13" s="18">
        <v>30</v>
      </c>
      <c r="G13" s="18">
        <v>40</v>
      </c>
      <c r="H13" s="18">
        <v>60</v>
      </c>
      <c r="I13" s="18">
        <v>80</v>
      </c>
      <c r="J13" s="18">
        <v>100</v>
      </c>
    </row>
    <row r="14" spans="1:10" ht="31.5" x14ac:dyDescent="0.25">
      <c r="A14" s="15" t="s">
        <v>922</v>
      </c>
      <c r="B14" s="214" t="s">
        <v>890</v>
      </c>
      <c r="C14" s="80" t="s">
        <v>30</v>
      </c>
      <c r="D14" s="18" t="s">
        <v>28</v>
      </c>
      <c r="E14" s="18" t="s">
        <v>28</v>
      </c>
      <c r="F14" s="18">
        <v>10</v>
      </c>
      <c r="G14" s="18">
        <v>20</v>
      </c>
      <c r="H14" s="18">
        <v>30</v>
      </c>
      <c r="I14" s="18">
        <v>45</v>
      </c>
      <c r="J14" s="18">
        <v>70</v>
      </c>
    </row>
    <row r="15" spans="1:10" ht="31.5" x14ac:dyDescent="0.25">
      <c r="A15" s="143" t="s">
        <v>562</v>
      </c>
      <c r="B15" s="434" t="s">
        <v>130</v>
      </c>
      <c r="C15" s="435"/>
      <c r="D15" s="435"/>
      <c r="E15" s="435"/>
      <c r="F15" s="435"/>
      <c r="G15" s="435"/>
      <c r="H15" s="435"/>
      <c r="I15" s="435"/>
      <c r="J15" s="436"/>
    </row>
    <row r="16" spans="1:10" ht="47.25" x14ac:dyDescent="0.25">
      <c r="A16" s="15" t="s">
        <v>612</v>
      </c>
      <c r="B16" s="17" t="s">
        <v>33</v>
      </c>
      <c r="C16" s="80" t="s">
        <v>30</v>
      </c>
      <c r="D16" s="80" t="s">
        <v>30</v>
      </c>
      <c r="E16" s="81">
        <v>10</v>
      </c>
      <c r="F16" s="81">
        <v>20</v>
      </c>
      <c r="G16" s="81">
        <v>30</v>
      </c>
      <c r="H16" s="81">
        <v>50</v>
      </c>
      <c r="I16" s="81">
        <v>70</v>
      </c>
      <c r="J16" s="81">
        <v>90</v>
      </c>
    </row>
    <row r="17" spans="1:10" x14ac:dyDescent="0.25">
      <c r="A17" s="24"/>
      <c r="B17" s="24"/>
      <c r="C17" s="24"/>
      <c r="D17" s="24"/>
      <c r="E17" s="24"/>
      <c r="F17" s="24"/>
      <c r="G17" s="24"/>
      <c r="H17" s="24"/>
      <c r="I17" s="24"/>
      <c r="J17" s="24"/>
    </row>
    <row r="18" spans="1:10" x14ac:dyDescent="0.25">
      <c r="A18" s="430" t="s">
        <v>34</v>
      </c>
      <c r="B18" s="430"/>
      <c r="C18" s="430"/>
      <c r="D18" s="430"/>
      <c r="E18" s="430"/>
      <c r="F18" s="430"/>
      <c r="G18" s="430"/>
      <c r="H18" s="430"/>
      <c r="I18" s="430"/>
      <c r="J18" s="430"/>
    </row>
    <row r="19" spans="1:10" x14ac:dyDescent="0.25">
      <c r="A19" s="430" t="s">
        <v>293</v>
      </c>
      <c r="B19" s="430"/>
      <c r="C19" s="430"/>
      <c r="D19" s="430"/>
      <c r="E19" s="430"/>
      <c r="F19" s="430"/>
      <c r="G19" s="430"/>
      <c r="H19" s="430"/>
      <c r="I19" s="430"/>
      <c r="J19" s="430"/>
    </row>
    <row r="20" spans="1:10" x14ac:dyDescent="0.25">
      <c r="A20" s="24"/>
      <c r="B20" s="24"/>
      <c r="C20" s="24"/>
      <c r="D20" s="24"/>
      <c r="E20" s="24"/>
      <c r="F20" s="24"/>
      <c r="G20" s="24"/>
      <c r="H20" s="24"/>
      <c r="I20" s="24"/>
      <c r="J20" s="24"/>
    </row>
  </sheetData>
  <mergeCells count="14">
    <mergeCell ref="A19:J19"/>
    <mergeCell ref="C4:C5"/>
    <mergeCell ref="A18:J18"/>
    <mergeCell ref="B6:J6"/>
    <mergeCell ref="B15:J15"/>
    <mergeCell ref="A2:J2"/>
    <mergeCell ref="A3:J3"/>
    <mergeCell ref="D4:D5"/>
    <mergeCell ref="E4:E5"/>
    <mergeCell ref="F4:F5"/>
    <mergeCell ref="G4:G5"/>
    <mergeCell ref="H4:H5"/>
    <mergeCell ref="I4:I5"/>
    <mergeCell ref="J4:J5"/>
  </mergeCells>
  <pageMargins left="0.7" right="0.7" top="0.75" bottom="0.75" header="0.3" footer="0.3"/>
  <pageSetup paperSize="9" scale="81" orientation="landscape"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C00000"/>
    <pageSetUpPr fitToPage="1"/>
  </sheetPr>
  <dimension ref="A1:P437"/>
  <sheetViews>
    <sheetView view="pageBreakPreview" topLeftCell="A332" zoomScale="75" zoomScaleNormal="100" zoomScaleSheetLayoutView="75" workbookViewId="0">
      <selection activeCell="F193" sqref="F193"/>
    </sheetView>
  </sheetViews>
  <sheetFormatPr defaultColWidth="8.7109375" defaultRowHeight="15" outlineLevelRow="2" x14ac:dyDescent="0.25"/>
  <cols>
    <col min="1" max="1" width="6.85546875" style="252" customWidth="1"/>
    <col min="2" max="2" width="7.140625" style="252" customWidth="1"/>
    <col min="3" max="3" width="6.140625" style="252" customWidth="1"/>
    <col min="4" max="4" width="7.5703125" style="252" customWidth="1"/>
    <col min="5" max="5" width="18.5703125" style="267" customWidth="1"/>
    <col min="6" max="6" width="3.7109375" style="63" customWidth="1"/>
    <col min="7" max="7" width="3.42578125" style="63" customWidth="1"/>
    <col min="8" max="8" width="3.140625" style="63" customWidth="1"/>
    <col min="9" max="9" width="77.42578125" style="63" customWidth="1"/>
    <col min="10" max="10" width="14" style="140" customWidth="1"/>
    <col min="11" max="11" width="15.28515625" style="140" customWidth="1"/>
    <col min="12" max="13" width="26.7109375" style="63" customWidth="1"/>
    <col min="14" max="14" width="47.42578125" style="63" customWidth="1"/>
    <col min="15" max="15" width="20.5703125" style="63" customWidth="1"/>
    <col min="16" max="16" width="29.7109375" style="63" customWidth="1"/>
    <col min="17" max="16384" width="8.7109375" style="61"/>
  </cols>
  <sheetData>
    <row r="1" spans="1:15" x14ac:dyDescent="0.25">
      <c r="A1" s="508"/>
      <c r="B1" s="508"/>
      <c r="C1" s="508"/>
      <c r="D1" s="508"/>
      <c r="F1" s="64"/>
      <c r="G1" s="64"/>
      <c r="H1" s="64"/>
      <c r="I1" s="64"/>
      <c r="L1" s="64"/>
      <c r="M1" s="64"/>
      <c r="N1" s="65" t="s">
        <v>35</v>
      </c>
    </row>
    <row r="2" spans="1:15" x14ac:dyDescent="0.25">
      <c r="A2" s="509"/>
      <c r="B2" s="509"/>
      <c r="C2" s="509"/>
      <c r="D2" s="509"/>
      <c r="E2" s="555" t="s">
        <v>36</v>
      </c>
      <c r="F2" s="555"/>
      <c r="G2" s="555"/>
      <c r="H2" s="555"/>
      <c r="I2" s="555"/>
      <c r="J2" s="555"/>
      <c r="K2" s="555"/>
      <c r="L2" s="555"/>
      <c r="M2" s="555"/>
      <c r="N2" s="555"/>
    </row>
    <row r="3" spans="1:15" x14ac:dyDescent="0.25">
      <c r="A3" s="509"/>
      <c r="B3" s="509"/>
      <c r="C3" s="509"/>
      <c r="D3" s="509"/>
      <c r="E3" s="556" t="s">
        <v>304</v>
      </c>
      <c r="F3" s="556"/>
      <c r="G3" s="556"/>
      <c r="H3" s="556"/>
      <c r="I3" s="556"/>
      <c r="J3" s="556"/>
      <c r="K3" s="556"/>
      <c r="L3" s="556"/>
      <c r="M3" s="556"/>
      <c r="N3" s="556"/>
    </row>
    <row r="4" spans="1:15" x14ac:dyDescent="0.25">
      <c r="A4" s="510"/>
      <c r="B4" s="510"/>
      <c r="C4" s="510"/>
      <c r="D4" s="510"/>
      <c r="E4" s="557" t="s">
        <v>17</v>
      </c>
      <c r="F4" s="559" t="s">
        <v>37</v>
      </c>
      <c r="G4" s="559" t="s">
        <v>38</v>
      </c>
      <c r="H4" s="559" t="s">
        <v>39</v>
      </c>
      <c r="I4" s="553" t="s">
        <v>40</v>
      </c>
      <c r="J4" s="561" t="s">
        <v>41</v>
      </c>
      <c r="K4" s="562"/>
      <c r="L4" s="563" t="s">
        <v>42</v>
      </c>
      <c r="M4" s="564"/>
      <c r="N4" s="553" t="s">
        <v>43</v>
      </c>
      <c r="O4" s="553" t="s">
        <v>44</v>
      </c>
    </row>
    <row r="5" spans="1:15" ht="30" x14ac:dyDescent="0.25">
      <c r="A5" s="275" t="s">
        <v>37</v>
      </c>
      <c r="B5" s="275" t="s">
        <v>38</v>
      </c>
      <c r="C5" s="275" t="s">
        <v>39</v>
      </c>
      <c r="D5" s="275" t="s">
        <v>990</v>
      </c>
      <c r="E5" s="558"/>
      <c r="F5" s="560"/>
      <c r="G5" s="560"/>
      <c r="H5" s="560"/>
      <c r="I5" s="554"/>
      <c r="J5" s="135" t="s">
        <v>45</v>
      </c>
      <c r="K5" s="135" t="s">
        <v>46</v>
      </c>
      <c r="L5" s="126" t="s">
        <v>47</v>
      </c>
      <c r="M5" s="126" t="s">
        <v>48</v>
      </c>
      <c r="N5" s="554"/>
      <c r="O5" s="554"/>
    </row>
    <row r="6" spans="1:15" x14ac:dyDescent="0.25">
      <c r="E6" s="569" t="s">
        <v>613</v>
      </c>
      <c r="F6" s="570"/>
      <c r="G6" s="570"/>
      <c r="H6" s="570"/>
      <c r="I6" s="570"/>
      <c r="J6" s="570"/>
      <c r="K6" s="570"/>
      <c r="L6" s="570"/>
      <c r="M6" s="570"/>
      <c r="N6" s="570"/>
      <c r="O6" s="571"/>
    </row>
    <row r="7" spans="1:15" x14ac:dyDescent="0.25">
      <c r="E7" s="443" t="s">
        <v>121</v>
      </c>
      <c r="F7" s="444"/>
      <c r="G7" s="444"/>
      <c r="H7" s="444"/>
      <c r="I7" s="444"/>
      <c r="J7" s="444"/>
      <c r="K7" s="444"/>
      <c r="L7" s="444"/>
      <c r="M7" s="444"/>
      <c r="N7" s="444"/>
      <c r="O7" s="445"/>
    </row>
    <row r="8" spans="1:15" x14ac:dyDescent="0.25">
      <c r="A8" s="257" t="s">
        <v>1000</v>
      </c>
      <c r="B8" s="257" t="s">
        <v>77</v>
      </c>
      <c r="C8" s="257"/>
      <c r="D8" s="257"/>
      <c r="E8" s="276" t="str">
        <f>(A8&amp;"."&amp;B8&amp;"."&amp;C8)</f>
        <v>06.01.001.</v>
      </c>
      <c r="F8" s="451" t="s">
        <v>305</v>
      </c>
      <c r="G8" s="452"/>
      <c r="H8" s="452"/>
      <c r="I8" s="452"/>
      <c r="J8" s="452"/>
      <c r="K8" s="452"/>
      <c r="L8" s="452"/>
      <c r="M8" s="452"/>
      <c r="N8" s="452"/>
      <c r="O8" s="453"/>
    </row>
    <row r="9" spans="1:15" ht="75" outlineLevel="2" x14ac:dyDescent="0.25">
      <c r="A9" s="257" t="s">
        <v>1000</v>
      </c>
      <c r="B9" s="257" t="s">
        <v>77</v>
      </c>
      <c r="C9" s="257" t="s">
        <v>77</v>
      </c>
      <c r="D9" s="257" t="s">
        <v>77</v>
      </c>
      <c r="E9" s="270" t="str">
        <f>(A9&amp;"."&amp;B9&amp;"."&amp;C9&amp;"."&amp;D9)</f>
        <v>06.01.001.001.001</v>
      </c>
      <c r="F9" s="74"/>
      <c r="G9" s="74"/>
      <c r="H9" s="74"/>
      <c r="I9" s="167" t="s">
        <v>749</v>
      </c>
      <c r="J9" s="148" t="s">
        <v>218</v>
      </c>
      <c r="K9" s="148" t="s">
        <v>573</v>
      </c>
      <c r="L9" s="72" t="s">
        <v>283</v>
      </c>
      <c r="M9" s="149" t="s">
        <v>30</v>
      </c>
      <c r="N9" s="168" t="s">
        <v>750</v>
      </c>
      <c r="O9" s="71" t="s">
        <v>30</v>
      </c>
    </row>
    <row r="10" spans="1:15" ht="45" outlineLevel="2" x14ac:dyDescent="0.25">
      <c r="A10" s="257" t="s">
        <v>1000</v>
      </c>
      <c r="B10" s="257" t="s">
        <v>77</v>
      </c>
      <c r="C10" s="257" t="s">
        <v>77</v>
      </c>
      <c r="D10" s="257" t="s">
        <v>240</v>
      </c>
      <c r="E10" s="270" t="str">
        <f>(A10&amp;"."&amp;B10&amp;"."&amp;C10&amp;"."&amp;D10)</f>
        <v>06.01.001.001.002</v>
      </c>
      <c r="F10" s="74"/>
      <c r="G10" s="74"/>
      <c r="H10" s="74"/>
      <c r="I10" s="72" t="s">
        <v>306</v>
      </c>
      <c r="J10" s="151" t="s">
        <v>218</v>
      </c>
      <c r="K10" s="151" t="s">
        <v>179</v>
      </c>
      <c r="L10" s="72" t="s">
        <v>185</v>
      </c>
      <c r="M10" s="72" t="s">
        <v>745</v>
      </c>
      <c r="N10" s="71" t="s">
        <v>653</v>
      </c>
      <c r="O10" s="71" t="s">
        <v>30</v>
      </c>
    </row>
    <row r="11" spans="1:15" ht="210" outlineLevel="2" x14ac:dyDescent="0.25">
      <c r="A11" s="257" t="s">
        <v>1000</v>
      </c>
      <c r="B11" s="257" t="s">
        <v>77</v>
      </c>
      <c r="C11" s="257" t="s">
        <v>77</v>
      </c>
      <c r="D11" s="257" t="s">
        <v>242</v>
      </c>
      <c r="E11" s="270" t="str">
        <f>(A11&amp;"."&amp;B11&amp;"."&amp;C11&amp;"."&amp;D11)</f>
        <v>06.01.001.001.003</v>
      </c>
      <c r="F11" s="74"/>
      <c r="G11" s="74"/>
      <c r="H11" s="74"/>
      <c r="I11" s="70" t="s">
        <v>751</v>
      </c>
      <c r="J11" s="151" t="s">
        <v>218</v>
      </c>
      <c r="K11" s="169" t="s">
        <v>186</v>
      </c>
      <c r="L11" s="72" t="s">
        <v>282</v>
      </c>
      <c r="M11" s="71" t="s">
        <v>30</v>
      </c>
      <c r="N11" s="71" t="s">
        <v>651</v>
      </c>
      <c r="O11" s="71" t="s">
        <v>30</v>
      </c>
    </row>
    <row r="12" spans="1:15" ht="90" outlineLevel="2" x14ac:dyDescent="0.25">
      <c r="A12" s="257" t="s">
        <v>1000</v>
      </c>
      <c r="B12" s="257" t="s">
        <v>77</v>
      </c>
      <c r="C12" s="257" t="s">
        <v>77</v>
      </c>
      <c r="D12" s="257" t="s">
        <v>244</v>
      </c>
      <c r="E12" s="270" t="str">
        <f>(A12&amp;"."&amp;B12&amp;"."&amp;C12&amp;"."&amp;D12)</f>
        <v>06.01.001.001.004</v>
      </c>
      <c r="F12" s="74"/>
      <c r="G12" s="74"/>
      <c r="H12" s="74"/>
      <c r="I12" s="72" t="s">
        <v>652</v>
      </c>
      <c r="J12" s="151" t="s">
        <v>308</v>
      </c>
      <c r="K12" s="151" t="s">
        <v>179</v>
      </c>
      <c r="L12" s="72" t="s">
        <v>752</v>
      </c>
      <c r="M12" s="71" t="s">
        <v>30</v>
      </c>
      <c r="N12" s="71" t="s">
        <v>316</v>
      </c>
      <c r="O12" s="71" t="s">
        <v>309</v>
      </c>
    </row>
    <row r="13" spans="1:15" outlineLevel="2" x14ac:dyDescent="0.25">
      <c r="A13" s="257" t="s">
        <v>1000</v>
      </c>
      <c r="B13" s="257" t="s">
        <v>77</v>
      </c>
      <c r="C13" s="257" t="s">
        <v>77</v>
      </c>
      <c r="E13" s="270" t="str">
        <f>(A13&amp;"."&amp;B13&amp;"."&amp;C13)</f>
        <v>06.01.001.001</v>
      </c>
      <c r="F13" s="211"/>
      <c r="G13" s="211"/>
      <c r="H13" s="472" t="s">
        <v>310</v>
      </c>
      <c r="I13" s="472"/>
      <c r="J13" s="152" t="s">
        <v>218</v>
      </c>
      <c r="K13" s="152" t="s">
        <v>179</v>
      </c>
      <c r="L13" s="538"/>
      <c r="M13" s="538"/>
      <c r="N13" s="538"/>
      <c r="O13" s="538"/>
    </row>
    <row r="14" spans="1:15" outlineLevel="2" x14ac:dyDescent="0.25">
      <c r="A14" s="257" t="s">
        <v>1000</v>
      </c>
      <c r="B14" s="257" t="s">
        <v>77</v>
      </c>
      <c r="E14" s="243"/>
      <c r="F14" s="211"/>
      <c r="G14" s="211"/>
      <c r="H14" s="585" t="s">
        <v>753</v>
      </c>
      <c r="I14" s="585"/>
      <c r="J14" s="585"/>
      <c r="K14" s="585"/>
      <c r="L14" s="585"/>
      <c r="M14" s="585"/>
      <c r="N14" s="585"/>
      <c r="O14" s="585"/>
    </row>
    <row r="15" spans="1:15" x14ac:dyDescent="0.25">
      <c r="A15" s="257" t="s">
        <v>1000</v>
      </c>
      <c r="B15" s="257" t="s">
        <v>240</v>
      </c>
      <c r="C15" s="257" t="s">
        <v>77</v>
      </c>
      <c r="D15" s="257" t="s">
        <v>77</v>
      </c>
      <c r="E15" s="276" t="str">
        <f>(A15&amp;"."&amp;B15)</f>
        <v>06.01.002</v>
      </c>
      <c r="F15" s="185"/>
      <c r="G15" s="572" t="s">
        <v>754</v>
      </c>
      <c r="H15" s="573"/>
      <c r="I15" s="573"/>
      <c r="J15" s="573"/>
      <c r="K15" s="573"/>
      <c r="L15" s="573"/>
      <c r="M15" s="573"/>
      <c r="N15" s="573"/>
      <c r="O15" s="573"/>
    </row>
    <row r="16" spans="1:15" ht="75" outlineLevel="1" x14ac:dyDescent="0.25">
      <c r="A16" s="257" t="s">
        <v>1000</v>
      </c>
      <c r="B16" s="257" t="s">
        <v>240</v>
      </c>
      <c r="C16" s="257" t="s">
        <v>77</v>
      </c>
      <c r="D16" s="257" t="s">
        <v>240</v>
      </c>
      <c r="E16" s="270" t="str">
        <f>(A16&amp;"."&amp;B16&amp;"."&amp;C16&amp;"."&amp;D16)</f>
        <v>06.01.002.001.002</v>
      </c>
      <c r="F16" s="87"/>
      <c r="G16" s="87"/>
      <c r="H16" s="88"/>
      <c r="I16" s="90" t="s">
        <v>50</v>
      </c>
      <c r="J16" s="152" t="s">
        <v>311</v>
      </c>
      <c r="K16" s="152" t="s">
        <v>755</v>
      </c>
      <c r="L16" s="72" t="s">
        <v>51</v>
      </c>
      <c r="M16" s="72" t="s">
        <v>745</v>
      </c>
      <c r="N16" s="72" t="s">
        <v>279</v>
      </c>
      <c r="O16" s="72"/>
    </row>
    <row r="17" spans="1:16" ht="75" outlineLevel="1" x14ac:dyDescent="0.25">
      <c r="A17" s="257" t="s">
        <v>1000</v>
      </c>
      <c r="B17" s="257" t="s">
        <v>240</v>
      </c>
      <c r="C17" s="257" t="s">
        <v>77</v>
      </c>
      <c r="D17" s="257" t="s">
        <v>242</v>
      </c>
      <c r="E17" s="270" t="str">
        <f>(A17&amp;"."&amp;B17&amp;"."&amp;C17&amp;"."&amp;D17)</f>
        <v>06.01.002.001.003</v>
      </c>
      <c r="F17" s="87"/>
      <c r="G17" s="87"/>
      <c r="H17" s="88"/>
      <c r="I17" s="102" t="s">
        <v>52</v>
      </c>
      <c r="J17" s="153">
        <v>44012</v>
      </c>
      <c r="K17" s="154">
        <v>44896</v>
      </c>
      <c r="L17" s="72" t="s">
        <v>51</v>
      </c>
      <c r="M17" s="72" t="s">
        <v>745</v>
      </c>
      <c r="N17" s="72" t="s">
        <v>279</v>
      </c>
      <c r="O17" s="72"/>
    </row>
    <row r="18" spans="1:16" ht="70.900000000000006" customHeight="1" outlineLevel="1" x14ac:dyDescent="0.25">
      <c r="A18" s="257" t="s">
        <v>1000</v>
      </c>
      <c r="B18" s="257" t="s">
        <v>240</v>
      </c>
      <c r="C18" s="257" t="s">
        <v>77</v>
      </c>
      <c r="D18" s="257" t="s">
        <v>244</v>
      </c>
      <c r="E18" s="270" t="str">
        <f>(A18&amp;"."&amp;B18&amp;"."&amp;C18)</f>
        <v>06.01.002.001</v>
      </c>
      <c r="F18" s="89"/>
      <c r="G18" s="89"/>
      <c r="H18" s="566" t="s">
        <v>53</v>
      </c>
      <c r="I18" s="566"/>
      <c r="J18" s="154"/>
      <c r="K18" s="154" t="s">
        <v>179</v>
      </c>
      <c r="L18" s="565"/>
      <c r="M18" s="565"/>
      <c r="N18" s="565"/>
      <c r="O18" s="565"/>
    </row>
    <row r="19" spans="1:16" ht="72.599999999999994" customHeight="1" outlineLevel="1" x14ac:dyDescent="0.25">
      <c r="A19" s="257" t="s">
        <v>1000</v>
      </c>
      <c r="B19" s="257" t="s">
        <v>240</v>
      </c>
      <c r="C19" s="257"/>
      <c r="E19" s="204"/>
      <c r="F19" s="89"/>
      <c r="G19" s="89"/>
      <c r="H19" s="565" t="s">
        <v>756</v>
      </c>
      <c r="I19" s="565"/>
      <c r="J19" s="565"/>
      <c r="K19" s="565"/>
      <c r="L19" s="565"/>
      <c r="M19" s="565"/>
      <c r="N19" s="565"/>
      <c r="O19" s="565"/>
    </row>
    <row r="20" spans="1:16" ht="72.599999999999994" customHeight="1" outlineLevel="1" x14ac:dyDescent="0.25">
      <c r="A20" s="257"/>
      <c r="B20" s="257"/>
      <c r="C20" s="257"/>
      <c r="E20" s="289"/>
      <c r="F20" s="325"/>
      <c r="G20" s="325"/>
      <c r="H20" s="287"/>
      <c r="I20" s="330" t="s">
        <v>1105</v>
      </c>
      <c r="J20" s="290"/>
      <c r="K20" s="290"/>
      <c r="L20" s="290"/>
      <c r="M20" s="290"/>
      <c r="N20" s="290"/>
      <c r="O20" s="290"/>
    </row>
    <row r="21" spans="1:16" ht="75" outlineLevel="1" x14ac:dyDescent="0.25">
      <c r="A21" s="257" t="s">
        <v>1000</v>
      </c>
      <c r="B21" s="257" t="s">
        <v>240</v>
      </c>
      <c r="C21" s="257" t="s">
        <v>240</v>
      </c>
      <c r="D21" s="271" t="s">
        <v>77</v>
      </c>
      <c r="E21" s="270" t="str">
        <f>(A21&amp;"."&amp;B21&amp;"."&amp;C21&amp;"."&amp;D21)</f>
        <v>06.01.002.002.001</v>
      </c>
      <c r="F21" s="93"/>
      <c r="G21" s="93"/>
      <c r="H21" s="94"/>
      <c r="I21" s="166" t="s">
        <v>757</v>
      </c>
      <c r="J21" s="154" t="s">
        <v>178</v>
      </c>
      <c r="K21" s="154">
        <v>44166</v>
      </c>
      <c r="L21" s="70" t="s">
        <v>283</v>
      </c>
      <c r="M21" s="72" t="s">
        <v>745</v>
      </c>
      <c r="N21" s="72" t="s">
        <v>653</v>
      </c>
      <c r="O21" s="71" t="s">
        <v>271</v>
      </c>
    </row>
    <row r="22" spans="1:16" ht="165" outlineLevel="1" x14ac:dyDescent="0.25">
      <c r="A22" s="257" t="s">
        <v>1000</v>
      </c>
      <c r="B22" s="257" t="s">
        <v>240</v>
      </c>
      <c r="C22" s="257" t="s">
        <v>240</v>
      </c>
      <c r="D22" s="271" t="s">
        <v>240</v>
      </c>
      <c r="E22" s="270" t="str">
        <f t="shared" ref="E22:E23" si="0">(A22&amp;"."&amp;B22&amp;"."&amp;C22&amp;"."&amp;D22)</f>
        <v>06.01.002.002.002</v>
      </c>
      <c r="F22" s="93"/>
      <c r="G22" s="93"/>
      <c r="H22" s="94"/>
      <c r="I22" s="72" t="s">
        <v>743</v>
      </c>
      <c r="J22" s="154" t="s">
        <v>178</v>
      </c>
      <c r="K22" s="154">
        <v>44166</v>
      </c>
      <c r="L22" s="72" t="s">
        <v>744</v>
      </c>
      <c r="M22" s="72" t="s">
        <v>745</v>
      </c>
      <c r="N22" s="72" t="s">
        <v>653</v>
      </c>
      <c r="O22" s="71" t="s">
        <v>281</v>
      </c>
    </row>
    <row r="23" spans="1:16" ht="45" outlineLevel="1" x14ac:dyDescent="0.25">
      <c r="A23" s="257" t="s">
        <v>1000</v>
      </c>
      <c r="B23" s="257" t="s">
        <v>240</v>
      </c>
      <c r="C23" s="257" t="s">
        <v>240</v>
      </c>
      <c r="D23" s="271" t="s">
        <v>242</v>
      </c>
      <c r="E23" s="270" t="str">
        <f t="shared" si="0"/>
        <v>06.01.002.002.003</v>
      </c>
      <c r="F23" s="155"/>
      <c r="G23" s="155"/>
      <c r="H23" s="156"/>
      <c r="I23" s="127" t="s">
        <v>758</v>
      </c>
      <c r="J23" s="157" t="s">
        <v>178</v>
      </c>
      <c r="K23" s="157">
        <v>44166</v>
      </c>
      <c r="L23" s="127" t="s">
        <v>283</v>
      </c>
      <c r="M23" s="72" t="s">
        <v>745</v>
      </c>
      <c r="N23" s="72" t="s">
        <v>653</v>
      </c>
      <c r="O23" s="149" t="s">
        <v>30</v>
      </c>
    </row>
    <row r="24" spans="1:16" ht="60" outlineLevel="1" x14ac:dyDescent="0.25">
      <c r="A24" s="257" t="s">
        <v>1000</v>
      </c>
      <c r="B24" s="257" t="s">
        <v>240</v>
      </c>
      <c r="C24" s="257" t="s">
        <v>240</v>
      </c>
      <c r="D24" s="271" t="s">
        <v>244</v>
      </c>
      <c r="E24" s="270" t="str">
        <f>(A24&amp;"."&amp;B24&amp;"."&amp;C24&amp;"."&amp;D24)</f>
        <v>06.01.002.002.004</v>
      </c>
      <c r="F24" s="155"/>
      <c r="G24" s="155"/>
      <c r="H24" s="156"/>
      <c r="I24" s="127" t="s">
        <v>759</v>
      </c>
      <c r="J24" s="157" t="s">
        <v>178</v>
      </c>
      <c r="K24" s="157">
        <v>44166</v>
      </c>
      <c r="L24" s="127" t="s">
        <v>283</v>
      </c>
      <c r="M24" s="72" t="s">
        <v>745</v>
      </c>
      <c r="N24" s="127" t="s">
        <v>654</v>
      </c>
      <c r="O24" s="149" t="s">
        <v>30</v>
      </c>
    </row>
    <row r="25" spans="1:16" outlineLevel="1" x14ac:dyDescent="0.25">
      <c r="A25" s="257" t="s">
        <v>1000</v>
      </c>
      <c r="B25" s="257" t="s">
        <v>240</v>
      </c>
      <c r="C25" s="257" t="s">
        <v>240</v>
      </c>
      <c r="E25" s="277" t="str">
        <f>(A25&amp;"."&amp;B25&amp;"."&amp;C25&amp;"."&amp;D25)</f>
        <v>06.01.002.002.</v>
      </c>
      <c r="F25" s="278"/>
      <c r="G25" s="278"/>
      <c r="H25" s="593" t="s">
        <v>760</v>
      </c>
      <c r="I25" s="594"/>
      <c r="J25" s="154"/>
      <c r="K25" s="154">
        <v>44166</v>
      </c>
      <c r="L25" s="530"/>
      <c r="M25" s="531"/>
      <c r="N25" s="531"/>
      <c r="O25" s="532"/>
    </row>
    <row r="26" spans="1:16" outlineLevel="1" x14ac:dyDescent="0.25">
      <c r="A26" s="257" t="s">
        <v>1000</v>
      </c>
      <c r="B26" s="257" t="s">
        <v>240</v>
      </c>
      <c r="E26" s="278"/>
      <c r="F26" s="278"/>
      <c r="G26" s="278"/>
      <c r="H26" s="595" t="s">
        <v>761</v>
      </c>
      <c r="I26" s="596"/>
      <c r="J26" s="596"/>
      <c r="K26" s="596"/>
      <c r="L26" s="596"/>
      <c r="M26" s="596"/>
      <c r="N26" s="596"/>
      <c r="O26" s="597"/>
    </row>
    <row r="27" spans="1:16" ht="45" outlineLevel="1" x14ac:dyDescent="0.25">
      <c r="A27" s="257" t="s">
        <v>1000</v>
      </c>
      <c r="B27" s="257" t="s">
        <v>240</v>
      </c>
      <c r="C27" s="257" t="s">
        <v>242</v>
      </c>
      <c r="D27" s="257" t="s">
        <v>77</v>
      </c>
      <c r="E27" s="270" t="str">
        <f>(A27&amp;"."&amp;B27&amp;"."&amp;C27&amp;"."&amp;D27)</f>
        <v>06.01.002.003.001</v>
      </c>
      <c r="F27" s="93"/>
      <c r="G27" s="93"/>
      <c r="H27" s="94"/>
      <c r="I27" s="72" t="s">
        <v>272</v>
      </c>
      <c r="J27" s="154" t="s">
        <v>218</v>
      </c>
      <c r="K27" s="154" t="s">
        <v>179</v>
      </c>
      <c r="L27" s="72" t="s">
        <v>185</v>
      </c>
      <c r="M27" s="72" t="s">
        <v>745</v>
      </c>
      <c r="N27" s="72" t="s">
        <v>653</v>
      </c>
      <c r="O27" s="71" t="s">
        <v>30</v>
      </c>
    </row>
    <row r="28" spans="1:16" ht="45" outlineLevel="1" x14ac:dyDescent="0.25">
      <c r="A28" s="257" t="s">
        <v>1000</v>
      </c>
      <c r="B28" s="257" t="s">
        <v>240</v>
      </c>
      <c r="C28" s="257" t="s">
        <v>242</v>
      </c>
      <c r="D28" s="257" t="s">
        <v>240</v>
      </c>
      <c r="E28" s="270" t="str">
        <f t="shared" ref="E28:E39" si="1">(A28&amp;"."&amp;B28&amp;"."&amp;C28&amp;"."&amp;D28)</f>
        <v>06.01.002.003.002</v>
      </c>
      <c r="F28" s="93"/>
      <c r="G28" s="93"/>
      <c r="H28" s="94"/>
      <c r="I28" s="72" t="s">
        <v>273</v>
      </c>
      <c r="J28" s="154" t="s">
        <v>178</v>
      </c>
      <c r="K28" s="154" t="s">
        <v>179</v>
      </c>
      <c r="L28" s="72" t="s">
        <v>185</v>
      </c>
      <c r="M28" s="72" t="s">
        <v>745</v>
      </c>
      <c r="N28" s="72" t="s">
        <v>274</v>
      </c>
      <c r="O28" s="71" t="s">
        <v>30</v>
      </c>
    </row>
    <row r="29" spans="1:16" s="159" customFormat="1" ht="75" outlineLevel="1" x14ac:dyDescent="0.25">
      <c r="A29" s="257" t="s">
        <v>1000</v>
      </c>
      <c r="B29" s="257" t="s">
        <v>240</v>
      </c>
      <c r="C29" s="257" t="s">
        <v>242</v>
      </c>
      <c r="D29" s="257" t="s">
        <v>242</v>
      </c>
      <c r="E29" s="270" t="str">
        <f t="shared" si="1"/>
        <v>06.01.002.003.003</v>
      </c>
      <c r="F29" s="93"/>
      <c r="G29" s="93"/>
      <c r="H29" s="94"/>
      <c r="I29" s="90" t="s">
        <v>275</v>
      </c>
      <c r="J29" s="154" t="s">
        <v>178</v>
      </c>
      <c r="K29" s="154" t="s">
        <v>179</v>
      </c>
      <c r="L29" s="72" t="s">
        <v>185</v>
      </c>
      <c r="M29" s="72" t="s">
        <v>745</v>
      </c>
      <c r="N29" s="72" t="s">
        <v>276</v>
      </c>
      <c r="O29" s="71" t="s">
        <v>30</v>
      </c>
      <c r="P29" s="158"/>
    </row>
    <row r="30" spans="1:16" s="159" customFormat="1" ht="45" outlineLevel="1" x14ac:dyDescent="0.25">
      <c r="A30" s="257" t="s">
        <v>1000</v>
      </c>
      <c r="B30" s="257" t="s">
        <v>240</v>
      </c>
      <c r="C30" s="257" t="s">
        <v>242</v>
      </c>
      <c r="D30" s="257" t="s">
        <v>244</v>
      </c>
      <c r="E30" s="270" t="str">
        <f t="shared" si="1"/>
        <v>06.01.002.003.004</v>
      </c>
      <c r="F30" s="93"/>
      <c r="G30" s="93"/>
      <c r="H30" s="94"/>
      <c r="I30" s="72" t="s">
        <v>277</v>
      </c>
      <c r="J30" s="154" t="s">
        <v>178</v>
      </c>
      <c r="K30" s="154" t="s">
        <v>179</v>
      </c>
      <c r="L30" s="72" t="s">
        <v>185</v>
      </c>
      <c r="M30" s="72" t="s">
        <v>745</v>
      </c>
      <c r="N30" s="72" t="s">
        <v>563</v>
      </c>
      <c r="O30" s="71" t="s">
        <v>30</v>
      </c>
      <c r="P30" s="158"/>
    </row>
    <row r="31" spans="1:16" s="159" customFormat="1" ht="60" outlineLevel="1" x14ac:dyDescent="0.25">
      <c r="A31" s="257" t="s">
        <v>1000</v>
      </c>
      <c r="B31" s="257" t="s">
        <v>240</v>
      </c>
      <c r="C31" s="257" t="s">
        <v>242</v>
      </c>
      <c r="D31" s="257" t="s">
        <v>1001</v>
      </c>
      <c r="E31" s="270" t="str">
        <f t="shared" si="1"/>
        <v>06.01.002.003.005</v>
      </c>
      <c r="F31" s="93"/>
      <c r="G31" s="93"/>
      <c r="H31" s="94"/>
      <c r="I31" s="72" t="s">
        <v>278</v>
      </c>
      <c r="J31" s="154" t="s">
        <v>178</v>
      </c>
      <c r="K31" s="154" t="s">
        <v>179</v>
      </c>
      <c r="L31" s="72" t="s">
        <v>185</v>
      </c>
      <c r="M31" s="72" t="s">
        <v>745</v>
      </c>
      <c r="N31" s="72" t="s">
        <v>279</v>
      </c>
      <c r="O31" s="71" t="s">
        <v>30</v>
      </c>
      <c r="P31" s="158"/>
    </row>
    <row r="32" spans="1:16" s="159" customFormat="1" outlineLevel="1" x14ac:dyDescent="0.25">
      <c r="A32" s="257" t="s">
        <v>1000</v>
      </c>
      <c r="B32" s="257" t="s">
        <v>240</v>
      </c>
      <c r="C32" s="257" t="s">
        <v>242</v>
      </c>
      <c r="D32" s="253"/>
      <c r="E32" s="270" t="str">
        <f t="shared" si="1"/>
        <v>06.01.002.003.</v>
      </c>
      <c r="F32" s="95"/>
      <c r="G32" s="96"/>
      <c r="H32" s="533" t="s">
        <v>280</v>
      </c>
      <c r="I32" s="534"/>
      <c r="J32" s="154"/>
      <c r="K32" s="154" t="s">
        <v>179</v>
      </c>
      <c r="L32" s="530"/>
      <c r="M32" s="531"/>
      <c r="N32" s="531"/>
      <c r="O32" s="532"/>
      <c r="P32" s="158"/>
    </row>
    <row r="33" spans="1:16" s="159" customFormat="1" outlineLevel="1" x14ac:dyDescent="0.25">
      <c r="A33" s="257" t="s">
        <v>1000</v>
      </c>
      <c r="B33" s="257" t="s">
        <v>240</v>
      </c>
      <c r="C33" s="253"/>
      <c r="D33" s="253"/>
      <c r="E33" s="97"/>
      <c r="F33" s="97"/>
      <c r="G33" s="98"/>
      <c r="H33" s="582" t="s">
        <v>312</v>
      </c>
      <c r="I33" s="583"/>
      <c r="J33" s="598"/>
      <c r="K33" s="598"/>
      <c r="L33" s="598"/>
      <c r="M33" s="598"/>
      <c r="N33" s="598"/>
      <c r="O33" s="599"/>
      <c r="P33" s="158"/>
    </row>
    <row r="34" spans="1:16" s="339" customFormat="1" ht="60" outlineLevel="1" x14ac:dyDescent="0.25">
      <c r="A34" s="332" t="s">
        <v>1000</v>
      </c>
      <c r="B34" s="332" t="s">
        <v>240</v>
      </c>
      <c r="C34" s="332" t="s">
        <v>244</v>
      </c>
      <c r="D34" s="332" t="s">
        <v>77</v>
      </c>
      <c r="E34" s="333" t="str">
        <f t="shared" si="1"/>
        <v>06.01.002.004.001</v>
      </c>
      <c r="F34" s="334"/>
      <c r="G34" s="334"/>
      <c r="H34" s="335"/>
      <c r="I34" s="336" t="s">
        <v>417</v>
      </c>
      <c r="J34" s="337" t="s">
        <v>307</v>
      </c>
      <c r="K34" s="337" t="s">
        <v>220</v>
      </c>
      <c r="L34" s="336" t="s">
        <v>366</v>
      </c>
      <c r="M34" s="336" t="s">
        <v>30</v>
      </c>
      <c r="N34" s="336" t="s">
        <v>418</v>
      </c>
      <c r="O34" s="336" t="s">
        <v>49</v>
      </c>
      <c r="P34" s="338"/>
    </row>
    <row r="35" spans="1:16" s="339" customFormat="1" ht="60" outlineLevel="1" x14ac:dyDescent="0.25">
      <c r="A35" s="332" t="s">
        <v>1000</v>
      </c>
      <c r="B35" s="332" t="s">
        <v>240</v>
      </c>
      <c r="C35" s="332" t="s">
        <v>244</v>
      </c>
      <c r="D35" s="332" t="s">
        <v>240</v>
      </c>
      <c r="E35" s="333" t="str">
        <f t="shared" si="1"/>
        <v>06.01.002.004.002</v>
      </c>
      <c r="F35" s="334"/>
      <c r="G35" s="334"/>
      <c r="H35" s="335"/>
      <c r="I35" s="336" t="s">
        <v>419</v>
      </c>
      <c r="J35" s="337" t="s">
        <v>220</v>
      </c>
      <c r="K35" s="337" t="s">
        <v>179</v>
      </c>
      <c r="L35" s="336" t="s">
        <v>1093</v>
      </c>
      <c r="M35" s="336" t="s">
        <v>30</v>
      </c>
      <c r="N35" s="336" t="s">
        <v>420</v>
      </c>
      <c r="O35" s="336"/>
      <c r="P35" s="338"/>
    </row>
    <row r="36" spans="1:16" s="339" customFormat="1" outlineLevel="1" x14ac:dyDescent="0.25">
      <c r="A36" s="332" t="s">
        <v>1000</v>
      </c>
      <c r="B36" s="332" t="s">
        <v>240</v>
      </c>
      <c r="C36" s="332" t="s">
        <v>244</v>
      </c>
      <c r="D36" s="332"/>
      <c r="E36" s="333" t="str">
        <f t="shared" si="1"/>
        <v>06.01.002.004.</v>
      </c>
      <c r="F36" s="340"/>
      <c r="G36" s="340"/>
      <c r="H36" s="600" t="s">
        <v>762</v>
      </c>
      <c r="I36" s="600"/>
      <c r="J36" s="341"/>
      <c r="K36" s="337" t="s">
        <v>179</v>
      </c>
      <c r="L36" s="568"/>
      <c r="M36" s="568"/>
      <c r="N36" s="568"/>
      <c r="O36" s="568"/>
      <c r="P36" s="338"/>
    </row>
    <row r="37" spans="1:16" s="339" customFormat="1" outlineLevel="1" x14ac:dyDescent="0.25">
      <c r="A37" s="332" t="s">
        <v>1000</v>
      </c>
      <c r="B37" s="332" t="s">
        <v>240</v>
      </c>
      <c r="C37" s="342"/>
      <c r="D37" s="342"/>
      <c r="E37" s="343"/>
      <c r="F37" s="340"/>
      <c r="G37" s="340"/>
      <c r="H37" s="568" t="s">
        <v>1114</v>
      </c>
      <c r="I37" s="568"/>
      <c r="J37" s="568"/>
      <c r="K37" s="568"/>
      <c r="L37" s="568"/>
      <c r="M37" s="568"/>
      <c r="N37" s="568"/>
      <c r="O37" s="568"/>
      <c r="P37" s="338"/>
    </row>
    <row r="38" spans="1:16" x14ac:dyDescent="0.25">
      <c r="A38" s="257" t="s">
        <v>1000</v>
      </c>
      <c r="B38" s="257" t="s">
        <v>242</v>
      </c>
      <c r="C38" s="257" t="s">
        <v>77</v>
      </c>
      <c r="D38" s="257"/>
      <c r="E38" s="276" t="str">
        <f>(A38&amp;"."&amp;B38)</f>
        <v>06.01.003</v>
      </c>
      <c r="F38" s="185"/>
      <c r="G38" s="572" t="s">
        <v>763</v>
      </c>
      <c r="H38" s="573"/>
      <c r="I38" s="573"/>
      <c r="J38" s="573"/>
      <c r="K38" s="573"/>
      <c r="L38" s="573"/>
      <c r="M38" s="573"/>
      <c r="N38" s="573"/>
      <c r="O38" s="573"/>
    </row>
    <row r="39" spans="1:16" ht="75" outlineLevel="1" x14ac:dyDescent="0.25">
      <c r="A39" s="257" t="s">
        <v>1000</v>
      </c>
      <c r="B39" s="257" t="s">
        <v>242</v>
      </c>
      <c r="C39" s="257" t="s">
        <v>77</v>
      </c>
      <c r="D39" s="257" t="s">
        <v>77</v>
      </c>
      <c r="E39" s="270" t="str">
        <f t="shared" si="1"/>
        <v>06.01.003.001.001</v>
      </c>
      <c r="F39" s="58"/>
      <c r="G39" s="58"/>
      <c r="H39" s="59"/>
      <c r="I39" s="57" t="s">
        <v>655</v>
      </c>
      <c r="J39" s="160" t="s">
        <v>178</v>
      </c>
      <c r="K39" s="160" t="s">
        <v>186</v>
      </c>
      <c r="L39" s="57" t="s">
        <v>746</v>
      </c>
      <c r="M39" s="57" t="s">
        <v>30</v>
      </c>
      <c r="N39" s="57" t="s">
        <v>764</v>
      </c>
      <c r="O39" s="57"/>
    </row>
    <row r="40" spans="1:16" outlineLevel="1" x14ac:dyDescent="0.25">
      <c r="A40" s="257" t="s">
        <v>1000</v>
      </c>
      <c r="B40" s="257" t="s">
        <v>242</v>
      </c>
      <c r="C40" s="257" t="s">
        <v>77</v>
      </c>
      <c r="E40" s="270" t="str">
        <f>(A40&amp;"."&amp;B40&amp;"."&amp;C40&amp;"."&amp;D40)</f>
        <v>06.01.003.001.</v>
      </c>
      <c r="F40" s="60"/>
      <c r="G40" s="60"/>
      <c r="H40" s="601" t="s">
        <v>765</v>
      </c>
      <c r="I40" s="601"/>
      <c r="J40" s="161"/>
      <c r="K40" s="160" t="s">
        <v>186</v>
      </c>
      <c r="L40" s="602"/>
      <c r="M40" s="602"/>
      <c r="N40" s="602"/>
      <c r="O40" s="602"/>
    </row>
    <row r="41" spans="1:16" outlineLevel="1" x14ac:dyDescent="0.25">
      <c r="A41" s="257" t="s">
        <v>1000</v>
      </c>
      <c r="B41" s="257" t="s">
        <v>242</v>
      </c>
      <c r="E41" s="207"/>
      <c r="F41" s="60"/>
      <c r="G41" s="60"/>
      <c r="H41" s="602" t="s">
        <v>766</v>
      </c>
      <c r="I41" s="602"/>
      <c r="J41" s="602"/>
      <c r="K41" s="602"/>
      <c r="L41" s="602"/>
      <c r="M41" s="602"/>
      <c r="N41" s="602"/>
      <c r="O41" s="602"/>
    </row>
    <row r="42" spans="1:16" s="68" customFormat="1" x14ac:dyDescent="0.25">
      <c r="A42" s="257" t="s">
        <v>1000</v>
      </c>
      <c r="B42" s="257" t="s">
        <v>244</v>
      </c>
      <c r="C42" s="257" t="s">
        <v>77</v>
      </c>
      <c r="E42" s="276" t="str">
        <f>(A42&amp;"."&amp;B42)</f>
        <v>06.01.004</v>
      </c>
      <c r="F42" s="185"/>
      <c r="G42" s="572" t="s">
        <v>54</v>
      </c>
      <c r="H42" s="573"/>
      <c r="I42" s="573"/>
      <c r="J42" s="573"/>
      <c r="K42" s="573"/>
      <c r="L42" s="573"/>
      <c r="M42" s="573"/>
      <c r="N42" s="573"/>
      <c r="O42" s="573"/>
      <c r="P42" s="91"/>
    </row>
    <row r="43" spans="1:16" s="68" customFormat="1" ht="150" outlineLevel="1" x14ac:dyDescent="0.25">
      <c r="A43" s="257" t="s">
        <v>1000</v>
      </c>
      <c r="B43" s="257" t="s">
        <v>244</v>
      </c>
      <c r="C43" s="257" t="s">
        <v>77</v>
      </c>
      <c r="D43" s="257" t="s">
        <v>77</v>
      </c>
      <c r="E43" s="270" t="str">
        <f>(A43&amp;"."&amp;B43&amp;"."&amp;C43&amp;"."&amp;D43)</f>
        <v>06.01.004.001.001</v>
      </c>
      <c r="F43" s="87"/>
      <c r="G43" s="87"/>
      <c r="H43" s="88"/>
      <c r="I43" s="90" t="s">
        <v>55</v>
      </c>
      <c r="J43" s="150" t="s">
        <v>311</v>
      </c>
      <c r="K43" s="150" t="s">
        <v>223</v>
      </c>
      <c r="L43" s="72" t="s">
        <v>56</v>
      </c>
      <c r="M43" s="72" t="s">
        <v>745</v>
      </c>
      <c r="N43" s="70" t="s">
        <v>654</v>
      </c>
      <c r="O43" s="99" t="s">
        <v>656</v>
      </c>
      <c r="P43" s="91"/>
    </row>
    <row r="44" spans="1:16" s="68" customFormat="1" outlineLevel="1" x14ac:dyDescent="0.25">
      <c r="A44" s="257" t="s">
        <v>1000</v>
      </c>
      <c r="B44" s="257" t="s">
        <v>244</v>
      </c>
      <c r="C44" s="257" t="s">
        <v>77</v>
      </c>
      <c r="D44" s="254"/>
      <c r="E44" s="204" t="s">
        <v>867</v>
      </c>
      <c r="F44" s="89"/>
      <c r="G44" s="89"/>
      <c r="H44" s="566" t="s">
        <v>313</v>
      </c>
      <c r="I44" s="566"/>
      <c r="J44" s="154"/>
      <c r="K44" s="150" t="s">
        <v>223</v>
      </c>
      <c r="L44" s="565"/>
      <c r="M44" s="565"/>
      <c r="N44" s="565"/>
      <c r="O44" s="565"/>
      <c r="P44" s="91"/>
    </row>
    <row r="45" spans="1:16" s="68" customFormat="1" outlineLevel="1" x14ac:dyDescent="0.25">
      <c r="A45" s="257" t="s">
        <v>1000</v>
      </c>
      <c r="B45" s="257" t="s">
        <v>244</v>
      </c>
      <c r="C45" s="257" t="s">
        <v>77</v>
      </c>
      <c r="D45" s="254"/>
      <c r="E45" s="204"/>
      <c r="F45" s="89"/>
      <c r="G45" s="89"/>
      <c r="H45" s="565" t="s">
        <v>657</v>
      </c>
      <c r="I45" s="565"/>
      <c r="J45" s="565"/>
      <c r="K45" s="565"/>
      <c r="L45" s="565"/>
      <c r="M45" s="565"/>
      <c r="N45" s="565"/>
      <c r="O45" s="565"/>
      <c r="P45" s="91"/>
    </row>
    <row r="46" spans="1:16" x14ac:dyDescent="0.25">
      <c r="A46" s="257" t="s">
        <v>1000</v>
      </c>
      <c r="B46" s="257" t="s">
        <v>1001</v>
      </c>
      <c r="E46" s="276" t="str">
        <f>(A46&amp;"."&amp;B46)</f>
        <v>06.01.005</v>
      </c>
      <c r="F46" s="185"/>
      <c r="G46" s="572" t="s">
        <v>200</v>
      </c>
      <c r="H46" s="573"/>
      <c r="I46" s="573"/>
      <c r="J46" s="573"/>
      <c r="K46" s="573"/>
      <c r="L46" s="573"/>
      <c r="M46" s="573"/>
      <c r="N46" s="573"/>
      <c r="O46" s="573"/>
    </row>
    <row r="47" spans="1:16" ht="60" outlineLevel="1" x14ac:dyDescent="0.25">
      <c r="A47" s="257" t="s">
        <v>1000</v>
      </c>
      <c r="B47" s="257" t="s">
        <v>1001</v>
      </c>
      <c r="C47" s="257" t="s">
        <v>77</v>
      </c>
      <c r="D47" s="257" t="s">
        <v>77</v>
      </c>
      <c r="E47" s="270" t="str">
        <f>(A47&amp;"."&amp;B47&amp;"."&amp;C47&amp;"."&amp;D47)</f>
        <v>06.01.005.001.001</v>
      </c>
      <c r="F47" s="58"/>
      <c r="G47" s="58"/>
      <c r="H47" s="59"/>
      <c r="I47" s="57" t="s">
        <v>767</v>
      </c>
      <c r="J47" s="147">
        <v>43739</v>
      </c>
      <c r="K47" s="147">
        <v>43525</v>
      </c>
      <c r="L47" s="57" t="s">
        <v>93</v>
      </c>
      <c r="M47" s="62"/>
      <c r="N47" s="62" t="s">
        <v>420</v>
      </c>
      <c r="O47" s="57">
        <v>1</v>
      </c>
      <c r="P47" s="61"/>
    </row>
    <row r="48" spans="1:16" ht="75" outlineLevel="1" x14ac:dyDescent="0.25">
      <c r="A48" s="257" t="s">
        <v>1000</v>
      </c>
      <c r="B48" s="257" t="s">
        <v>1001</v>
      </c>
      <c r="C48" s="257" t="s">
        <v>77</v>
      </c>
      <c r="D48" s="257" t="s">
        <v>240</v>
      </c>
      <c r="E48" s="270" t="str">
        <f t="shared" ref="E48:E53" si="2">(A48&amp;"."&amp;B48&amp;"."&amp;C48&amp;"."&amp;D48)</f>
        <v>06.01.005.001.002</v>
      </c>
      <c r="F48" s="58"/>
      <c r="G48" s="58"/>
      <c r="H48" s="59"/>
      <c r="I48" s="57" t="s">
        <v>768</v>
      </c>
      <c r="J48" s="147">
        <v>43466</v>
      </c>
      <c r="K48" s="147">
        <v>44196</v>
      </c>
      <c r="L48" s="57" t="s">
        <v>93</v>
      </c>
      <c r="M48" s="62"/>
      <c r="N48" s="62" t="s">
        <v>420</v>
      </c>
      <c r="O48" s="57">
        <v>3</v>
      </c>
      <c r="P48" s="61"/>
    </row>
    <row r="49" spans="1:16" ht="75" outlineLevel="1" x14ac:dyDescent="0.25">
      <c r="A49" s="257" t="s">
        <v>1000</v>
      </c>
      <c r="B49" s="257" t="s">
        <v>1001</v>
      </c>
      <c r="C49" s="257" t="s">
        <v>77</v>
      </c>
      <c r="D49" s="257" t="s">
        <v>242</v>
      </c>
      <c r="E49" s="270" t="str">
        <f t="shared" si="2"/>
        <v>06.01.005.001.003</v>
      </c>
      <c r="F49" s="58"/>
      <c r="G49" s="58"/>
      <c r="H49" s="59"/>
      <c r="I49" s="57" t="s">
        <v>769</v>
      </c>
      <c r="J49" s="147">
        <v>43466</v>
      </c>
      <c r="K49" s="147">
        <v>44196</v>
      </c>
      <c r="L49" s="57" t="s">
        <v>93</v>
      </c>
      <c r="M49" s="62"/>
      <c r="N49" s="62" t="s">
        <v>420</v>
      </c>
      <c r="O49" s="57"/>
      <c r="P49" s="61"/>
    </row>
    <row r="50" spans="1:16" s="68" customFormat="1" outlineLevel="1" x14ac:dyDescent="0.25">
      <c r="A50" s="257" t="s">
        <v>1000</v>
      </c>
      <c r="B50" s="257" t="s">
        <v>1001</v>
      </c>
      <c r="C50" s="257" t="s">
        <v>77</v>
      </c>
      <c r="D50" s="257"/>
      <c r="E50" s="270" t="str">
        <f t="shared" si="2"/>
        <v>06.01.005.001.</v>
      </c>
      <c r="F50" s="89"/>
      <c r="G50" s="89"/>
      <c r="H50" s="566" t="s">
        <v>245</v>
      </c>
      <c r="I50" s="566"/>
      <c r="J50" s="138"/>
      <c r="K50" s="138">
        <v>44166</v>
      </c>
      <c r="L50" s="565"/>
      <c r="M50" s="565"/>
      <c r="N50" s="565"/>
      <c r="O50" s="565"/>
    </row>
    <row r="51" spans="1:16" s="68" customFormat="1" outlineLevel="1" x14ac:dyDescent="0.25">
      <c r="A51" s="257" t="s">
        <v>1000</v>
      </c>
      <c r="B51" s="257" t="s">
        <v>1001</v>
      </c>
      <c r="C51" s="254"/>
      <c r="D51" s="254"/>
      <c r="E51" s="204"/>
      <c r="F51" s="89"/>
      <c r="G51" s="89"/>
      <c r="H51" s="533" t="s">
        <v>622</v>
      </c>
      <c r="I51" s="531"/>
      <c r="J51" s="531"/>
      <c r="K51" s="531"/>
      <c r="L51" s="531"/>
      <c r="M51" s="531"/>
      <c r="N51" s="531"/>
      <c r="O51" s="532"/>
    </row>
    <row r="52" spans="1:16" ht="75" outlineLevel="1" x14ac:dyDescent="0.25">
      <c r="A52" s="257" t="s">
        <v>1000</v>
      </c>
      <c r="B52" s="257" t="s">
        <v>1001</v>
      </c>
      <c r="C52" s="257" t="s">
        <v>240</v>
      </c>
      <c r="D52" s="257" t="s">
        <v>77</v>
      </c>
      <c r="E52" s="270" t="str">
        <f t="shared" si="2"/>
        <v>06.01.005.002.001</v>
      </c>
      <c r="F52" s="105"/>
      <c r="G52" s="105"/>
      <c r="H52" s="163"/>
      <c r="I52" s="90" t="s">
        <v>621</v>
      </c>
      <c r="J52" s="138">
        <v>43466</v>
      </c>
      <c r="K52" s="138" t="s">
        <v>179</v>
      </c>
      <c r="L52" s="72" t="s">
        <v>201</v>
      </c>
      <c r="M52" s="72" t="s">
        <v>745</v>
      </c>
      <c r="N52" s="162" t="s">
        <v>770</v>
      </c>
      <c r="O52" s="145"/>
    </row>
    <row r="53" spans="1:16" outlineLevel="1" x14ac:dyDescent="0.25">
      <c r="A53" s="257" t="s">
        <v>1000</v>
      </c>
      <c r="B53" s="257" t="s">
        <v>1001</v>
      </c>
      <c r="C53" s="257" t="s">
        <v>240</v>
      </c>
      <c r="D53" s="257"/>
      <c r="E53" s="270" t="str">
        <f t="shared" si="2"/>
        <v>06.01.005.002.</v>
      </c>
      <c r="F53" s="146"/>
      <c r="G53" s="146"/>
      <c r="H53" s="565" t="s">
        <v>246</v>
      </c>
      <c r="I53" s="565"/>
      <c r="J53" s="138"/>
      <c r="K53" s="138" t="s">
        <v>179</v>
      </c>
      <c r="L53" s="566"/>
      <c r="M53" s="566"/>
      <c r="N53" s="566"/>
      <c r="O53" s="566"/>
    </row>
    <row r="54" spans="1:16" outlineLevel="1" x14ac:dyDescent="0.25">
      <c r="A54" s="257" t="s">
        <v>1000</v>
      </c>
      <c r="B54" s="257" t="s">
        <v>1001</v>
      </c>
      <c r="E54" s="203"/>
      <c r="F54" s="146"/>
      <c r="G54" s="146"/>
      <c r="H54" s="533" t="s">
        <v>658</v>
      </c>
      <c r="I54" s="567"/>
      <c r="J54" s="567"/>
      <c r="K54" s="567"/>
      <c r="L54" s="567"/>
      <c r="M54" s="567"/>
      <c r="N54" s="567"/>
      <c r="O54" s="534"/>
    </row>
    <row r="55" spans="1:16" x14ac:dyDescent="0.25">
      <c r="A55" s="257" t="s">
        <v>1000</v>
      </c>
      <c r="E55" s="244"/>
      <c r="F55" s="443" t="s">
        <v>135</v>
      </c>
      <c r="G55" s="444"/>
      <c r="H55" s="444"/>
      <c r="I55" s="444"/>
      <c r="J55" s="444"/>
      <c r="K55" s="444"/>
      <c r="L55" s="444"/>
      <c r="M55" s="444"/>
      <c r="N55" s="444"/>
      <c r="O55" s="445"/>
    </row>
    <row r="56" spans="1:16" x14ac:dyDescent="0.25">
      <c r="A56" s="257" t="s">
        <v>1000</v>
      </c>
      <c r="B56" s="257" t="s">
        <v>1014</v>
      </c>
      <c r="E56" s="293" t="str">
        <f>(A56&amp;"."&amp;B56)</f>
        <v>06.01.006</v>
      </c>
      <c r="F56" s="463" t="s">
        <v>923</v>
      </c>
      <c r="G56" s="464"/>
      <c r="H56" s="464"/>
      <c r="I56" s="464"/>
      <c r="J56" s="464"/>
      <c r="K56" s="464"/>
      <c r="L56" s="464"/>
      <c r="M56" s="464"/>
      <c r="N56" s="464"/>
      <c r="O56" s="465"/>
    </row>
    <row r="57" spans="1:16" ht="45" x14ac:dyDescent="0.25">
      <c r="A57" s="257" t="s">
        <v>1000</v>
      </c>
      <c r="B57" s="257" t="s">
        <v>1014</v>
      </c>
      <c r="C57" s="257" t="s">
        <v>77</v>
      </c>
      <c r="D57" s="257" t="s">
        <v>77</v>
      </c>
      <c r="E57" s="270" t="str">
        <f t="shared" ref="E57" si="3">(A57&amp;"."&amp;B57&amp;"."&amp;C57&amp;"."&amp;D57)</f>
        <v>06.01.006.001.001</v>
      </c>
      <c r="F57" s="226"/>
      <c r="G57" s="227"/>
      <c r="H57" s="227"/>
      <c r="I57" s="228" t="s">
        <v>924</v>
      </c>
      <c r="J57" s="229">
        <v>43466</v>
      </c>
      <c r="K57" s="229">
        <v>43617</v>
      </c>
      <c r="L57" s="228" t="s">
        <v>925</v>
      </c>
      <c r="M57" s="228"/>
      <c r="N57" s="228" t="s">
        <v>944</v>
      </c>
      <c r="O57" s="230"/>
    </row>
    <row r="58" spans="1:16" x14ac:dyDescent="0.25">
      <c r="A58" s="257" t="s">
        <v>1000</v>
      </c>
      <c r="B58" s="257" t="s">
        <v>1014</v>
      </c>
      <c r="C58" s="257" t="s">
        <v>77</v>
      </c>
      <c r="E58" s="204" t="s">
        <v>984</v>
      </c>
      <c r="F58" s="226"/>
      <c r="G58" s="227"/>
      <c r="H58" s="526" t="s">
        <v>923</v>
      </c>
      <c r="I58" s="527"/>
      <c r="J58" s="229" t="s">
        <v>345</v>
      </c>
      <c r="K58" s="229">
        <v>43617</v>
      </c>
      <c r="L58" s="516"/>
      <c r="M58" s="517"/>
      <c r="N58" s="517"/>
      <c r="O58" s="518"/>
    </row>
    <row r="59" spans="1:16" x14ac:dyDescent="0.25">
      <c r="A59" s="257" t="s">
        <v>1000</v>
      </c>
      <c r="B59" s="257" t="s">
        <v>1014</v>
      </c>
      <c r="C59" s="257" t="s">
        <v>77</v>
      </c>
      <c r="E59" s="203"/>
      <c r="F59" s="226"/>
      <c r="G59" s="227"/>
      <c r="H59" s="516" t="s">
        <v>926</v>
      </c>
      <c r="I59" s="517"/>
      <c r="J59" s="517"/>
      <c r="K59" s="517"/>
      <c r="L59" s="517"/>
      <c r="M59" s="517"/>
      <c r="N59" s="517"/>
      <c r="O59" s="518"/>
    </row>
    <row r="60" spans="1:16" x14ac:dyDescent="0.25">
      <c r="A60" s="257" t="s">
        <v>1000</v>
      </c>
      <c r="B60" s="257" t="s">
        <v>1015</v>
      </c>
      <c r="C60" s="257" t="s">
        <v>77</v>
      </c>
      <c r="E60" s="293" t="str">
        <f>(A60&amp;"."&amp;B60)</f>
        <v>06.01.007</v>
      </c>
      <c r="F60" s="460" t="s">
        <v>927</v>
      </c>
      <c r="G60" s="461"/>
      <c r="H60" s="461"/>
      <c r="I60" s="461"/>
      <c r="J60" s="461"/>
      <c r="K60" s="461"/>
      <c r="L60" s="461"/>
      <c r="M60" s="461"/>
      <c r="N60" s="461"/>
      <c r="O60" s="462"/>
    </row>
    <row r="61" spans="1:16" ht="90" x14ac:dyDescent="0.25">
      <c r="A61" s="257" t="s">
        <v>1000</v>
      </c>
      <c r="B61" s="257" t="s">
        <v>1015</v>
      </c>
      <c r="C61" s="257" t="s">
        <v>77</v>
      </c>
      <c r="D61" s="257" t="s">
        <v>77</v>
      </c>
      <c r="E61" s="270" t="str">
        <f t="shared" ref="E61:E65" si="4">(A61&amp;"."&amp;B61&amp;"."&amp;C61&amp;"."&amp;D61)</f>
        <v>06.01.007.001.001</v>
      </c>
      <c r="F61" s="87"/>
      <c r="G61" s="231"/>
      <c r="H61" s="232"/>
      <c r="I61" s="228" t="s">
        <v>928</v>
      </c>
      <c r="J61" s="229" t="s">
        <v>178</v>
      </c>
      <c r="K61" s="229" t="s">
        <v>188</v>
      </c>
      <c r="L61" s="228" t="s">
        <v>929</v>
      </c>
      <c r="M61" s="228" t="s">
        <v>566</v>
      </c>
      <c r="N61" s="228" t="s">
        <v>930</v>
      </c>
      <c r="O61" s="232"/>
    </row>
    <row r="62" spans="1:16" ht="45" x14ac:dyDescent="0.25">
      <c r="A62" s="257" t="s">
        <v>1000</v>
      </c>
      <c r="B62" s="257" t="s">
        <v>1015</v>
      </c>
      <c r="C62" s="257" t="s">
        <v>77</v>
      </c>
      <c r="D62" s="257" t="s">
        <v>240</v>
      </c>
      <c r="E62" s="270" t="str">
        <f t="shared" si="4"/>
        <v>06.01.007.001.002</v>
      </c>
      <c r="F62" s="87"/>
      <c r="G62" s="231"/>
      <c r="H62" s="232"/>
      <c r="I62" s="228" t="s">
        <v>931</v>
      </c>
      <c r="J62" s="229">
        <v>43709</v>
      </c>
      <c r="K62" s="229" t="s">
        <v>180</v>
      </c>
      <c r="L62" s="228" t="s">
        <v>615</v>
      </c>
      <c r="M62" s="228"/>
      <c r="N62" s="232" t="s">
        <v>932</v>
      </c>
      <c r="O62" s="232"/>
    </row>
    <row r="63" spans="1:16" ht="45" x14ac:dyDescent="0.25">
      <c r="A63" s="257" t="s">
        <v>1000</v>
      </c>
      <c r="B63" s="257" t="s">
        <v>1015</v>
      </c>
      <c r="C63" s="257" t="s">
        <v>77</v>
      </c>
      <c r="D63" s="257" t="s">
        <v>242</v>
      </c>
      <c r="E63" s="270" t="str">
        <f t="shared" si="4"/>
        <v>06.01.007.001.003</v>
      </c>
      <c r="F63" s="87"/>
      <c r="G63" s="231"/>
      <c r="H63" s="232"/>
      <c r="I63" s="228" t="s">
        <v>933</v>
      </c>
      <c r="J63" s="229">
        <v>43831</v>
      </c>
      <c r="K63" s="229">
        <v>44531</v>
      </c>
      <c r="L63" s="228" t="s">
        <v>615</v>
      </c>
      <c r="M63" s="228"/>
      <c r="N63" s="232" t="s">
        <v>934</v>
      </c>
      <c r="O63" s="232"/>
    </row>
    <row r="64" spans="1:16" s="339" customFormat="1" ht="60" x14ac:dyDescent="0.25">
      <c r="A64" s="332" t="s">
        <v>1000</v>
      </c>
      <c r="B64" s="332" t="s">
        <v>1015</v>
      </c>
      <c r="C64" s="332" t="s">
        <v>77</v>
      </c>
      <c r="D64" s="332" t="s">
        <v>244</v>
      </c>
      <c r="E64" s="333" t="str">
        <f t="shared" si="4"/>
        <v>06.01.007.001.004</v>
      </c>
      <c r="F64" s="351"/>
      <c r="G64" s="352"/>
      <c r="H64" s="353"/>
      <c r="I64" s="354" t="s">
        <v>935</v>
      </c>
      <c r="J64" s="355" t="s">
        <v>190</v>
      </c>
      <c r="K64" s="355" t="s">
        <v>179</v>
      </c>
      <c r="L64" s="354" t="s">
        <v>936</v>
      </c>
      <c r="M64" s="354" t="s">
        <v>566</v>
      </c>
      <c r="N64" s="354" t="s">
        <v>937</v>
      </c>
      <c r="O64" s="353"/>
      <c r="P64" s="338"/>
    </row>
    <row r="65" spans="1:16" x14ac:dyDescent="0.25">
      <c r="A65" s="257" t="s">
        <v>1000</v>
      </c>
      <c r="B65" s="257" t="s">
        <v>1015</v>
      </c>
      <c r="C65" s="257" t="s">
        <v>77</v>
      </c>
      <c r="E65" s="270" t="str">
        <f t="shared" si="4"/>
        <v>06.01.007.001.</v>
      </c>
      <c r="F65" s="87"/>
      <c r="G65" s="231"/>
      <c r="H65" s="526" t="s">
        <v>938</v>
      </c>
      <c r="I65" s="527"/>
      <c r="J65" s="229" t="s">
        <v>345</v>
      </c>
      <c r="K65" s="229">
        <v>44531</v>
      </c>
      <c r="L65" s="516"/>
      <c r="M65" s="517"/>
      <c r="N65" s="517"/>
      <c r="O65" s="518"/>
    </row>
    <row r="66" spans="1:16" x14ac:dyDescent="0.25">
      <c r="A66" s="257" t="s">
        <v>1000</v>
      </c>
      <c r="B66" s="257" t="s">
        <v>1015</v>
      </c>
      <c r="E66" s="204"/>
      <c r="F66" s="87"/>
      <c r="G66" s="231"/>
      <c r="H66" s="516" t="s">
        <v>413</v>
      </c>
      <c r="I66" s="517"/>
      <c r="J66" s="517"/>
      <c r="K66" s="517"/>
      <c r="L66" s="517"/>
      <c r="M66" s="517"/>
      <c r="N66" s="517"/>
      <c r="O66" s="518"/>
    </row>
    <row r="67" spans="1:16" x14ac:dyDescent="0.25">
      <c r="A67" s="257" t="s">
        <v>1000</v>
      </c>
      <c r="B67" s="257" t="s">
        <v>1016</v>
      </c>
      <c r="E67" s="276" t="str">
        <f>(A67&amp;"."&amp;B67)</f>
        <v>06.01.008</v>
      </c>
      <c r="F67" s="457" t="s">
        <v>317</v>
      </c>
      <c r="G67" s="458"/>
      <c r="H67" s="458"/>
      <c r="I67" s="458"/>
      <c r="J67" s="458"/>
      <c r="K67" s="458"/>
      <c r="L67" s="458"/>
      <c r="M67" s="458"/>
      <c r="N67" s="458"/>
      <c r="O67" s="459"/>
    </row>
    <row r="68" spans="1:16" ht="120" x14ac:dyDescent="0.25">
      <c r="A68" s="257" t="s">
        <v>1000</v>
      </c>
      <c r="B68" s="257" t="s">
        <v>1016</v>
      </c>
      <c r="C68" s="257" t="s">
        <v>77</v>
      </c>
      <c r="D68" s="257" t="s">
        <v>77</v>
      </c>
      <c r="E68" s="270" t="str">
        <f t="shared" ref="E68:E71" si="5">(A68&amp;"."&amp;B68&amp;"."&amp;C68&amp;"."&amp;D68)</f>
        <v>06.01.008.001.001</v>
      </c>
      <c r="F68" s="87"/>
      <c r="G68" s="87"/>
      <c r="H68" s="88"/>
      <c r="I68" s="232" t="s">
        <v>939</v>
      </c>
      <c r="J68" s="229" t="s">
        <v>599</v>
      </c>
      <c r="K68" s="229" t="s">
        <v>186</v>
      </c>
      <c r="L68" s="232" t="s">
        <v>283</v>
      </c>
      <c r="M68" s="232"/>
      <c r="N68" s="232" t="s">
        <v>318</v>
      </c>
      <c r="O68" s="72"/>
    </row>
    <row r="69" spans="1:16" ht="30" x14ac:dyDescent="0.25">
      <c r="A69" s="257" t="s">
        <v>1000</v>
      </c>
      <c r="B69" s="257" t="s">
        <v>1016</v>
      </c>
      <c r="C69" s="257" t="s">
        <v>77</v>
      </c>
      <c r="D69" s="257" t="s">
        <v>240</v>
      </c>
      <c r="E69" s="270" t="str">
        <f t="shared" si="5"/>
        <v>06.01.008.001.002</v>
      </c>
      <c r="F69" s="87"/>
      <c r="G69" s="87"/>
      <c r="H69" s="88"/>
      <c r="I69" s="232" t="s">
        <v>940</v>
      </c>
      <c r="J69" s="229" t="s">
        <v>599</v>
      </c>
      <c r="K69" s="229" t="s">
        <v>186</v>
      </c>
      <c r="L69" s="232" t="s">
        <v>283</v>
      </c>
      <c r="M69" s="232"/>
      <c r="N69" s="228" t="s">
        <v>941</v>
      </c>
      <c r="O69" s="72"/>
    </row>
    <row r="70" spans="1:16" ht="60" x14ac:dyDescent="0.25">
      <c r="A70" s="257" t="s">
        <v>1000</v>
      </c>
      <c r="B70" s="257" t="s">
        <v>1016</v>
      </c>
      <c r="C70" s="257" t="s">
        <v>77</v>
      </c>
      <c r="D70" s="257" t="s">
        <v>242</v>
      </c>
      <c r="E70" s="270" t="str">
        <f t="shared" si="5"/>
        <v>06.01.008.001.003</v>
      </c>
      <c r="F70" s="87"/>
      <c r="G70" s="87"/>
      <c r="H70" s="88"/>
      <c r="I70" s="232" t="s">
        <v>140</v>
      </c>
      <c r="J70" s="229" t="s">
        <v>178</v>
      </c>
      <c r="K70" s="229" t="s">
        <v>188</v>
      </c>
      <c r="L70" s="232" t="s">
        <v>93</v>
      </c>
      <c r="M70" s="232"/>
      <c r="N70" s="232" t="s">
        <v>942</v>
      </c>
      <c r="O70" s="72"/>
    </row>
    <row r="71" spans="1:16" ht="75" x14ac:dyDescent="0.25">
      <c r="A71" s="257" t="s">
        <v>1000</v>
      </c>
      <c r="B71" s="257" t="s">
        <v>1016</v>
      </c>
      <c r="C71" s="257" t="s">
        <v>77</v>
      </c>
      <c r="D71" s="257" t="s">
        <v>244</v>
      </c>
      <c r="E71" s="270" t="str">
        <f t="shared" si="5"/>
        <v>06.01.008.001.004</v>
      </c>
      <c r="F71" s="87"/>
      <c r="G71" s="87"/>
      <c r="H71" s="88"/>
      <c r="I71" s="234" t="s">
        <v>943</v>
      </c>
      <c r="J71" s="229" t="s">
        <v>178</v>
      </c>
      <c r="K71" s="235">
        <v>43983</v>
      </c>
      <c r="L71" s="232" t="s">
        <v>93</v>
      </c>
      <c r="M71" s="234"/>
      <c r="N71" s="234" t="s">
        <v>944</v>
      </c>
      <c r="O71" s="208"/>
    </row>
    <row r="72" spans="1:16" x14ac:dyDescent="0.25">
      <c r="A72" s="257" t="s">
        <v>1000</v>
      </c>
      <c r="B72" s="257" t="s">
        <v>1016</v>
      </c>
      <c r="C72" s="257" t="s">
        <v>77</v>
      </c>
      <c r="E72" s="204" t="s">
        <v>988</v>
      </c>
      <c r="F72" s="89"/>
      <c r="G72" s="89"/>
      <c r="H72" s="528" t="s">
        <v>247</v>
      </c>
      <c r="I72" s="529"/>
      <c r="J72" s="229" t="s">
        <v>345</v>
      </c>
      <c r="K72" s="229" t="s">
        <v>179</v>
      </c>
      <c r="L72" s="233"/>
      <c r="M72" s="233"/>
      <c r="N72" s="233"/>
      <c r="O72" s="205"/>
    </row>
    <row r="73" spans="1:16" x14ac:dyDescent="0.25">
      <c r="A73" s="257" t="s">
        <v>1000</v>
      </c>
      <c r="B73" s="257" t="s">
        <v>1016</v>
      </c>
      <c r="E73" s="204"/>
      <c r="F73" s="89"/>
      <c r="G73" s="89"/>
      <c r="H73" s="511" t="s">
        <v>945</v>
      </c>
      <c r="I73" s="512"/>
      <c r="J73" s="512"/>
      <c r="K73" s="512"/>
      <c r="L73" s="512"/>
      <c r="M73" s="512"/>
      <c r="N73" s="512"/>
      <c r="O73" s="513"/>
    </row>
    <row r="74" spans="1:16" ht="75" x14ac:dyDescent="0.25">
      <c r="A74" s="257" t="s">
        <v>1000</v>
      </c>
      <c r="B74" s="257" t="s">
        <v>1016</v>
      </c>
      <c r="C74" s="257" t="s">
        <v>240</v>
      </c>
      <c r="D74" s="257" t="s">
        <v>77</v>
      </c>
      <c r="E74" s="270" t="str">
        <f t="shared" ref="E74:E84" si="6">(A74&amp;"."&amp;B74&amp;"."&amp;C74&amp;"."&amp;D74)</f>
        <v>06.01.008.002.001</v>
      </c>
      <c r="F74" s="87"/>
      <c r="G74" s="87"/>
      <c r="H74" s="236"/>
      <c r="I74" s="232" t="s">
        <v>947</v>
      </c>
      <c r="J74" s="229" t="s">
        <v>311</v>
      </c>
      <c r="K74" s="229" t="s">
        <v>180</v>
      </c>
      <c r="L74" s="232" t="s">
        <v>948</v>
      </c>
      <c r="M74" s="232"/>
      <c r="N74" s="232" t="s">
        <v>137</v>
      </c>
      <c r="O74" s="228"/>
    </row>
    <row r="75" spans="1:16" ht="90" x14ac:dyDescent="0.25">
      <c r="A75" s="257" t="s">
        <v>1000</v>
      </c>
      <c r="B75" s="257" t="s">
        <v>1016</v>
      </c>
      <c r="C75" s="257" t="s">
        <v>240</v>
      </c>
      <c r="D75" s="257" t="s">
        <v>240</v>
      </c>
      <c r="E75" s="270" t="str">
        <f t="shared" si="6"/>
        <v>06.01.008.002.002</v>
      </c>
      <c r="F75" s="87"/>
      <c r="G75" s="87"/>
      <c r="H75" s="236"/>
      <c r="I75" s="232" t="s">
        <v>949</v>
      </c>
      <c r="J75" s="229" t="s">
        <v>600</v>
      </c>
      <c r="K75" s="229" t="s">
        <v>180</v>
      </c>
      <c r="L75" s="232" t="s">
        <v>948</v>
      </c>
      <c r="M75" s="232"/>
      <c r="N75" s="232" t="s">
        <v>950</v>
      </c>
      <c r="O75" s="228"/>
    </row>
    <row r="76" spans="1:16" ht="75" x14ac:dyDescent="0.25">
      <c r="A76" s="257" t="s">
        <v>1000</v>
      </c>
      <c r="B76" s="257" t="s">
        <v>1016</v>
      </c>
      <c r="C76" s="257" t="s">
        <v>240</v>
      </c>
      <c r="D76" s="257" t="s">
        <v>242</v>
      </c>
      <c r="E76" s="270" t="str">
        <f t="shared" si="6"/>
        <v>06.01.008.002.003</v>
      </c>
      <c r="F76" s="87"/>
      <c r="G76" s="87"/>
      <c r="H76" s="236"/>
      <c r="I76" s="232" t="s">
        <v>951</v>
      </c>
      <c r="J76" s="229" t="s">
        <v>186</v>
      </c>
      <c r="K76" s="229" t="s">
        <v>179</v>
      </c>
      <c r="L76" s="232" t="s">
        <v>948</v>
      </c>
      <c r="M76" s="232"/>
      <c r="N76" s="232" t="s">
        <v>950</v>
      </c>
      <c r="O76" s="228"/>
    </row>
    <row r="77" spans="1:16" ht="105" x14ac:dyDescent="0.25">
      <c r="A77" s="257" t="s">
        <v>1000</v>
      </c>
      <c r="B77" s="257" t="s">
        <v>1016</v>
      </c>
      <c r="C77" s="257" t="s">
        <v>240</v>
      </c>
      <c r="D77" s="257" t="s">
        <v>244</v>
      </c>
      <c r="E77" s="270" t="str">
        <f t="shared" si="6"/>
        <v>06.01.008.002.004</v>
      </c>
      <c r="F77" s="87"/>
      <c r="G77" s="87"/>
      <c r="H77" s="236"/>
      <c r="I77" s="232" t="s">
        <v>952</v>
      </c>
      <c r="J77" s="229" t="s">
        <v>186</v>
      </c>
      <c r="K77" s="229" t="s">
        <v>179</v>
      </c>
      <c r="L77" s="232" t="s">
        <v>948</v>
      </c>
      <c r="M77" s="232"/>
      <c r="N77" s="232" t="s">
        <v>950</v>
      </c>
      <c r="O77" s="228"/>
    </row>
    <row r="78" spans="1:16" ht="75" x14ac:dyDescent="0.25">
      <c r="A78" s="257" t="s">
        <v>1000</v>
      </c>
      <c r="B78" s="257" t="s">
        <v>1016</v>
      </c>
      <c r="C78" s="257" t="s">
        <v>240</v>
      </c>
      <c r="D78" s="257" t="s">
        <v>1001</v>
      </c>
      <c r="E78" s="270" t="str">
        <f t="shared" si="6"/>
        <v>06.01.008.002.005</v>
      </c>
      <c r="F78" s="87"/>
      <c r="G78" s="87"/>
      <c r="H78" s="236"/>
      <c r="I78" s="232" t="s">
        <v>953</v>
      </c>
      <c r="J78" s="229" t="s">
        <v>180</v>
      </c>
      <c r="K78" s="229" t="s">
        <v>179</v>
      </c>
      <c r="L78" s="232" t="s">
        <v>616</v>
      </c>
      <c r="M78" s="232"/>
      <c r="N78" s="232" t="s">
        <v>950</v>
      </c>
      <c r="O78" s="228"/>
    </row>
    <row r="79" spans="1:16" s="339" customFormat="1" ht="60" x14ac:dyDescent="0.25">
      <c r="A79" s="332" t="s">
        <v>1000</v>
      </c>
      <c r="B79" s="332" t="s">
        <v>1016</v>
      </c>
      <c r="C79" s="332" t="s">
        <v>240</v>
      </c>
      <c r="D79" s="332" t="s">
        <v>1014</v>
      </c>
      <c r="E79" s="333" t="str">
        <f t="shared" si="6"/>
        <v>06.01.008.002.006</v>
      </c>
      <c r="F79" s="359"/>
      <c r="G79" s="359"/>
      <c r="H79" s="360"/>
      <c r="I79" s="361" t="s">
        <v>954</v>
      </c>
      <c r="J79" s="355" t="s">
        <v>178</v>
      </c>
      <c r="K79" s="355" t="s">
        <v>617</v>
      </c>
      <c r="L79" s="353" t="s">
        <v>955</v>
      </c>
      <c r="M79" s="354"/>
      <c r="N79" s="353" t="s">
        <v>137</v>
      </c>
      <c r="O79" s="360"/>
      <c r="P79" s="338"/>
    </row>
    <row r="80" spans="1:16" x14ac:dyDescent="0.25">
      <c r="A80" s="257" t="s">
        <v>1000</v>
      </c>
      <c r="B80" s="257" t="s">
        <v>1016</v>
      </c>
      <c r="C80" s="257" t="s">
        <v>240</v>
      </c>
      <c r="E80" s="270" t="str">
        <f t="shared" si="6"/>
        <v>06.01.008.002.</v>
      </c>
      <c r="F80" s="89"/>
      <c r="G80" s="89"/>
      <c r="H80" s="528" t="s">
        <v>946</v>
      </c>
      <c r="I80" s="529"/>
      <c r="J80" s="229" t="s">
        <v>345</v>
      </c>
      <c r="K80" s="229">
        <v>44531</v>
      </c>
      <c r="L80" s="233"/>
      <c r="M80" s="233"/>
      <c r="N80" s="233"/>
      <c r="O80" s="233"/>
    </row>
    <row r="81" spans="1:16" x14ac:dyDescent="0.25">
      <c r="A81" s="257" t="s">
        <v>1000</v>
      </c>
      <c r="B81" s="257" t="s">
        <v>1016</v>
      </c>
      <c r="E81" s="204"/>
      <c r="F81" s="89"/>
      <c r="G81" s="89"/>
      <c r="H81" s="511" t="s">
        <v>956</v>
      </c>
      <c r="I81" s="512"/>
      <c r="J81" s="512"/>
      <c r="K81" s="512"/>
      <c r="L81" s="512"/>
      <c r="M81" s="512"/>
      <c r="N81" s="512"/>
      <c r="O81" s="513"/>
    </row>
    <row r="82" spans="1:16" ht="60" x14ac:dyDescent="0.25">
      <c r="A82" s="257" t="s">
        <v>1000</v>
      </c>
      <c r="B82" s="257" t="s">
        <v>1016</v>
      </c>
      <c r="C82" s="257" t="s">
        <v>242</v>
      </c>
      <c r="D82" s="257" t="s">
        <v>77</v>
      </c>
      <c r="E82" s="270" t="str">
        <f t="shared" si="6"/>
        <v>06.01.008.003.001</v>
      </c>
      <c r="F82" s="89"/>
      <c r="G82" s="89"/>
      <c r="H82" s="89"/>
      <c r="I82" s="228" t="s">
        <v>319</v>
      </c>
      <c r="J82" s="229" t="s">
        <v>178</v>
      </c>
      <c r="K82" s="229" t="s">
        <v>602</v>
      </c>
      <c r="L82" s="237" t="s">
        <v>93</v>
      </c>
      <c r="M82" s="228" t="s">
        <v>566</v>
      </c>
      <c r="N82" s="228" t="s">
        <v>957</v>
      </c>
      <c r="O82" s="228"/>
    </row>
    <row r="83" spans="1:16" ht="45" x14ac:dyDescent="0.25">
      <c r="A83" s="257" t="s">
        <v>1000</v>
      </c>
      <c r="B83" s="257" t="s">
        <v>1016</v>
      </c>
      <c r="C83" s="257" t="s">
        <v>242</v>
      </c>
      <c r="D83" s="257" t="s">
        <v>240</v>
      </c>
      <c r="E83" s="270" t="str">
        <f t="shared" si="6"/>
        <v>06.01.008.003.002</v>
      </c>
      <c r="F83" s="75"/>
      <c r="G83" s="75"/>
      <c r="H83" s="241"/>
      <c r="I83" s="198" t="s">
        <v>986</v>
      </c>
      <c r="J83" s="136">
        <v>43466</v>
      </c>
      <c r="K83" s="136" t="s">
        <v>602</v>
      </c>
      <c r="L83" s="48" t="s">
        <v>93</v>
      </c>
      <c r="M83" s="70" t="s">
        <v>566</v>
      </c>
      <c r="N83" s="70" t="s">
        <v>987</v>
      </c>
      <c r="O83" s="70"/>
    </row>
    <row r="84" spans="1:16" x14ac:dyDescent="0.25">
      <c r="A84" s="257" t="s">
        <v>1000</v>
      </c>
      <c r="B84" s="257" t="s">
        <v>1016</v>
      </c>
      <c r="C84" s="257" t="s">
        <v>242</v>
      </c>
      <c r="E84" s="270" t="str">
        <f t="shared" si="6"/>
        <v>06.01.008.003.</v>
      </c>
      <c r="F84" s="89"/>
      <c r="G84" s="89"/>
      <c r="H84" s="514" t="s">
        <v>143</v>
      </c>
      <c r="I84" s="515"/>
      <c r="J84" s="229"/>
      <c r="K84" s="229"/>
      <c r="L84" s="233"/>
      <c r="M84" s="233"/>
      <c r="N84" s="233"/>
      <c r="O84" s="233"/>
    </row>
    <row r="85" spans="1:16" x14ac:dyDescent="0.25">
      <c r="A85" s="257" t="s">
        <v>1000</v>
      </c>
      <c r="B85" s="257" t="s">
        <v>1016</v>
      </c>
      <c r="E85" s="204"/>
      <c r="F85" s="89"/>
      <c r="G85" s="89"/>
      <c r="H85" s="516" t="s">
        <v>958</v>
      </c>
      <c r="I85" s="517"/>
      <c r="J85" s="517"/>
      <c r="K85" s="517"/>
      <c r="L85" s="517"/>
      <c r="M85" s="517"/>
      <c r="N85" s="517"/>
      <c r="O85" s="518"/>
    </row>
    <row r="86" spans="1:16" x14ac:dyDescent="0.25">
      <c r="A86" s="257" t="s">
        <v>1000</v>
      </c>
      <c r="B86" s="257" t="s">
        <v>1017</v>
      </c>
      <c r="C86" s="257" t="s">
        <v>77</v>
      </c>
      <c r="D86" s="257" t="s">
        <v>77</v>
      </c>
      <c r="E86" s="276" t="str">
        <f>(A86&amp;"."&amp;B86)</f>
        <v>06.01.009</v>
      </c>
      <c r="F86" s="454" t="s">
        <v>959</v>
      </c>
      <c r="G86" s="455"/>
      <c r="H86" s="455"/>
      <c r="I86" s="455"/>
      <c r="J86" s="455"/>
      <c r="K86" s="455"/>
      <c r="L86" s="455"/>
      <c r="M86" s="455"/>
      <c r="N86" s="455"/>
      <c r="O86" s="456"/>
    </row>
    <row r="87" spans="1:16" ht="90" x14ac:dyDescent="0.25">
      <c r="A87" s="257" t="s">
        <v>1000</v>
      </c>
      <c r="B87" s="257" t="s">
        <v>1017</v>
      </c>
      <c r="C87" s="257" t="s">
        <v>77</v>
      </c>
      <c r="D87" s="257" t="s">
        <v>240</v>
      </c>
      <c r="E87" s="270" t="str">
        <f t="shared" ref="E87:E93" si="7">(A87&amp;"."&amp;B87&amp;"."&amp;C87&amp;"."&amp;D87)</f>
        <v>06.01.009.001.002</v>
      </c>
      <c r="F87" s="87"/>
      <c r="G87" s="87"/>
      <c r="H87" s="88"/>
      <c r="I87" s="228" t="s">
        <v>321</v>
      </c>
      <c r="J87" s="229" t="s">
        <v>311</v>
      </c>
      <c r="K87" s="229" t="s">
        <v>223</v>
      </c>
      <c r="L87" s="228" t="s">
        <v>283</v>
      </c>
      <c r="M87" s="228"/>
      <c r="N87" s="228" t="s">
        <v>942</v>
      </c>
      <c r="O87" s="228" t="s">
        <v>320</v>
      </c>
    </row>
    <row r="88" spans="1:16" ht="105" x14ac:dyDescent="0.25">
      <c r="A88" s="257" t="s">
        <v>1000</v>
      </c>
      <c r="B88" s="257" t="s">
        <v>1017</v>
      </c>
      <c r="C88" s="257" t="s">
        <v>77</v>
      </c>
      <c r="D88" s="257" t="s">
        <v>242</v>
      </c>
      <c r="E88" s="270" t="str">
        <f t="shared" si="7"/>
        <v>06.01.009.001.003</v>
      </c>
      <c r="F88" s="87"/>
      <c r="G88" s="87"/>
      <c r="H88" s="88"/>
      <c r="I88" s="238" t="s">
        <v>960</v>
      </c>
      <c r="J88" s="239" t="s">
        <v>311</v>
      </c>
      <c r="K88" s="239" t="s">
        <v>186</v>
      </c>
      <c r="L88" s="238" t="s">
        <v>283</v>
      </c>
      <c r="M88" s="238" t="s">
        <v>566</v>
      </c>
      <c r="N88" s="238" t="s">
        <v>137</v>
      </c>
      <c r="O88" s="238"/>
    </row>
    <row r="89" spans="1:16" ht="105" x14ac:dyDescent="0.25">
      <c r="A89" s="257" t="s">
        <v>1000</v>
      </c>
      <c r="B89" s="257" t="s">
        <v>1017</v>
      </c>
      <c r="C89" s="257" t="s">
        <v>77</v>
      </c>
      <c r="D89" s="257" t="s">
        <v>244</v>
      </c>
      <c r="E89" s="270" t="str">
        <f t="shared" si="7"/>
        <v>06.01.009.001.004</v>
      </c>
      <c r="F89" s="87"/>
      <c r="G89" s="87"/>
      <c r="H89" s="88"/>
      <c r="I89" s="238" t="s">
        <v>1049</v>
      </c>
      <c r="J89" s="239" t="s">
        <v>224</v>
      </c>
      <c r="K89" s="239" t="s">
        <v>223</v>
      </c>
      <c r="L89" s="238" t="s">
        <v>283</v>
      </c>
      <c r="M89" s="238"/>
      <c r="N89" s="238" t="s">
        <v>961</v>
      </c>
      <c r="O89" s="238" t="s">
        <v>322</v>
      </c>
    </row>
    <row r="90" spans="1:16" s="339" customFormat="1" ht="45" x14ac:dyDescent="0.25">
      <c r="A90" s="332" t="s">
        <v>1000</v>
      </c>
      <c r="B90" s="332" t="s">
        <v>1017</v>
      </c>
      <c r="C90" s="332" t="s">
        <v>77</v>
      </c>
      <c r="D90" s="332" t="s">
        <v>1001</v>
      </c>
      <c r="E90" s="333" t="str">
        <f t="shared" si="7"/>
        <v>06.01.009.001.005</v>
      </c>
      <c r="F90" s="351"/>
      <c r="G90" s="351"/>
      <c r="H90" s="363"/>
      <c r="I90" s="364" t="s">
        <v>324</v>
      </c>
      <c r="J90" s="365" t="s">
        <v>603</v>
      </c>
      <c r="K90" s="365" t="s">
        <v>180</v>
      </c>
      <c r="L90" s="364" t="s">
        <v>93</v>
      </c>
      <c r="M90" s="364" t="s">
        <v>566</v>
      </c>
      <c r="N90" s="364" t="s">
        <v>137</v>
      </c>
      <c r="O90" s="364" t="s">
        <v>325</v>
      </c>
      <c r="P90" s="338"/>
    </row>
    <row r="91" spans="1:16" ht="45" x14ac:dyDescent="0.25">
      <c r="A91" s="257" t="s">
        <v>1000</v>
      </c>
      <c r="B91" s="257" t="s">
        <v>1017</v>
      </c>
      <c r="C91" s="257" t="s">
        <v>77</v>
      </c>
      <c r="D91" s="257" t="s">
        <v>1014</v>
      </c>
      <c r="E91" s="270" t="str">
        <f t="shared" si="7"/>
        <v>06.01.009.001.006</v>
      </c>
      <c r="F91" s="87"/>
      <c r="G91" s="87"/>
      <c r="H91" s="88"/>
      <c r="I91" s="238" t="s">
        <v>136</v>
      </c>
      <c r="J91" s="239" t="s">
        <v>224</v>
      </c>
      <c r="K91" s="239" t="s">
        <v>180</v>
      </c>
      <c r="L91" s="238" t="s">
        <v>595</v>
      </c>
      <c r="M91" s="238" t="s">
        <v>566</v>
      </c>
      <c r="N91" s="238" t="s">
        <v>137</v>
      </c>
      <c r="O91" s="238"/>
    </row>
    <row r="92" spans="1:16" s="339" customFormat="1" ht="60" x14ac:dyDescent="0.25">
      <c r="A92" s="332" t="s">
        <v>1000</v>
      </c>
      <c r="B92" s="332" t="s">
        <v>1017</v>
      </c>
      <c r="C92" s="332" t="s">
        <v>77</v>
      </c>
      <c r="D92" s="332" t="s">
        <v>1015</v>
      </c>
      <c r="E92" s="333" t="str">
        <f t="shared" si="7"/>
        <v>06.01.009.001.007</v>
      </c>
      <c r="F92" s="351"/>
      <c r="G92" s="351"/>
      <c r="H92" s="363"/>
      <c r="I92" s="354" t="s">
        <v>962</v>
      </c>
      <c r="J92" s="355" t="s">
        <v>180</v>
      </c>
      <c r="K92" s="355" t="s">
        <v>179</v>
      </c>
      <c r="L92" s="354" t="s">
        <v>93</v>
      </c>
      <c r="M92" s="354" t="s">
        <v>566</v>
      </c>
      <c r="N92" s="354" t="s">
        <v>942</v>
      </c>
      <c r="O92" s="354" t="s">
        <v>323</v>
      </c>
      <c r="P92" s="338"/>
    </row>
    <row r="93" spans="1:16" s="339" customFormat="1" ht="45" x14ac:dyDescent="0.25">
      <c r="A93" s="332" t="s">
        <v>1000</v>
      </c>
      <c r="B93" s="332" t="s">
        <v>1017</v>
      </c>
      <c r="C93" s="332" t="s">
        <v>77</v>
      </c>
      <c r="D93" s="332" t="s">
        <v>1016</v>
      </c>
      <c r="E93" s="333" t="str">
        <f t="shared" si="7"/>
        <v>06.01.009.001.008</v>
      </c>
      <c r="F93" s="351"/>
      <c r="G93" s="351"/>
      <c r="H93" s="366"/>
      <c r="I93" s="364" t="s">
        <v>326</v>
      </c>
      <c r="J93" s="365" t="s">
        <v>576</v>
      </c>
      <c r="K93" s="365" t="s">
        <v>179</v>
      </c>
      <c r="L93" s="364" t="s">
        <v>93</v>
      </c>
      <c r="M93" s="364" t="s">
        <v>566</v>
      </c>
      <c r="N93" s="364" t="s">
        <v>327</v>
      </c>
      <c r="O93" s="364" t="s">
        <v>328</v>
      </c>
      <c r="P93" s="338"/>
    </row>
    <row r="94" spans="1:16" x14ac:dyDescent="0.25">
      <c r="A94" s="257" t="s">
        <v>1000</v>
      </c>
      <c r="B94" s="257" t="s">
        <v>1017</v>
      </c>
      <c r="C94" s="257" t="s">
        <v>77</v>
      </c>
      <c r="E94" s="245" t="s">
        <v>989</v>
      </c>
      <c r="F94" s="87"/>
      <c r="G94" s="87"/>
      <c r="H94" s="519" t="s">
        <v>138</v>
      </c>
      <c r="I94" s="520"/>
      <c r="J94" s="229" t="s">
        <v>345</v>
      </c>
      <c r="K94" s="229">
        <v>44531</v>
      </c>
      <c r="L94" s="228"/>
      <c r="M94" s="228"/>
      <c r="N94" s="228"/>
      <c r="O94" s="228"/>
    </row>
    <row r="95" spans="1:16" x14ac:dyDescent="0.25">
      <c r="A95" s="257" t="s">
        <v>1000</v>
      </c>
      <c r="B95" s="257" t="s">
        <v>1017</v>
      </c>
      <c r="E95" s="268"/>
      <c r="F95" s="89"/>
      <c r="G95" s="89"/>
      <c r="H95" s="469" t="s">
        <v>329</v>
      </c>
      <c r="I95" s="470"/>
      <c r="J95" s="470"/>
      <c r="K95" s="470"/>
      <c r="L95" s="470"/>
      <c r="M95" s="470"/>
      <c r="N95" s="470"/>
      <c r="O95" s="471"/>
    </row>
    <row r="96" spans="1:16" x14ac:dyDescent="0.25">
      <c r="A96" s="257" t="s">
        <v>1000</v>
      </c>
      <c r="B96" s="257" t="s">
        <v>1018</v>
      </c>
      <c r="C96" s="257" t="s">
        <v>77</v>
      </c>
      <c r="D96" s="257" t="s">
        <v>77</v>
      </c>
      <c r="E96" s="276" t="str">
        <f>(A96&amp;"."&amp;B96)</f>
        <v>06.01.010</v>
      </c>
      <c r="F96" s="454" t="s">
        <v>963</v>
      </c>
      <c r="G96" s="455"/>
      <c r="H96" s="455"/>
      <c r="I96" s="455"/>
      <c r="J96" s="455"/>
      <c r="K96" s="455"/>
      <c r="L96" s="455"/>
      <c r="M96" s="455"/>
      <c r="N96" s="455"/>
      <c r="O96" s="456"/>
    </row>
    <row r="97" spans="1:15" ht="45" x14ac:dyDescent="0.25">
      <c r="A97" s="257" t="s">
        <v>1000</v>
      </c>
      <c r="B97" s="257" t="s">
        <v>1018</v>
      </c>
      <c r="C97" s="257" t="s">
        <v>77</v>
      </c>
      <c r="D97" s="257" t="s">
        <v>77</v>
      </c>
      <c r="E97" s="270" t="str">
        <f t="shared" ref="E97:E103" si="8">(A97&amp;"."&amp;B97&amp;"."&amp;C97&amp;"."&amp;D97)</f>
        <v>06.01.010.001.001</v>
      </c>
      <c r="F97" s="87"/>
      <c r="G97" s="231"/>
      <c r="H97" s="236"/>
      <c r="I97" s="232" t="s">
        <v>964</v>
      </c>
      <c r="J97" s="229" t="s">
        <v>599</v>
      </c>
      <c r="K97" s="229" t="s">
        <v>311</v>
      </c>
      <c r="L97" s="232" t="s">
        <v>93</v>
      </c>
      <c r="M97" s="232"/>
      <c r="N97" s="232" t="s">
        <v>965</v>
      </c>
      <c r="O97" s="228"/>
    </row>
    <row r="98" spans="1:15" ht="45" x14ac:dyDescent="0.25">
      <c r="A98" s="257" t="s">
        <v>1000</v>
      </c>
      <c r="B98" s="257" t="s">
        <v>1018</v>
      </c>
      <c r="C98" s="257" t="s">
        <v>77</v>
      </c>
      <c r="D98" s="257" t="s">
        <v>240</v>
      </c>
      <c r="E98" s="270" t="str">
        <f t="shared" si="8"/>
        <v>06.01.010.001.002</v>
      </c>
      <c r="F98" s="87"/>
      <c r="G98" s="231"/>
      <c r="H98" s="236"/>
      <c r="I98" s="232" t="s">
        <v>966</v>
      </c>
      <c r="J98" s="229">
        <v>43466</v>
      </c>
      <c r="K98" s="229">
        <v>43983</v>
      </c>
      <c r="L98" s="232" t="s">
        <v>283</v>
      </c>
      <c r="M98" s="232"/>
      <c r="N98" s="232" t="s">
        <v>965</v>
      </c>
      <c r="O98" s="228"/>
    </row>
    <row r="99" spans="1:15" ht="45" x14ac:dyDescent="0.25">
      <c r="A99" s="257" t="s">
        <v>1000</v>
      </c>
      <c r="B99" s="257" t="s">
        <v>1018</v>
      </c>
      <c r="C99" s="257" t="s">
        <v>77</v>
      </c>
      <c r="D99" s="257" t="s">
        <v>242</v>
      </c>
      <c r="E99" s="270" t="str">
        <f t="shared" si="8"/>
        <v>06.01.010.001.003</v>
      </c>
      <c r="F99" s="58"/>
      <c r="G99" s="231"/>
      <c r="H99" s="236"/>
      <c r="I99" s="232" t="s">
        <v>144</v>
      </c>
      <c r="J99" s="229" t="s">
        <v>178</v>
      </c>
      <c r="K99" s="229" t="s">
        <v>311</v>
      </c>
      <c r="L99" s="232" t="s">
        <v>93</v>
      </c>
      <c r="M99" s="232"/>
      <c r="N99" s="232" t="s">
        <v>967</v>
      </c>
      <c r="O99" s="228"/>
    </row>
    <row r="100" spans="1:15" ht="30" x14ac:dyDescent="0.25">
      <c r="A100" s="257" t="s">
        <v>1000</v>
      </c>
      <c r="B100" s="257" t="s">
        <v>1018</v>
      </c>
      <c r="C100" s="257" t="s">
        <v>77</v>
      </c>
      <c r="D100" s="257" t="s">
        <v>244</v>
      </c>
      <c r="E100" s="270" t="str">
        <f t="shared" si="8"/>
        <v>06.01.010.001.004</v>
      </c>
      <c r="F100" s="58"/>
      <c r="G100" s="231"/>
      <c r="H100" s="236"/>
      <c r="I100" s="232" t="s">
        <v>145</v>
      </c>
      <c r="J100" s="229" t="s">
        <v>311</v>
      </c>
      <c r="K100" s="229" t="s">
        <v>186</v>
      </c>
      <c r="L100" s="232" t="s">
        <v>93</v>
      </c>
      <c r="M100" s="232"/>
      <c r="N100" s="232" t="s">
        <v>942</v>
      </c>
      <c r="O100" s="228"/>
    </row>
    <row r="101" spans="1:15" ht="30" x14ac:dyDescent="0.25">
      <c r="A101" s="257" t="s">
        <v>1000</v>
      </c>
      <c r="B101" s="257" t="s">
        <v>1018</v>
      </c>
      <c r="C101" s="257" t="s">
        <v>77</v>
      </c>
      <c r="D101" s="257" t="s">
        <v>1001</v>
      </c>
      <c r="E101" s="270" t="str">
        <f t="shared" si="8"/>
        <v>06.01.010.001.005</v>
      </c>
      <c r="F101" s="58"/>
      <c r="G101" s="231"/>
      <c r="H101" s="236"/>
      <c r="I101" s="232" t="s">
        <v>146</v>
      </c>
      <c r="J101" s="229" t="s">
        <v>223</v>
      </c>
      <c r="K101" s="229" t="s">
        <v>180</v>
      </c>
      <c r="L101" s="232" t="s">
        <v>93</v>
      </c>
      <c r="M101" s="232"/>
      <c r="N101" s="232" t="s">
        <v>137</v>
      </c>
      <c r="O101" s="228"/>
    </row>
    <row r="102" spans="1:15" ht="60" x14ac:dyDescent="0.25">
      <c r="A102" s="257" t="s">
        <v>1000</v>
      </c>
      <c r="B102" s="257" t="s">
        <v>1018</v>
      </c>
      <c r="C102" s="257" t="s">
        <v>77</v>
      </c>
      <c r="D102" s="257" t="s">
        <v>1014</v>
      </c>
      <c r="E102" s="270" t="str">
        <f t="shared" si="8"/>
        <v>06.01.010.001.006</v>
      </c>
      <c r="F102" s="58"/>
      <c r="G102" s="231"/>
      <c r="H102" s="236"/>
      <c r="I102" s="232" t="s">
        <v>618</v>
      </c>
      <c r="J102" s="229" t="s">
        <v>180</v>
      </c>
      <c r="K102" s="229">
        <v>44531</v>
      </c>
      <c r="L102" s="232" t="s">
        <v>93</v>
      </c>
      <c r="M102" s="232"/>
      <c r="N102" s="232" t="s">
        <v>137</v>
      </c>
      <c r="O102" s="228"/>
    </row>
    <row r="103" spans="1:15" x14ac:dyDescent="0.25">
      <c r="A103" s="257" t="s">
        <v>1000</v>
      </c>
      <c r="B103" s="257" t="s">
        <v>1018</v>
      </c>
      <c r="C103" s="257" t="s">
        <v>77</v>
      </c>
      <c r="D103" s="257"/>
      <c r="E103" s="270" t="str">
        <f t="shared" si="8"/>
        <v>06.01.010.001.</v>
      </c>
      <c r="F103" s="58"/>
      <c r="G103" s="231"/>
      <c r="H103" s="519" t="s">
        <v>968</v>
      </c>
      <c r="I103" s="520"/>
      <c r="J103" s="229" t="s">
        <v>345</v>
      </c>
      <c r="K103" s="229">
        <v>44531</v>
      </c>
      <c r="L103" s="232"/>
      <c r="M103" s="232"/>
      <c r="N103" s="232"/>
      <c r="O103" s="228"/>
    </row>
    <row r="104" spans="1:15" x14ac:dyDescent="0.25">
      <c r="A104" s="257" t="s">
        <v>1000</v>
      </c>
      <c r="B104" s="257" t="s">
        <v>1018</v>
      </c>
      <c r="E104" s="204"/>
      <c r="F104" s="89"/>
      <c r="G104" s="240"/>
      <c r="H104" s="516" t="s">
        <v>969</v>
      </c>
      <c r="I104" s="517"/>
      <c r="J104" s="517"/>
      <c r="K104" s="517"/>
      <c r="L104" s="517"/>
      <c r="M104" s="517"/>
      <c r="N104" s="517"/>
      <c r="O104" s="518"/>
    </row>
    <row r="105" spans="1:15" x14ac:dyDescent="0.25">
      <c r="A105" s="257" t="s">
        <v>1000</v>
      </c>
      <c r="B105" s="257" t="s">
        <v>1019</v>
      </c>
      <c r="C105" s="257" t="s">
        <v>77</v>
      </c>
      <c r="E105" s="276" t="str">
        <f>(A105&amp;"."&amp;B105)</f>
        <v>06.01.011</v>
      </c>
      <c r="F105" s="454" t="s">
        <v>147</v>
      </c>
      <c r="G105" s="455"/>
      <c r="H105" s="455"/>
      <c r="I105" s="455"/>
      <c r="J105" s="455"/>
      <c r="K105" s="455"/>
      <c r="L105" s="455"/>
      <c r="M105" s="455"/>
      <c r="N105" s="455"/>
      <c r="O105" s="456"/>
    </row>
    <row r="106" spans="1:15" ht="60" x14ac:dyDescent="0.25">
      <c r="A106" s="257" t="s">
        <v>1000</v>
      </c>
      <c r="B106" s="257" t="s">
        <v>1019</v>
      </c>
      <c r="C106" s="257" t="s">
        <v>77</v>
      </c>
      <c r="D106" s="257" t="s">
        <v>77</v>
      </c>
      <c r="E106" s="270" t="str">
        <f t="shared" ref="E106:E108" si="9">(A106&amp;"."&amp;B106&amp;"."&amp;C106&amp;"."&amp;D106)</f>
        <v>06.01.011.001.001</v>
      </c>
      <c r="F106" s="87"/>
      <c r="G106" s="231"/>
      <c r="H106" s="236"/>
      <c r="I106" s="232" t="s">
        <v>567</v>
      </c>
      <c r="J106" s="229" t="s">
        <v>178</v>
      </c>
      <c r="K106" s="229" t="s">
        <v>179</v>
      </c>
      <c r="L106" s="232" t="s">
        <v>331</v>
      </c>
      <c r="M106" s="232"/>
      <c r="N106" s="232" t="s">
        <v>332</v>
      </c>
      <c r="O106" s="228"/>
    </row>
    <row r="107" spans="1:15" ht="45" x14ac:dyDescent="0.25">
      <c r="A107" s="257" t="s">
        <v>1000</v>
      </c>
      <c r="B107" s="257" t="s">
        <v>1019</v>
      </c>
      <c r="C107" s="257" t="s">
        <v>77</v>
      </c>
      <c r="D107" s="257" t="s">
        <v>240</v>
      </c>
      <c r="E107" s="270" t="str">
        <f t="shared" si="9"/>
        <v>06.01.011.001.002</v>
      </c>
      <c r="F107" s="87"/>
      <c r="G107" s="231"/>
      <c r="H107" s="236"/>
      <c r="I107" s="232" t="s">
        <v>333</v>
      </c>
      <c r="J107" s="229" t="s">
        <v>178</v>
      </c>
      <c r="K107" s="229" t="s">
        <v>179</v>
      </c>
      <c r="L107" s="237" t="s">
        <v>331</v>
      </c>
      <c r="M107" s="228" t="s">
        <v>543</v>
      </c>
      <c r="N107" s="232" t="s">
        <v>334</v>
      </c>
      <c r="O107" s="228"/>
    </row>
    <row r="108" spans="1:15" ht="75" x14ac:dyDescent="0.25">
      <c r="A108" s="257" t="s">
        <v>1000</v>
      </c>
      <c r="B108" s="257" t="s">
        <v>1019</v>
      </c>
      <c r="C108" s="257" t="s">
        <v>77</v>
      </c>
      <c r="D108" s="257" t="s">
        <v>242</v>
      </c>
      <c r="E108" s="270" t="str">
        <f t="shared" si="9"/>
        <v>06.01.011.001.003</v>
      </c>
      <c r="F108" s="87"/>
      <c r="G108" s="231"/>
      <c r="H108" s="236"/>
      <c r="I108" s="232" t="s">
        <v>970</v>
      </c>
      <c r="J108" s="229" t="s">
        <v>178</v>
      </c>
      <c r="K108" s="229" t="s">
        <v>179</v>
      </c>
      <c r="L108" s="232" t="s">
        <v>331</v>
      </c>
      <c r="M108" s="232"/>
      <c r="N108" s="232" t="s">
        <v>971</v>
      </c>
      <c r="O108" s="228"/>
    </row>
    <row r="109" spans="1:15" ht="75" x14ac:dyDescent="0.25">
      <c r="A109" s="257" t="s">
        <v>1000</v>
      </c>
      <c r="B109" s="257" t="s">
        <v>1019</v>
      </c>
      <c r="C109" s="257" t="s">
        <v>77</v>
      </c>
      <c r="D109" s="257"/>
      <c r="E109" s="270" t="str">
        <f>(A109&amp;"."&amp;B109&amp;"."&amp;C109)</f>
        <v>06.01.011.001</v>
      </c>
      <c r="F109" s="87"/>
      <c r="G109" s="231"/>
      <c r="H109" s="519" t="s">
        <v>335</v>
      </c>
      <c r="I109" s="520"/>
      <c r="J109" s="229"/>
      <c r="K109" s="229" t="s">
        <v>179</v>
      </c>
      <c r="L109" s="232"/>
      <c r="M109" s="232"/>
      <c r="N109" s="232" t="s">
        <v>336</v>
      </c>
      <c r="O109" s="228"/>
    </row>
    <row r="110" spans="1:15" x14ac:dyDescent="0.25">
      <c r="A110" s="257" t="s">
        <v>1000</v>
      </c>
      <c r="B110" s="257" t="s">
        <v>1019</v>
      </c>
      <c r="E110" s="204"/>
      <c r="F110" s="87"/>
      <c r="G110" s="231"/>
      <c r="H110" s="516" t="s">
        <v>748</v>
      </c>
      <c r="I110" s="517"/>
      <c r="J110" s="517"/>
      <c r="K110" s="517"/>
      <c r="L110" s="517"/>
      <c r="M110" s="517"/>
      <c r="N110" s="517"/>
      <c r="O110" s="518"/>
    </row>
    <row r="111" spans="1:15" x14ac:dyDescent="0.25">
      <c r="A111" s="257" t="s">
        <v>1000</v>
      </c>
      <c r="B111" s="257" t="s">
        <v>1020</v>
      </c>
      <c r="E111" s="276" t="str">
        <f>(A111&amp;"."&amp;B111)</f>
        <v>06.01.012</v>
      </c>
      <c r="F111" s="466" t="s">
        <v>972</v>
      </c>
      <c r="G111" s="467"/>
      <c r="H111" s="467"/>
      <c r="I111" s="467"/>
      <c r="J111" s="467"/>
      <c r="K111" s="467"/>
      <c r="L111" s="467"/>
      <c r="M111" s="467"/>
      <c r="N111" s="467"/>
      <c r="O111" s="468"/>
    </row>
    <row r="112" spans="1:15" ht="45" x14ac:dyDescent="0.25">
      <c r="A112" s="257" t="s">
        <v>1000</v>
      </c>
      <c r="B112" s="257" t="s">
        <v>1020</v>
      </c>
      <c r="C112" s="257" t="s">
        <v>77</v>
      </c>
      <c r="D112" s="257" t="s">
        <v>77</v>
      </c>
      <c r="E112" s="270" t="str">
        <f t="shared" ref="E112:E114" si="10">(A112&amp;"."&amp;B112&amp;"."&amp;C112&amp;"."&amp;D112)</f>
        <v>06.01.012.001.001</v>
      </c>
      <c r="F112" s="87"/>
      <c r="G112" s="87"/>
      <c r="H112" s="88"/>
      <c r="I112" s="232" t="s">
        <v>973</v>
      </c>
      <c r="J112" s="229">
        <v>43466</v>
      </c>
      <c r="K112" s="229">
        <v>43800</v>
      </c>
      <c r="L112" s="232" t="s">
        <v>283</v>
      </c>
      <c r="M112" s="232"/>
      <c r="N112" s="232" t="s">
        <v>965</v>
      </c>
      <c r="O112" s="72"/>
    </row>
    <row r="113" spans="1:16" ht="75" x14ac:dyDescent="0.25">
      <c r="A113" s="257" t="s">
        <v>1000</v>
      </c>
      <c r="B113" s="257" t="s">
        <v>1020</v>
      </c>
      <c r="C113" s="257" t="s">
        <v>77</v>
      </c>
      <c r="D113" s="257" t="s">
        <v>240</v>
      </c>
      <c r="E113" s="270" t="str">
        <f t="shared" si="10"/>
        <v>06.01.012.001.002</v>
      </c>
      <c r="F113" s="87"/>
      <c r="G113" s="87"/>
      <c r="H113" s="88"/>
      <c r="I113" s="232" t="s">
        <v>974</v>
      </c>
      <c r="J113" s="229" t="s">
        <v>178</v>
      </c>
      <c r="K113" s="229" t="s">
        <v>180</v>
      </c>
      <c r="L113" s="232" t="s">
        <v>619</v>
      </c>
      <c r="M113" s="232"/>
      <c r="N113" s="232" t="s">
        <v>337</v>
      </c>
      <c r="O113" s="72"/>
    </row>
    <row r="114" spans="1:16" ht="75" x14ac:dyDescent="0.25">
      <c r="A114" s="257" t="s">
        <v>1000</v>
      </c>
      <c r="B114" s="257" t="s">
        <v>1020</v>
      </c>
      <c r="C114" s="257" t="s">
        <v>77</v>
      </c>
      <c r="D114" s="257" t="s">
        <v>242</v>
      </c>
      <c r="E114" s="270" t="str">
        <f t="shared" si="10"/>
        <v>06.01.012.001.003</v>
      </c>
      <c r="F114" s="87"/>
      <c r="G114" s="87"/>
      <c r="H114" s="88"/>
      <c r="I114" s="232" t="s">
        <v>975</v>
      </c>
      <c r="J114" s="229" t="s">
        <v>180</v>
      </c>
      <c r="K114" s="229" t="s">
        <v>179</v>
      </c>
      <c r="L114" s="232" t="s">
        <v>283</v>
      </c>
      <c r="M114" s="232"/>
      <c r="N114" s="232" t="s">
        <v>137</v>
      </c>
      <c r="O114" s="72"/>
    </row>
    <row r="115" spans="1:16" x14ac:dyDescent="0.25">
      <c r="A115" s="257" t="s">
        <v>1000</v>
      </c>
      <c r="B115" s="257" t="s">
        <v>1020</v>
      </c>
      <c r="C115" s="257" t="s">
        <v>77</v>
      </c>
      <c r="E115" s="270" t="str">
        <f>(A115&amp;"."&amp;B115&amp;"."&amp;C115)</f>
        <v>06.01.012.001</v>
      </c>
      <c r="F115" s="87"/>
      <c r="G115" s="87"/>
      <c r="H115" s="519" t="s">
        <v>148</v>
      </c>
      <c r="I115" s="520"/>
      <c r="J115" s="229" t="s">
        <v>345</v>
      </c>
      <c r="K115" s="229">
        <v>44531</v>
      </c>
      <c r="L115" s="232"/>
      <c r="M115" s="232"/>
      <c r="N115" s="232"/>
      <c r="O115" s="228"/>
    </row>
    <row r="116" spans="1:16" x14ac:dyDescent="0.25">
      <c r="A116" s="257" t="s">
        <v>1000</v>
      </c>
      <c r="B116" s="257" t="s">
        <v>1020</v>
      </c>
      <c r="E116" s="204"/>
      <c r="F116" s="89"/>
      <c r="G116" s="89"/>
      <c r="H116" s="516" t="s">
        <v>976</v>
      </c>
      <c r="I116" s="517"/>
      <c r="J116" s="517"/>
      <c r="K116" s="517"/>
      <c r="L116" s="517"/>
      <c r="M116" s="517"/>
      <c r="N116" s="517"/>
      <c r="O116" s="518"/>
    </row>
    <row r="117" spans="1:16" x14ac:dyDescent="0.25">
      <c r="A117" s="257" t="s">
        <v>1000</v>
      </c>
      <c r="B117" s="257" t="s">
        <v>1021</v>
      </c>
      <c r="C117" s="257" t="s">
        <v>77</v>
      </c>
      <c r="E117" s="276" t="str">
        <f>(A117&amp;"."&amp;B117)</f>
        <v>06.01.013</v>
      </c>
      <c r="F117" s="454" t="s">
        <v>338</v>
      </c>
      <c r="G117" s="455"/>
      <c r="H117" s="455"/>
      <c r="I117" s="455"/>
      <c r="J117" s="455"/>
      <c r="K117" s="455"/>
      <c r="L117" s="455"/>
      <c r="M117" s="455"/>
      <c r="N117" s="455"/>
      <c r="O117" s="456"/>
    </row>
    <row r="118" spans="1:16" ht="90" x14ac:dyDescent="0.25">
      <c r="A118" s="257" t="s">
        <v>1000</v>
      </c>
      <c r="B118" s="257" t="s">
        <v>1021</v>
      </c>
      <c r="C118" s="257" t="s">
        <v>77</v>
      </c>
      <c r="D118" s="257" t="s">
        <v>77</v>
      </c>
      <c r="E118" s="270" t="str">
        <f t="shared" ref="E118:E122" si="11">(A118&amp;"."&amp;B118&amp;"."&amp;C118&amp;"."&amp;D118)</f>
        <v>06.01.013.001.001</v>
      </c>
      <c r="F118" s="89"/>
      <c r="G118" s="240"/>
      <c r="H118" s="236"/>
      <c r="I118" s="232" t="s">
        <v>977</v>
      </c>
      <c r="J118" s="229">
        <v>43739</v>
      </c>
      <c r="K118" s="229">
        <v>43921</v>
      </c>
      <c r="L118" s="232" t="s">
        <v>978</v>
      </c>
      <c r="M118" s="232"/>
      <c r="N118" s="232" t="s">
        <v>137</v>
      </c>
      <c r="O118" s="232"/>
    </row>
    <row r="119" spans="1:16" s="339" customFormat="1" ht="45" x14ac:dyDescent="0.25">
      <c r="A119" s="332" t="s">
        <v>1000</v>
      </c>
      <c r="B119" s="332" t="s">
        <v>1021</v>
      </c>
      <c r="C119" s="332" t="s">
        <v>77</v>
      </c>
      <c r="D119" s="332" t="s">
        <v>240</v>
      </c>
      <c r="E119" s="333" t="str">
        <f t="shared" si="11"/>
        <v>06.01.013.001.002</v>
      </c>
      <c r="F119" s="367"/>
      <c r="G119" s="368"/>
      <c r="H119" s="369"/>
      <c r="I119" s="353" t="s">
        <v>979</v>
      </c>
      <c r="J119" s="355">
        <v>43739</v>
      </c>
      <c r="K119" s="355">
        <v>43921</v>
      </c>
      <c r="L119" s="353" t="s">
        <v>980</v>
      </c>
      <c r="M119" s="353"/>
      <c r="N119" s="353" t="s">
        <v>137</v>
      </c>
      <c r="O119" s="353"/>
      <c r="P119" s="338"/>
    </row>
    <row r="120" spans="1:16" ht="75" x14ac:dyDescent="0.25">
      <c r="A120" s="257" t="s">
        <v>1000</v>
      </c>
      <c r="B120" s="257" t="s">
        <v>1021</v>
      </c>
      <c r="C120" s="257" t="s">
        <v>77</v>
      </c>
      <c r="D120" s="257" t="s">
        <v>242</v>
      </c>
      <c r="E120" s="270" t="str">
        <f t="shared" si="11"/>
        <v>06.01.013.001.003</v>
      </c>
      <c r="F120" s="89"/>
      <c r="G120" s="240"/>
      <c r="H120" s="236"/>
      <c r="I120" s="232" t="s">
        <v>149</v>
      </c>
      <c r="J120" s="229">
        <v>43831</v>
      </c>
      <c r="K120" s="229">
        <v>44196</v>
      </c>
      <c r="L120" s="232" t="s">
        <v>597</v>
      </c>
      <c r="M120" s="232"/>
      <c r="N120" s="232" t="s">
        <v>942</v>
      </c>
      <c r="O120" s="232"/>
    </row>
    <row r="121" spans="1:16" x14ac:dyDescent="0.25">
      <c r="A121" s="257"/>
      <c r="B121" s="257"/>
      <c r="C121" s="257"/>
      <c r="D121" s="257"/>
      <c r="E121" s="270"/>
      <c r="F121" s="89"/>
      <c r="G121" s="240"/>
      <c r="H121" s="236"/>
      <c r="I121" s="370" t="s">
        <v>1172</v>
      </c>
      <c r="J121" s="229"/>
      <c r="K121" s="229"/>
      <c r="L121" s="232"/>
      <c r="M121" s="232"/>
      <c r="N121" s="232"/>
      <c r="O121" s="232"/>
    </row>
    <row r="122" spans="1:16" ht="45" x14ac:dyDescent="0.25">
      <c r="A122" s="257" t="s">
        <v>1000</v>
      </c>
      <c r="B122" s="257" t="s">
        <v>1021</v>
      </c>
      <c r="C122" s="257" t="s">
        <v>77</v>
      </c>
      <c r="D122" s="257" t="s">
        <v>244</v>
      </c>
      <c r="E122" s="270" t="str">
        <f t="shared" si="11"/>
        <v>06.01.013.001.004</v>
      </c>
      <c r="F122" s="89"/>
      <c r="G122" s="240"/>
      <c r="H122" s="236"/>
      <c r="I122" s="232" t="s">
        <v>150</v>
      </c>
      <c r="J122" s="229">
        <v>43466</v>
      </c>
      <c r="K122" s="229">
        <v>44104</v>
      </c>
      <c r="L122" s="232" t="s">
        <v>981</v>
      </c>
      <c r="M122" s="232"/>
      <c r="N122" s="232" t="s">
        <v>137</v>
      </c>
      <c r="O122" s="232"/>
    </row>
    <row r="123" spans="1:16" ht="39" customHeight="1" x14ac:dyDescent="0.25">
      <c r="A123" s="257" t="s">
        <v>1000</v>
      </c>
      <c r="B123" s="257" t="s">
        <v>1021</v>
      </c>
      <c r="E123" s="270" t="str">
        <f>(A123&amp;"."&amp;B123&amp;"."&amp;C123)</f>
        <v>06.01.013.</v>
      </c>
      <c r="F123" s="89"/>
      <c r="G123" s="240"/>
      <c r="H123" s="519" t="s">
        <v>151</v>
      </c>
      <c r="I123" s="520"/>
      <c r="J123" s="229"/>
      <c r="K123" s="229">
        <v>44531</v>
      </c>
      <c r="L123" s="223"/>
      <c r="M123" s="223"/>
      <c r="N123" s="223"/>
      <c r="O123" s="228"/>
    </row>
    <row r="124" spans="1:16" ht="33" customHeight="1" x14ac:dyDescent="0.25">
      <c r="A124" s="257" t="s">
        <v>1000</v>
      </c>
      <c r="B124" s="257" t="s">
        <v>1021</v>
      </c>
      <c r="E124" s="204"/>
      <c r="F124" s="89"/>
      <c r="G124" s="240"/>
      <c r="H124" s="516" t="s">
        <v>339</v>
      </c>
      <c r="I124" s="517"/>
      <c r="J124" s="517"/>
      <c r="K124" s="517"/>
      <c r="L124" s="517"/>
      <c r="M124" s="517"/>
      <c r="N124" s="517"/>
      <c r="O124" s="518"/>
    </row>
    <row r="125" spans="1:16" ht="90" x14ac:dyDescent="0.25">
      <c r="A125" s="257" t="s">
        <v>1000</v>
      </c>
      <c r="B125" s="257" t="s">
        <v>1021</v>
      </c>
      <c r="C125" s="257" t="s">
        <v>240</v>
      </c>
      <c r="D125" s="257" t="s">
        <v>77</v>
      </c>
      <c r="E125" s="270" t="str">
        <f t="shared" ref="E125:E127" si="12">(A125&amp;"."&amp;B125&amp;"."&amp;C125&amp;"."&amp;D125)</f>
        <v>06.01.013.002.001</v>
      </c>
      <c r="F125" s="89"/>
      <c r="G125" s="89"/>
      <c r="H125" s="88"/>
      <c r="I125" s="90" t="s">
        <v>174</v>
      </c>
      <c r="J125" s="138">
        <v>43466</v>
      </c>
      <c r="K125" s="138">
        <v>44531</v>
      </c>
      <c r="L125" s="90" t="s">
        <v>596</v>
      </c>
      <c r="M125" s="90" t="s">
        <v>163</v>
      </c>
      <c r="N125" s="90" t="s">
        <v>175</v>
      </c>
      <c r="O125" s="72"/>
    </row>
    <row r="126" spans="1:16" ht="45" x14ac:dyDescent="0.25">
      <c r="A126" s="257" t="s">
        <v>1000</v>
      </c>
      <c r="B126" s="257" t="s">
        <v>1021</v>
      </c>
      <c r="C126" s="257" t="s">
        <v>240</v>
      </c>
      <c r="D126" s="257" t="s">
        <v>240</v>
      </c>
      <c r="E126" s="270" t="str">
        <f t="shared" si="12"/>
        <v>06.01.013.002.002</v>
      </c>
      <c r="F126" s="89"/>
      <c r="G126" s="89"/>
      <c r="H126" s="92"/>
      <c r="I126" s="232" t="s">
        <v>982</v>
      </c>
      <c r="J126" s="138">
        <v>43831</v>
      </c>
      <c r="K126" s="138">
        <v>45291</v>
      </c>
      <c r="L126" s="90" t="s">
        <v>597</v>
      </c>
      <c r="M126" s="90" t="s">
        <v>163</v>
      </c>
      <c r="N126" s="232" t="s">
        <v>983</v>
      </c>
      <c r="O126" s="72"/>
    </row>
    <row r="127" spans="1:16" ht="60" x14ac:dyDescent="0.25">
      <c r="A127" s="257" t="s">
        <v>1000</v>
      </c>
      <c r="B127" s="257" t="s">
        <v>1021</v>
      </c>
      <c r="C127" s="257" t="s">
        <v>240</v>
      </c>
      <c r="D127" s="257" t="s">
        <v>242</v>
      </c>
      <c r="E127" s="270" t="str">
        <f t="shared" si="12"/>
        <v>06.01.013.002.003</v>
      </c>
      <c r="F127" s="89"/>
      <c r="G127" s="89"/>
      <c r="H127" s="92"/>
      <c r="I127" s="90" t="s">
        <v>176</v>
      </c>
      <c r="J127" s="138">
        <v>43709</v>
      </c>
      <c r="K127" s="138">
        <v>44561</v>
      </c>
      <c r="L127" s="90" t="s">
        <v>598</v>
      </c>
      <c r="M127" s="90" t="s">
        <v>166</v>
      </c>
      <c r="N127" s="90" t="s">
        <v>177</v>
      </c>
      <c r="O127" s="72"/>
    </row>
    <row r="128" spans="1:16" ht="15.75" x14ac:dyDescent="0.25">
      <c r="A128" s="257" t="s">
        <v>1000</v>
      </c>
      <c r="B128" s="257" t="s">
        <v>1021</v>
      </c>
      <c r="C128" s="257" t="s">
        <v>240</v>
      </c>
      <c r="E128" s="270" t="str">
        <f>(A128&amp;"."&amp;B128&amp;"."&amp;C128)</f>
        <v>06.01.013.002</v>
      </c>
      <c r="F128" s="89"/>
      <c r="G128" s="89"/>
      <c r="H128" s="544" t="s">
        <v>173</v>
      </c>
      <c r="I128" s="545"/>
      <c r="J128" s="141"/>
      <c r="K128" s="138">
        <v>44531</v>
      </c>
      <c r="L128" s="106"/>
      <c r="M128" s="82"/>
      <c r="N128" s="82"/>
      <c r="O128" s="72"/>
    </row>
    <row r="129" spans="1:15" x14ac:dyDescent="0.25">
      <c r="A129" s="257" t="s">
        <v>1000</v>
      </c>
      <c r="B129" s="257" t="s">
        <v>1021</v>
      </c>
      <c r="E129" s="204"/>
      <c r="F129" s="89"/>
      <c r="G129" s="89"/>
      <c r="H129" s="530" t="s">
        <v>340</v>
      </c>
      <c r="I129" s="531"/>
      <c r="J129" s="531"/>
      <c r="K129" s="531"/>
      <c r="L129" s="531"/>
      <c r="M129" s="531"/>
      <c r="N129" s="531"/>
      <c r="O129" s="532"/>
    </row>
    <row r="130" spans="1:15" ht="45" x14ac:dyDescent="0.25">
      <c r="A130" s="257" t="s">
        <v>1000</v>
      </c>
      <c r="B130" s="257" t="s">
        <v>1021</v>
      </c>
      <c r="C130" s="257" t="s">
        <v>242</v>
      </c>
      <c r="D130" s="257" t="s">
        <v>77</v>
      </c>
      <c r="E130" s="270" t="str">
        <f t="shared" ref="E130:E134" si="13">(A130&amp;"."&amp;B130&amp;"."&amp;C130&amp;"."&amp;D130)</f>
        <v>06.01.013.003.001</v>
      </c>
      <c r="F130" s="89"/>
      <c r="G130" s="89"/>
      <c r="H130" s="88"/>
      <c r="I130" s="90" t="s">
        <v>160</v>
      </c>
      <c r="J130" s="138">
        <v>43466</v>
      </c>
      <c r="K130" s="138">
        <v>43709</v>
      </c>
      <c r="L130" s="90" t="s">
        <v>597</v>
      </c>
      <c r="M130" s="90"/>
      <c r="N130" s="90" t="s">
        <v>161</v>
      </c>
      <c r="O130" s="72"/>
    </row>
    <row r="131" spans="1:15" ht="45" x14ac:dyDescent="0.25">
      <c r="A131" s="257" t="s">
        <v>1000</v>
      </c>
      <c r="B131" s="257" t="s">
        <v>1021</v>
      </c>
      <c r="C131" s="257" t="s">
        <v>242</v>
      </c>
      <c r="D131" s="257" t="s">
        <v>240</v>
      </c>
      <c r="E131" s="270" t="str">
        <f t="shared" si="13"/>
        <v>06.01.013.003.002</v>
      </c>
      <c r="F131" s="89"/>
      <c r="G131" s="89"/>
      <c r="H131" s="88"/>
      <c r="I131" s="90" t="s">
        <v>162</v>
      </c>
      <c r="J131" s="138">
        <v>43466</v>
      </c>
      <c r="K131" s="138">
        <v>44531</v>
      </c>
      <c r="L131" s="90" t="s">
        <v>597</v>
      </c>
      <c r="M131" s="90" t="s">
        <v>163</v>
      </c>
      <c r="N131" s="90" t="s">
        <v>164</v>
      </c>
      <c r="O131" s="72"/>
    </row>
    <row r="132" spans="1:15" ht="60" x14ac:dyDescent="0.25">
      <c r="A132" s="257" t="s">
        <v>1000</v>
      </c>
      <c r="B132" s="257" t="s">
        <v>1021</v>
      </c>
      <c r="C132" s="257" t="s">
        <v>242</v>
      </c>
      <c r="D132" s="257" t="s">
        <v>242</v>
      </c>
      <c r="E132" s="270" t="str">
        <f t="shared" si="13"/>
        <v>06.01.013.003.003</v>
      </c>
      <c r="F132" s="89"/>
      <c r="G132" s="89"/>
      <c r="H132" s="88"/>
      <c r="I132" s="72" t="s">
        <v>165</v>
      </c>
      <c r="J132" s="138">
        <v>43525</v>
      </c>
      <c r="K132" s="138">
        <v>43800</v>
      </c>
      <c r="L132" s="90" t="s">
        <v>597</v>
      </c>
      <c r="M132" s="72" t="s">
        <v>166</v>
      </c>
      <c r="N132" s="90" t="s">
        <v>167</v>
      </c>
      <c r="O132" s="72"/>
    </row>
    <row r="133" spans="1:15" ht="60" x14ac:dyDescent="0.25">
      <c r="A133" s="257" t="s">
        <v>1000</v>
      </c>
      <c r="B133" s="257" t="s">
        <v>1021</v>
      </c>
      <c r="C133" s="257" t="s">
        <v>242</v>
      </c>
      <c r="D133" s="257" t="s">
        <v>244</v>
      </c>
      <c r="E133" s="270" t="str">
        <f t="shared" si="13"/>
        <v>06.01.013.003.004</v>
      </c>
      <c r="F133" s="89"/>
      <c r="G133" s="89"/>
      <c r="H133" s="88"/>
      <c r="I133" s="72" t="s">
        <v>168</v>
      </c>
      <c r="J133" s="138">
        <v>44228</v>
      </c>
      <c r="K133" s="138">
        <v>44958</v>
      </c>
      <c r="L133" s="90" t="s">
        <v>597</v>
      </c>
      <c r="M133" s="72" t="s">
        <v>169</v>
      </c>
      <c r="N133" s="90" t="s">
        <v>170</v>
      </c>
      <c r="O133" s="72"/>
    </row>
    <row r="134" spans="1:15" ht="45" x14ac:dyDescent="0.25">
      <c r="A134" s="257" t="s">
        <v>1000</v>
      </c>
      <c r="B134" s="257" t="s">
        <v>1021</v>
      </c>
      <c r="C134" s="257" t="s">
        <v>242</v>
      </c>
      <c r="D134" s="257" t="s">
        <v>1001</v>
      </c>
      <c r="E134" s="270" t="str">
        <f t="shared" si="13"/>
        <v>06.01.013.003.005</v>
      </c>
      <c r="F134" s="89"/>
      <c r="G134" s="89"/>
      <c r="H134" s="88"/>
      <c r="I134" s="90" t="s">
        <v>171</v>
      </c>
      <c r="J134" s="138">
        <v>43466</v>
      </c>
      <c r="K134" s="138">
        <v>44531</v>
      </c>
      <c r="L134" s="90" t="s">
        <v>597</v>
      </c>
      <c r="M134" s="90" t="s">
        <v>163</v>
      </c>
      <c r="N134" s="90" t="s">
        <v>137</v>
      </c>
      <c r="O134" s="72"/>
    </row>
    <row r="135" spans="1:15" x14ac:dyDescent="0.25">
      <c r="A135" s="257" t="s">
        <v>1000</v>
      </c>
      <c r="B135" s="257" t="s">
        <v>1021</v>
      </c>
      <c r="C135" s="257" t="s">
        <v>242</v>
      </c>
      <c r="E135" s="270" t="str">
        <f>(A135&amp;"."&amp;B135&amp;"."&amp;C135)</f>
        <v>06.01.013.003</v>
      </c>
      <c r="F135" s="89"/>
      <c r="G135" s="89"/>
      <c r="H135" s="544" t="s">
        <v>172</v>
      </c>
      <c r="I135" s="545"/>
      <c r="J135" s="138"/>
      <c r="K135" s="138"/>
      <c r="L135" s="90"/>
      <c r="M135" s="90"/>
      <c r="N135" s="90"/>
      <c r="O135" s="72"/>
    </row>
    <row r="136" spans="1:15" x14ac:dyDescent="0.25">
      <c r="A136" s="257" t="s">
        <v>1000</v>
      </c>
      <c r="B136" s="257" t="s">
        <v>1021</v>
      </c>
      <c r="E136" s="204"/>
      <c r="F136" s="89"/>
      <c r="G136" s="89"/>
      <c r="H136" s="530" t="s">
        <v>183</v>
      </c>
      <c r="I136" s="531"/>
      <c r="J136" s="531"/>
      <c r="K136" s="531"/>
      <c r="L136" s="531"/>
      <c r="M136" s="531"/>
      <c r="N136" s="531"/>
      <c r="O136" s="532"/>
    </row>
    <row r="137" spans="1:15" x14ac:dyDescent="0.25">
      <c r="A137" s="257" t="s">
        <v>1000</v>
      </c>
      <c r="B137" s="257" t="s">
        <v>1022</v>
      </c>
      <c r="C137" s="257" t="s">
        <v>77</v>
      </c>
      <c r="D137" s="257"/>
      <c r="E137" s="276" t="str">
        <f>(A137&amp;"."&amp;B137)</f>
        <v>06.01.014</v>
      </c>
      <c r="F137" s="466" t="s">
        <v>868</v>
      </c>
      <c r="G137" s="467"/>
      <c r="H137" s="467"/>
      <c r="I137" s="467"/>
      <c r="J137" s="467"/>
      <c r="K137" s="467"/>
      <c r="L137" s="467"/>
      <c r="M137" s="467"/>
      <c r="N137" s="467"/>
      <c r="O137" s="468"/>
    </row>
    <row r="138" spans="1:15" ht="45" x14ac:dyDescent="0.25">
      <c r="A138" s="257" t="s">
        <v>1000</v>
      </c>
      <c r="B138" s="257" t="s">
        <v>1022</v>
      </c>
      <c r="C138" s="257" t="s">
        <v>77</v>
      </c>
      <c r="D138" s="257" t="s">
        <v>77</v>
      </c>
      <c r="E138" s="270" t="str">
        <f t="shared" ref="E138:E141" si="14">(A138&amp;"."&amp;B138&amp;"."&amp;C138&amp;"."&amp;D138)</f>
        <v>06.01.014.001.001</v>
      </c>
      <c r="F138" s="62"/>
      <c r="G138" s="62"/>
      <c r="H138" s="62"/>
      <c r="I138" s="62" t="s">
        <v>152</v>
      </c>
      <c r="J138" s="139">
        <v>43101</v>
      </c>
      <c r="K138" s="139">
        <v>43830</v>
      </c>
      <c r="L138" s="62" t="s">
        <v>597</v>
      </c>
      <c r="M138" s="62" t="s">
        <v>117</v>
      </c>
      <c r="N138" s="62" t="s">
        <v>153</v>
      </c>
      <c r="O138" s="62"/>
    </row>
    <row r="139" spans="1:15" ht="45" x14ac:dyDescent="0.25">
      <c r="A139" s="257" t="s">
        <v>1000</v>
      </c>
      <c r="B139" s="257" t="s">
        <v>1022</v>
      </c>
      <c r="C139" s="257" t="s">
        <v>77</v>
      </c>
      <c r="D139" s="257" t="s">
        <v>240</v>
      </c>
      <c r="E139" s="270" t="str">
        <f t="shared" si="14"/>
        <v>06.01.014.001.002</v>
      </c>
      <c r="F139" s="58"/>
      <c r="G139" s="58"/>
      <c r="H139" s="59"/>
      <c r="I139" s="62" t="s">
        <v>154</v>
      </c>
      <c r="J139" s="139">
        <v>43466</v>
      </c>
      <c r="K139" s="139">
        <v>44195</v>
      </c>
      <c r="L139" s="62" t="s">
        <v>597</v>
      </c>
      <c r="M139" s="62" t="s">
        <v>117</v>
      </c>
      <c r="N139" s="62" t="s">
        <v>155</v>
      </c>
      <c r="O139" s="57"/>
    </row>
    <row r="140" spans="1:15" ht="45" x14ac:dyDescent="0.25">
      <c r="A140" s="257" t="s">
        <v>1000</v>
      </c>
      <c r="B140" s="257" t="s">
        <v>1022</v>
      </c>
      <c r="C140" s="257" t="s">
        <v>77</v>
      </c>
      <c r="D140" s="257" t="s">
        <v>242</v>
      </c>
      <c r="E140" s="270" t="str">
        <f t="shared" si="14"/>
        <v>06.01.014.001.003</v>
      </c>
      <c r="F140" s="58"/>
      <c r="G140" s="58"/>
      <c r="H140" s="59"/>
      <c r="I140" s="62" t="s">
        <v>156</v>
      </c>
      <c r="J140" s="139">
        <v>43466</v>
      </c>
      <c r="K140" s="139">
        <v>43830</v>
      </c>
      <c r="L140" s="62" t="s">
        <v>597</v>
      </c>
      <c r="M140" s="62" t="s">
        <v>117</v>
      </c>
      <c r="N140" s="62" t="s">
        <v>157</v>
      </c>
      <c r="O140" s="57"/>
    </row>
    <row r="141" spans="1:15" ht="45" x14ac:dyDescent="0.25">
      <c r="A141" s="257" t="s">
        <v>1000</v>
      </c>
      <c r="B141" s="257" t="s">
        <v>1022</v>
      </c>
      <c r="C141" s="257" t="s">
        <v>77</v>
      </c>
      <c r="D141" s="257" t="s">
        <v>244</v>
      </c>
      <c r="E141" s="270" t="str">
        <f t="shared" si="14"/>
        <v>06.01.014.001.004</v>
      </c>
      <c r="F141" s="58"/>
      <c r="G141" s="58"/>
      <c r="H141" s="59"/>
      <c r="I141" s="62" t="s">
        <v>158</v>
      </c>
      <c r="J141" s="139">
        <v>43739</v>
      </c>
      <c r="K141" s="139">
        <v>44560</v>
      </c>
      <c r="L141" s="62" t="s">
        <v>597</v>
      </c>
      <c r="M141" s="62" t="s">
        <v>117</v>
      </c>
      <c r="N141" s="62" t="s">
        <v>137</v>
      </c>
      <c r="O141" s="57"/>
    </row>
    <row r="142" spans="1:15" x14ac:dyDescent="0.25">
      <c r="A142" s="257" t="s">
        <v>1000</v>
      </c>
      <c r="B142" s="257" t="s">
        <v>1022</v>
      </c>
      <c r="C142" s="257" t="s">
        <v>77</v>
      </c>
      <c r="E142" s="270" t="str">
        <f>(A142&amp;"."&amp;B142&amp;"."&amp;C142)</f>
        <v>06.01.014.001</v>
      </c>
      <c r="F142" s="58"/>
      <c r="G142" s="58"/>
      <c r="H142" s="521" t="s">
        <v>159</v>
      </c>
      <c r="I142" s="522"/>
      <c r="J142" s="139"/>
      <c r="K142" s="139"/>
      <c r="L142" s="62"/>
      <c r="M142" s="62"/>
      <c r="N142" s="62"/>
      <c r="O142" s="57"/>
    </row>
    <row r="143" spans="1:15" x14ac:dyDescent="0.25">
      <c r="A143" s="257" t="s">
        <v>1000</v>
      </c>
      <c r="B143" s="257" t="s">
        <v>1022</v>
      </c>
      <c r="E143" s="207"/>
      <c r="F143" s="58"/>
      <c r="G143" s="58"/>
      <c r="H143" s="523" t="s">
        <v>182</v>
      </c>
      <c r="I143" s="524"/>
      <c r="J143" s="524"/>
      <c r="K143" s="524"/>
      <c r="L143" s="524"/>
      <c r="M143" s="524"/>
      <c r="N143" s="524"/>
      <c r="O143" s="525"/>
    </row>
    <row r="144" spans="1:15" x14ac:dyDescent="0.25">
      <c r="A144" s="257" t="s">
        <v>1000</v>
      </c>
      <c r="B144" s="257" t="s">
        <v>1023</v>
      </c>
      <c r="E144" s="443" t="s">
        <v>92</v>
      </c>
      <c r="F144" s="444"/>
      <c r="G144" s="444"/>
      <c r="H144" s="444"/>
      <c r="I144" s="444"/>
      <c r="J144" s="444"/>
      <c r="K144" s="444"/>
      <c r="L144" s="444"/>
      <c r="M144" s="444"/>
      <c r="N144" s="444"/>
      <c r="O144" s="445"/>
    </row>
    <row r="145" spans="1:16" outlineLevel="1" x14ac:dyDescent="0.25">
      <c r="A145" s="257" t="s">
        <v>1000</v>
      </c>
      <c r="B145" s="257" t="s">
        <v>1023</v>
      </c>
      <c r="C145" s="257" t="s">
        <v>77</v>
      </c>
      <c r="E145" s="276" t="str">
        <f>(A145&amp;"."&amp;B145)</f>
        <v>06.01.015</v>
      </c>
      <c r="F145" s="457" t="s">
        <v>568</v>
      </c>
      <c r="G145" s="458"/>
      <c r="H145" s="458"/>
      <c r="I145" s="458"/>
      <c r="J145" s="458"/>
      <c r="K145" s="458"/>
      <c r="L145" s="458"/>
      <c r="M145" s="458"/>
      <c r="N145" s="458"/>
      <c r="O145" s="459"/>
    </row>
    <row r="146" spans="1:16" s="68" customFormat="1" ht="255.75" outlineLevel="1" thickBot="1" x14ac:dyDescent="0.3">
      <c r="A146" s="257" t="s">
        <v>1000</v>
      </c>
      <c r="B146" s="257" t="s">
        <v>1023</v>
      </c>
      <c r="C146" s="257" t="s">
        <v>77</v>
      </c>
      <c r="D146" s="257" t="s">
        <v>77</v>
      </c>
      <c r="E146" s="270" t="str">
        <f t="shared" ref="E146:E149" si="15">(A146&amp;"."&amp;B146&amp;"."&amp;C146&amp;"."&amp;D146)</f>
        <v>06.01.015.001.001</v>
      </c>
      <c r="F146" s="87"/>
      <c r="G146" s="87"/>
      <c r="H146" s="88"/>
      <c r="I146" s="312" t="s">
        <v>665</v>
      </c>
      <c r="J146" s="138" t="s">
        <v>178</v>
      </c>
      <c r="K146" s="138" t="s">
        <v>186</v>
      </c>
      <c r="L146" s="72" t="s">
        <v>93</v>
      </c>
      <c r="M146" s="72"/>
      <c r="N146" s="72" t="s">
        <v>666</v>
      </c>
      <c r="O146" s="72"/>
      <c r="P146" s="91"/>
    </row>
    <row r="147" spans="1:16" s="68" customFormat="1" ht="75" outlineLevel="1" x14ac:dyDescent="0.25">
      <c r="A147" s="257" t="s">
        <v>1000</v>
      </c>
      <c r="B147" s="257" t="s">
        <v>1023</v>
      </c>
      <c r="C147" s="257" t="s">
        <v>77</v>
      </c>
      <c r="D147" s="257" t="s">
        <v>240</v>
      </c>
      <c r="E147" s="270" t="str">
        <f t="shared" si="15"/>
        <v>06.01.015.001.002</v>
      </c>
      <c r="F147" s="87"/>
      <c r="G147" s="87"/>
      <c r="H147" s="92"/>
      <c r="I147" s="374" t="s">
        <v>123</v>
      </c>
      <c r="J147" s="372" t="s">
        <v>224</v>
      </c>
      <c r="K147" s="138" t="s">
        <v>180</v>
      </c>
      <c r="L147" s="72" t="s">
        <v>93</v>
      </c>
      <c r="M147" s="72"/>
      <c r="N147" s="72" t="s">
        <v>667</v>
      </c>
      <c r="O147" s="72"/>
      <c r="P147" s="91"/>
    </row>
    <row r="148" spans="1:16" s="68" customFormat="1" ht="225.75" outlineLevel="1" thickBot="1" x14ac:dyDescent="0.3">
      <c r="A148" s="257" t="s">
        <v>1000</v>
      </c>
      <c r="B148" s="257" t="s">
        <v>1023</v>
      </c>
      <c r="C148" s="257" t="s">
        <v>77</v>
      </c>
      <c r="D148" s="257" t="s">
        <v>242</v>
      </c>
      <c r="E148" s="270" t="str">
        <f t="shared" si="15"/>
        <v>06.01.015.001.003</v>
      </c>
      <c r="F148" s="87"/>
      <c r="G148" s="87"/>
      <c r="H148" s="92"/>
      <c r="I148" s="375" t="s">
        <v>124</v>
      </c>
      <c r="J148" s="372" t="s">
        <v>190</v>
      </c>
      <c r="K148" s="138" t="s">
        <v>179</v>
      </c>
      <c r="L148" s="72" t="s">
        <v>93</v>
      </c>
      <c r="M148" s="72"/>
      <c r="N148" s="72" t="s">
        <v>668</v>
      </c>
      <c r="O148" s="72"/>
      <c r="P148" s="91"/>
    </row>
    <row r="149" spans="1:16" s="68" customFormat="1" ht="30" outlineLevel="1" x14ac:dyDescent="0.25">
      <c r="A149" s="257" t="s">
        <v>1000</v>
      </c>
      <c r="B149" s="257" t="s">
        <v>1023</v>
      </c>
      <c r="C149" s="257" t="s">
        <v>77</v>
      </c>
      <c r="D149" s="257" t="s">
        <v>244</v>
      </c>
      <c r="E149" s="270" t="str">
        <f t="shared" si="15"/>
        <v>06.01.015.001.004</v>
      </c>
      <c r="F149" s="87"/>
      <c r="G149" s="87"/>
      <c r="H149" s="88"/>
      <c r="I149" s="373" t="s">
        <v>125</v>
      </c>
      <c r="J149" s="138" t="s">
        <v>224</v>
      </c>
      <c r="K149" s="138" t="s">
        <v>179</v>
      </c>
      <c r="L149" s="72" t="s">
        <v>93</v>
      </c>
      <c r="M149" s="72"/>
      <c r="N149" s="72" t="s">
        <v>126</v>
      </c>
      <c r="O149" s="72"/>
      <c r="P149" s="91"/>
    </row>
    <row r="150" spans="1:16" s="68" customFormat="1" outlineLevel="1" x14ac:dyDescent="0.25">
      <c r="A150" s="257" t="s">
        <v>1000</v>
      </c>
      <c r="B150" s="257" t="s">
        <v>1023</v>
      </c>
      <c r="C150" s="257" t="s">
        <v>77</v>
      </c>
      <c r="D150" s="254"/>
      <c r="E150" s="270" t="str">
        <f>(A150&amp;"."&amp;B150&amp;"."&amp;C150)</f>
        <v>06.01.015.001</v>
      </c>
      <c r="F150" s="89"/>
      <c r="G150" s="89"/>
      <c r="H150" s="533" t="s">
        <v>127</v>
      </c>
      <c r="I150" s="534"/>
      <c r="J150" s="138"/>
      <c r="K150" s="138" t="s">
        <v>179</v>
      </c>
      <c r="L150" s="530"/>
      <c r="M150" s="531"/>
      <c r="N150" s="531"/>
      <c r="O150" s="532"/>
      <c r="P150" s="91"/>
    </row>
    <row r="151" spans="1:16" s="68" customFormat="1" x14ac:dyDescent="0.25">
      <c r="A151" s="257" t="s">
        <v>1000</v>
      </c>
      <c r="B151" s="257" t="s">
        <v>1023</v>
      </c>
      <c r="C151" s="254"/>
      <c r="D151" s="254"/>
      <c r="E151" s="204"/>
      <c r="F151" s="89"/>
      <c r="G151" s="89"/>
      <c r="H151" s="530" t="s">
        <v>341</v>
      </c>
      <c r="I151" s="531"/>
      <c r="J151" s="531"/>
      <c r="K151" s="531"/>
      <c r="L151" s="531"/>
      <c r="M151" s="531"/>
      <c r="N151" s="531"/>
      <c r="O151" s="532"/>
      <c r="P151" s="91"/>
    </row>
    <row r="152" spans="1:16" s="68" customFormat="1" outlineLevel="1" x14ac:dyDescent="0.25">
      <c r="A152" s="257" t="s">
        <v>1000</v>
      </c>
      <c r="B152" s="257" t="s">
        <v>1024</v>
      </c>
      <c r="C152" s="257" t="s">
        <v>77</v>
      </c>
      <c r="D152" s="254"/>
      <c r="E152" s="276" t="str">
        <f>(A152&amp;"."&amp;B152)</f>
        <v>06.01.016</v>
      </c>
      <c r="F152" s="457" t="s">
        <v>204</v>
      </c>
      <c r="G152" s="458"/>
      <c r="H152" s="458"/>
      <c r="I152" s="458"/>
      <c r="J152" s="458"/>
      <c r="K152" s="458"/>
      <c r="L152" s="458"/>
      <c r="M152" s="458"/>
      <c r="N152" s="458"/>
      <c r="O152" s="459"/>
      <c r="P152" s="91"/>
    </row>
    <row r="153" spans="1:16" s="68" customFormat="1" ht="120" outlineLevel="1" x14ac:dyDescent="0.25">
      <c r="A153" s="257" t="s">
        <v>1000</v>
      </c>
      <c r="B153" s="257" t="s">
        <v>1024</v>
      </c>
      <c r="C153" s="257" t="s">
        <v>77</v>
      </c>
      <c r="D153" s="257" t="s">
        <v>77</v>
      </c>
      <c r="E153" s="270" t="str">
        <f t="shared" ref="E153" si="16">(A153&amp;"."&amp;B153&amp;"."&amp;C153&amp;"."&amp;D153)</f>
        <v>06.01.016.001.001</v>
      </c>
      <c r="F153" s="67"/>
      <c r="G153" s="163"/>
      <c r="H153" s="205"/>
      <c r="I153" s="72" t="s">
        <v>342</v>
      </c>
      <c r="J153" s="138" t="s">
        <v>178</v>
      </c>
      <c r="K153" s="138" t="s">
        <v>570</v>
      </c>
      <c r="L153" s="72" t="s">
        <v>93</v>
      </c>
      <c r="M153" s="72" t="s">
        <v>664</v>
      </c>
      <c r="N153" s="72" t="s">
        <v>205</v>
      </c>
      <c r="O153" s="72"/>
      <c r="P153" s="91"/>
    </row>
    <row r="154" spans="1:16" s="68" customFormat="1" outlineLevel="1" x14ac:dyDescent="0.25">
      <c r="A154" s="257" t="s">
        <v>1000</v>
      </c>
      <c r="B154" s="257" t="s">
        <v>1024</v>
      </c>
      <c r="C154" s="257" t="s">
        <v>77</v>
      </c>
      <c r="D154" s="254"/>
      <c r="E154" s="270" t="str">
        <f>(A154&amp;"."&amp;B154&amp;"."&amp;C154)</f>
        <v>06.01.016.001</v>
      </c>
      <c r="F154" s="89"/>
      <c r="G154" s="89"/>
      <c r="H154" s="533" t="s">
        <v>206</v>
      </c>
      <c r="I154" s="534"/>
      <c r="J154" s="138"/>
      <c r="K154" s="138"/>
      <c r="L154" s="205"/>
      <c r="M154" s="205"/>
      <c r="N154" s="205"/>
      <c r="O154" s="205"/>
      <c r="P154" s="91"/>
    </row>
    <row r="155" spans="1:16" s="68" customFormat="1" outlineLevel="1" x14ac:dyDescent="0.25">
      <c r="A155" s="257" t="s">
        <v>1000</v>
      </c>
      <c r="B155" s="257" t="s">
        <v>1024</v>
      </c>
      <c r="C155" s="254"/>
      <c r="D155" s="254"/>
      <c r="E155" s="204"/>
      <c r="F155" s="89"/>
      <c r="G155" s="89"/>
      <c r="H155" s="530" t="s">
        <v>226</v>
      </c>
      <c r="I155" s="531"/>
      <c r="J155" s="531"/>
      <c r="K155" s="531"/>
      <c r="L155" s="531"/>
      <c r="M155" s="531"/>
      <c r="N155" s="531"/>
      <c r="O155" s="532"/>
      <c r="P155" s="91"/>
    </row>
    <row r="156" spans="1:16" s="68" customFormat="1" ht="45" outlineLevel="1" x14ac:dyDescent="0.25">
      <c r="A156" s="257" t="s">
        <v>1000</v>
      </c>
      <c r="B156" s="257" t="s">
        <v>1024</v>
      </c>
      <c r="C156" s="257" t="s">
        <v>240</v>
      </c>
      <c r="D156" s="257" t="s">
        <v>77</v>
      </c>
      <c r="E156" s="270" t="str">
        <f>(A156&amp;"."&amp;B156&amp;"."&amp;C159&amp;"."&amp;D156)</f>
        <v>06.01.016.002.001</v>
      </c>
      <c r="F156" s="88"/>
      <c r="G156" s="88"/>
      <c r="H156" s="88"/>
      <c r="I156" s="72" t="s">
        <v>569</v>
      </c>
      <c r="J156" s="138" t="s">
        <v>178</v>
      </c>
      <c r="K156" s="138" t="s">
        <v>570</v>
      </c>
      <c r="L156" s="72" t="s">
        <v>93</v>
      </c>
      <c r="M156" s="72" t="s">
        <v>664</v>
      </c>
      <c r="N156" s="88" t="s">
        <v>207</v>
      </c>
      <c r="O156" s="88"/>
      <c r="P156" s="91"/>
    </row>
    <row r="157" spans="1:16" s="68" customFormat="1" ht="45" outlineLevel="1" x14ac:dyDescent="0.25">
      <c r="A157" s="257" t="s">
        <v>1000</v>
      </c>
      <c r="B157" s="257" t="s">
        <v>1024</v>
      </c>
      <c r="C157" s="257" t="s">
        <v>240</v>
      </c>
      <c r="D157" s="257" t="s">
        <v>240</v>
      </c>
      <c r="E157" s="270" t="str">
        <f>(A157&amp;"."&amp;B157&amp;"."&amp;C157&amp;"."&amp;D157)</f>
        <v>06.01.016.002.002</v>
      </c>
      <c r="F157" s="88"/>
      <c r="G157" s="88"/>
      <c r="H157" s="88"/>
      <c r="I157" s="72" t="s">
        <v>571</v>
      </c>
      <c r="J157" s="138" t="s">
        <v>178</v>
      </c>
      <c r="K157" s="138" t="s">
        <v>570</v>
      </c>
      <c r="L157" s="72" t="s">
        <v>93</v>
      </c>
      <c r="M157" s="72" t="s">
        <v>664</v>
      </c>
      <c r="N157" s="88" t="s">
        <v>208</v>
      </c>
      <c r="O157" s="88"/>
      <c r="P157" s="91"/>
    </row>
    <row r="158" spans="1:16" s="68" customFormat="1" ht="45" outlineLevel="1" x14ac:dyDescent="0.25">
      <c r="A158" s="257" t="s">
        <v>1000</v>
      </c>
      <c r="B158" s="257" t="s">
        <v>1024</v>
      </c>
      <c r="C158" s="257" t="s">
        <v>240</v>
      </c>
      <c r="D158" s="257" t="s">
        <v>242</v>
      </c>
      <c r="E158" s="270" t="str">
        <f>(A158&amp;"."&amp;B158&amp;"."&amp;C158&amp;"."&amp;D158)</f>
        <v>06.01.016.002.003</v>
      </c>
      <c r="F158" s="88"/>
      <c r="G158" s="88"/>
      <c r="H158" s="88"/>
      <c r="I158" s="72" t="s">
        <v>572</v>
      </c>
      <c r="J158" s="138" t="s">
        <v>178</v>
      </c>
      <c r="K158" s="138" t="s">
        <v>570</v>
      </c>
      <c r="L158" s="72" t="s">
        <v>93</v>
      </c>
      <c r="M158" s="72" t="s">
        <v>664</v>
      </c>
      <c r="N158" s="88" t="s">
        <v>209</v>
      </c>
      <c r="O158" s="88"/>
      <c r="P158" s="91"/>
    </row>
    <row r="159" spans="1:16" s="68" customFormat="1" ht="60" outlineLevel="1" x14ac:dyDescent="0.25">
      <c r="A159" s="257" t="s">
        <v>1000</v>
      </c>
      <c r="B159" s="257" t="s">
        <v>1024</v>
      </c>
      <c r="C159" s="257" t="s">
        <v>240</v>
      </c>
      <c r="D159" s="254"/>
      <c r="E159" s="270" t="str">
        <f>(A159&amp;"."&amp;B159&amp;"."&amp;C159)</f>
        <v>06.01.016.002</v>
      </c>
      <c r="F159" s="89"/>
      <c r="G159" s="89"/>
      <c r="H159" s="533" t="s">
        <v>210</v>
      </c>
      <c r="I159" s="534"/>
      <c r="J159" s="138"/>
      <c r="K159" s="138" t="s">
        <v>179</v>
      </c>
      <c r="L159" s="205"/>
      <c r="M159" s="205"/>
      <c r="N159" s="205" t="s">
        <v>211</v>
      </c>
      <c r="O159" s="205"/>
      <c r="P159" s="91"/>
    </row>
    <row r="160" spans="1:16" s="68" customFormat="1" x14ac:dyDescent="0.25">
      <c r="A160" s="257" t="s">
        <v>1000</v>
      </c>
      <c r="B160" s="257" t="s">
        <v>1024</v>
      </c>
      <c r="C160" s="254"/>
      <c r="D160" s="254"/>
      <c r="E160" s="204"/>
      <c r="F160" s="89"/>
      <c r="G160" s="89"/>
      <c r="H160" s="530" t="s">
        <v>592</v>
      </c>
      <c r="I160" s="531"/>
      <c r="J160" s="531"/>
      <c r="K160" s="531"/>
      <c r="L160" s="531"/>
      <c r="M160" s="531"/>
      <c r="N160" s="531"/>
      <c r="O160" s="532"/>
      <c r="P160" s="91"/>
    </row>
    <row r="161" spans="1:16" s="68" customFormat="1" outlineLevel="1" x14ac:dyDescent="0.25">
      <c r="A161" s="257" t="s">
        <v>1000</v>
      </c>
      <c r="B161" s="257" t="s">
        <v>1025</v>
      </c>
      <c r="C161" s="257" t="s">
        <v>77</v>
      </c>
      <c r="D161" s="254"/>
      <c r="E161" s="276" t="str">
        <f>(A161&amp;"."&amp;B161)</f>
        <v>06.01.017</v>
      </c>
      <c r="F161" s="437" t="s">
        <v>195</v>
      </c>
      <c r="G161" s="438"/>
      <c r="H161" s="438"/>
      <c r="I161" s="438"/>
      <c r="J161" s="438"/>
      <c r="K161" s="438"/>
      <c r="L161" s="438"/>
      <c r="M161" s="438"/>
      <c r="N161" s="438"/>
      <c r="O161" s="439"/>
      <c r="P161" s="91"/>
    </row>
    <row r="162" spans="1:16" s="68" customFormat="1" ht="105" outlineLevel="1" x14ac:dyDescent="0.25">
      <c r="A162" s="257" t="s">
        <v>1000</v>
      </c>
      <c r="B162" s="257" t="s">
        <v>1025</v>
      </c>
      <c r="C162" s="257" t="s">
        <v>77</v>
      </c>
      <c r="D162" s="257" t="s">
        <v>77</v>
      </c>
      <c r="E162" s="270" t="str">
        <f t="shared" ref="E162:E163" si="17">(A162&amp;"."&amp;B162&amp;"."&amp;C162&amp;"."&amp;D162)</f>
        <v>06.01.017.001.001</v>
      </c>
      <c r="F162" s="67"/>
      <c r="G162" s="163"/>
      <c r="H162" s="205"/>
      <c r="I162" s="70" t="s">
        <v>343</v>
      </c>
      <c r="J162" s="138" t="s">
        <v>178</v>
      </c>
      <c r="K162" s="138" t="s">
        <v>179</v>
      </c>
      <c r="L162" s="72" t="s">
        <v>93</v>
      </c>
      <c r="M162" s="70"/>
      <c r="N162" s="70" t="s">
        <v>344</v>
      </c>
      <c r="O162" s="70"/>
      <c r="P162" s="91"/>
    </row>
    <row r="163" spans="1:16" s="68" customFormat="1" outlineLevel="1" x14ac:dyDescent="0.25">
      <c r="A163" s="257" t="s">
        <v>1000</v>
      </c>
      <c r="B163" s="257" t="s">
        <v>1025</v>
      </c>
      <c r="C163" s="257" t="s">
        <v>77</v>
      </c>
      <c r="D163" s="257" t="s">
        <v>240</v>
      </c>
      <c r="E163" s="270" t="str">
        <f t="shared" si="17"/>
        <v>06.01.017.001.002</v>
      </c>
      <c r="F163" s="67"/>
      <c r="G163" s="163"/>
      <c r="H163" s="202"/>
      <c r="I163" s="582" t="s">
        <v>620</v>
      </c>
      <c r="J163" s="583"/>
      <c r="K163" s="583"/>
      <c r="L163" s="583"/>
      <c r="M163" s="583"/>
      <c r="N163" s="583"/>
      <c r="O163" s="584"/>
      <c r="P163" s="91"/>
    </row>
    <row r="164" spans="1:16" s="68" customFormat="1" outlineLevel="1" x14ac:dyDescent="0.25">
      <c r="A164" s="257" t="s">
        <v>1000</v>
      </c>
      <c r="B164" s="257" t="s">
        <v>1025</v>
      </c>
      <c r="C164" s="257" t="s">
        <v>77</v>
      </c>
      <c r="D164" s="254"/>
      <c r="E164" s="270" t="str">
        <f>(A164&amp;"."&amp;B164&amp;"."&amp;C164)</f>
        <v>06.01.017.001</v>
      </c>
      <c r="F164" s="75" t="s">
        <v>345</v>
      </c>
      <c r="G164" s="75"/>
      <c r="H164" s="574" t="s">
        <v>346</v>
      </c>
      <c r="I164" s="575"/>
      <c r="J164" s="136"/>
      <c r="K164" s="138" t="s">
        <v>179</v>
      </c>
      <c r="L164" s="205"/>
      <c r="M164" s="205"/>
      <c r="N164" s="205"/>
      <c r="O164" s="205"/>
      <c r="P164" s="91"/>
    </row>
    <row r="165" spans="1:16" s="68" customFormat="1" outlineLevel="1" x14ac:dyDescent="0.25">
      <c r="A165" s="257" t="s">
        <v>1000</v>
      </c>
      <c r="B165" s="257" t="s">
        <v>1025</v>
      </c>
      <c r="C165" s="254"/>
      <c r="D165" s="254"/>
      <c r="E165" s="203"/>
      <c r="F165" s="67"/>
      <c r="G165" s="163"/>
      <c r="H165" s="576" t="s">
        <v>347</v>
      </c>
      <c r="I165" s="577"/>
      <c r="J165" s="577"/>
      <c r="K165" s="577"/>
      <c r="L165" s="577"/>
      <c r="M165" s="577"/>
      <c r="N165" s="577"/>
      <c r="O165" s="578"/>
      <c r="P165" s="91"/>
    </row>
    <row r="166" spans="1:16" s="68" customFormat="1" ht="45" outlineLevel="1" x14ac:dyDescent="0.25">
      <c r="A166" s="257" t="s">
        <v>1000</v>
      </c>
      <c r="B166" s="257" t="s">
        <v>1025</v>
      </c>
      <c r="C166" s="257" t="s">
        <v>240</v>
      </c>
      <c r="D166" s="257" t="s">
        <v>77</v>
      </c>
      <c r="E166" s="270" t="str">
        <f t="shared" ref="E166:E168" si="18">(A166&amp;"."&amp;B166&amp;"."&amp;C166&amp;"."&amp;D166)</f>
        <v>06.01.017.002.001</v>
      </c>
      <c r="F166" s="87"/>
      <c r="G166" s="87"/>
      <c r="H166" s="88"/>
      <c r="I166" s="128" t="s">
        <v>196</v>
      </c>
      <c r="J166" s="138" t="s">
        <v>218</v>
      </c>
      <c r="K166" s="138" t="s">
        <v>573</v>
      </c>
      <c r="L166" s="72" t="s">
        <v>93</v>
      </c>
      <c r="M166" s="72" t="s">
        <v>664</v>
      </c>
      <c r="N166" s="90" t="s">
        <v>574</v>
      </c>
      <c r="O166" s="72"/>
      <c r="P166" s="91"/>
    </row>
    <row r="167" spans="1:16" s="68" customFormat="1" ht="45" outlineLevel="1" x14ac:dyDescent="0.25">
      <c r="A167" s="257" t="s">
        <v>1000</v>
      </c>
      <c r="B167" s="257" t="s">
        <v>1025</v>
      </c>
      <c r="C167" s="257" t="s">
        <v>240</v>
      </c>
      <c r="D167" s="257" t="s">
        <v>240</v>
      </c>
      <c r="E167" s="270" t="str">
        <f t="shared" si="18"/>
        <v>06.01.017.002.002</v>
      </c>
      <c r="F167" s="87"/>
      <c r="G167" s="87"/>
      <c r="H167" s="88"/>
      <c r="I167" s="90" t="s">
        <v>197</v>
      </c>
      <c r="J167" s="138" t="s">
        <v>178</v>
      </c>
      <c r="K167" s="138" t="s">
        <v>565</v>
      </c>
      <c r="L167" s="72" t="s">
        <v>93</v>
      </c>
      <c r="M167" s="72" t="s">
        <v>664</v>
      </c>
      <c r="N167" s="90" t="s">
        <v>575</v>
      </c>
      <c r="O167" s="72"/>
      <c r="P167" s="91"/>
    </row>
    <row r="168" spans="1:16" s="68" customFormat="1" ht="45" outlineLevel="1" x14ac:dyDescent="0.25">
      <c r="A168" s="257" t="s">
        <v>1000</v>
      </c>
      <c r="B168" s="257" t="s">
        <v>1025</v>
      </c>
      <c r="C168" s="257" t="s">
        <v>240</v>
      </c>
      <c r="D168" s="257" t="s">
        <v>242</v>
      </c>
      <c r="E168" s="270" t="str">
        <f t="shared" si="18"/>
        <v>06.01.017.002.003</v>
      </c>
      <c r="F168" s="87"/>
      <c r="G168" s="87"/>
      <c r="H168" s="88"/>
      <c r="I168" s="90" t="s">
        <v>198</v>
      </c>
      <c r="J168" s="138" t="s">
        <v>576</v>
      </c>
      <c r="K168" s="138" t="s">
        <v>570</v>
      </c>
      <c r="L168" s="72" t="s">
        <v>93</v>
      </c>
      <c r="M168" s="72" t="s">
        <v>664</v>
      </c>
      <c r="N168" s="90" t="s">
        <v>577</v>
      </c>
      <c r="O168" s="72"/>
      <c r="P168" s="91"/>
    </row>
    <row r="169" spans="1:16" s="68" customFormat="1" outlineLevel="1" x14ac:dyDescent="0.25">
      <c r="A169" s="257" t="s">
        <v>1000</v>
      </c>
      <c r="B169" s="257" t="s">
        <v>1025</v>
      </c>
      <c r="C169" s="257" t="s">
        <v>240</v>
      </c>
      <c r="D169" s="254"/>
      <c r="E169" s="270" t="str">
        <f>(A169&amp;"."&amp;B169&amp;"."&amp;C169)</f>
        <v>06.01.017.002</v>
      </c>
      <c r="F169" s="89"/>
      <c r="G169" s="89"/>
      <c r="H169" s="533" t="s">
        <v>199</v>
      </c>
      <c r="I169" s="534"/>
      <c r="J169" s="138"/>
      <c r="K169" s="138" t="s">
        <v>179</v>
      </c>
      <c r="L169" s="530"/>
      <c r="M169" s="531"/>
      <c r="N169" s="531"/>
      <c r="O169" s="532"/>
      <c r="P169" s="91"/>
    </row>
    <row r="170" spans="1:16" s="68" customFormat="1" x14ac:dyDescent="0.25">
      <c r="A170" s="257" t="s">
        <v>1000</v>
      </c>
      <c r="B170" s="257" t="s">
        <v>1025</v>
      </c>
      <c r="C170" s="254"/>
      <c r="D170" s="254"/>
      <c r="E170" s="204"/>
      <c r="F170" s="89"/>
      <c r="G170" s="89"/>
      <c r="H170" s="530" t="s">
        <v>348</v>
      </c>
      <c r="I170" s="531"/>
      <c r="J170" s="531"/>
      <c r="K170" s="531"/>
      <c r="L170" s="531"/>
      <c r="M170" s="531"/>
      <c r="N170" s="531"/>
      <c r="O170" s="532"/>
      <c r="P170" s="91"/>
    </row>
    <row r="171" spans="1:16" s="68" customFormat="1" outlineLevel="1" x14ac:dyDescent="0.25">
      <c r="A171" s="257" t="s">
        <v>1000</v>
      </c>
      <c r="B171" s="257" t="s">
        <v>1026</v>
      </c>
      <c r="C171" s="257" t="s">
        <v>77</v>
      </c>
      <c r="D171" s="254"/>
      <c r="E171" s="276" t="str">
        <f>(A171&amp;"."&amp;B171)</f>
        <v>06.01.018</v>
      </c>
      <c r="F171" s="437" t="s">
        <v>212</v>
      </c>
      <c r="G171" s="438"/>
      <c r="H171" s="438"/>
      <c r="I171" s="438"/>
      <c r="J171" s="438"/>
      <c r="K171" s="438"/>
      <c r="L171" s="438"/>
      <c r="M171" s="438"/>
      <c r="N171" s="438"/>
      <c r="O171" s="439"/>
      <c r="P171" s="91"/>
    </row>
    <row r="172" spans="1:16" ht="165" outlineLevel="1" x14ac:dyDescent="0.25">
      <c r="A172" s="257" t="s">
        <v>1000</v>
      </c>
      <c r="B172" s="257" t="s">
        <v>1026</v>
      </c>
      <c r="C172" s="257" t="s">
        <v>77</v>
      </c>
      <c r="D172" s="257" t="s">
        <v>77</v>
      </c>
      <c r="E172" s="270" t="str">
        <f t="shared" ref="E172:E176" si="19">(A172&amp;"."&amp;B172&amp;"."&amp;C172&amp;"."&amp;D172)</f>
        <v>06.01.018.001.001</v>
      </c>
      <c r="F172" s="87"/>
      <c r="G172" s="87"/>
      <c r="H172" s="88"/>
      <c r="I172" s="72" t="s">
        <v>213</v>
      </c>
      <c r="J172" s="138" t="s">
        <v>178</v>
      </c>
      <c r="K172" s="138" t="s">
        <v>179</v>
      </c>
      <c r="L172" s="72" t="s">
        <v>781</v>
      </c>
      <c r="M172" s="72"/>
      <c r="N172" s="72" t="s">
        <v>349</v>
      </c>
      <c r="O172" s="72"/>
    </row>
    <row r="173" spans="1:16" ht="165" outlineLevel="1" x14ac:dyDescent="0.25">
      <c r="A173" s="257" t="s">
        <v>1000</v>
      </c>
      <c r="B173" s="257" t="s">
        <v>1026</v>
      </c>
      <c r="C173" s="257" t="s">
        <v>77</v>
      </c>
      <c r="D173" s="257" t="s">
        <v>240</v>
      </c>
      <c r="E173" s="270" t="str">
        <f t="shared" si="19"/>
        <v>06.01.018.001.002</v>
      </c>
      <c r="F173" s="87"/>
      <c r="G173" s="87"/>
      <c r="H173" s="88"/>
      <c r="I173" s="72" t="s">
        <v>214</v>
      </c>
      <c r="J173" s="138" t="s">
        <v>178</v>
      </c>
      <c r="K173" s="138" t="s">
        <v>179</v>
      </c>
      <c r="L173" s="72" t="s">
        <v>781</v>
      </c>
      <c r="M173" s="72"/>
      <c r="N173" s="72" t="s">
        <v>350</v>
      </c>
      <c r="O173" s="72"/>
    </row>
    <row r="174" spans="1:16" ht="165" outlineLevel="1" x14ac:dyDescent="0.25">
      <c r="A174" s="257" t="s">
        <v>1000</v>
      </c>
      <c r="B174" s="257" t="s">
        <v>1026</v>
      </c>
      <c r="C174" s="257" t="s">
        <v>77</v>
      </c>
      <c r="D174" s="257" t="s">
        <v>242</v>
      </c>
      <c r="E174" s="270" t="str">
        <f t="shared" si="19"/>
        <v>06.01.018.001.003</v>
      </c>
      <c r="F174" s="87"/>
      <c r="G174" s="87"/>
      <c r="H174" s="88"/>
      <c r="I174" s="72" t="s">
        <v>215</v>
      </c>
      <c r="J174" s="138" t="s">
        <v>178</v>
      </c>
      <c r="K174" s="138" t="s">
        <v>179</v>
      </c>
      <c r="L174" s="72" t="s">
        <v>781</v>
      </c>
      <c r="M174" s="72"/>
      <c r="N174" s="72" t="s">
        <v>351</v>
      </c>
      <c r="O174" s="72"/>
    </row>
    <row r="175" spans="1:16" ht="165" outlineLevel="1" x14ac:dyDescent="0.25">
      <c r="A175" s="257" t="s">
        <v>1000</v>
      </c>
      <c r="B175" s="257" t="s">
        <v>1026</v>
      </c>
      <c r="C175" s="257" t="s">
        <v>77</v>
      </c>
      <c r="D175" s="257" t="s">
        <v>244</v>
      </c>
      <c r="E175" s="270" t="str">
        <f t="shared" si="19"/>
        <v>06.01.018.001.004</v>
      </c>
      <c r="F175" s="87"/>
      <c r="G175" s="87"/>
      <c r="H175" s="88"/>
      <c r="I175" s="72" t="s">
        <v>216</v>
      </c>
      <c r="J175" s="138" t="s">
        <v>178</v>
      </c>
      <c r="K175" s="138" t="s">
        <v>179</v>
      </c>
      <c r="L175" s="72" t="s">
        <v>781</v>
      </c>
      <c r="M175" s="72"/>
      <c r="N175" s="72" t="s">
        <v>352</v>
      </c>
      <c r="O175" s="72"/>
    </row>
    <row r="176" spans="1:16" ht="165" outlineLevel="1" x14ac:dyDescent="0.25">
      <c r="A176" s="257" t="s">
        <v>1000</v>
      </c>
      <c r="B176" s="257" t="s">
        <v>1026</v>
      </c>
      <c r="C176" s="257" t="s">
        <v>77</v>
      </c>
      <c r="D176" s="257" t="s">
        <v>1001</v>
      </c>
      <c r="E176" s="270" t="str">
        <f t="shared" si="19"/>
        <v>06.01.018.001.005</v>
      </c>
      <c r="F176" s="87"/>
      <c r="G176" s="87"/>
      <c r="H176" s="88"/>
      <c r="I176" s="72" t="s">
        <v>353</v>
      </c>
      <c r="J176" s="138" t="s">
        <v>178</v>
      </c>
      <c r="K176" s="138" t="s">
        <v>179</v>
      </c>
      <c r="L176" s="72" t="s">
        <v>781</v>
      </c>
      <c r="M176" s="72"/>
      <c r="N176" s="72" t="s">
        <v>354</v>
      </c>
      <c r="O176" s="72"/>
    </row>
    <row r="177" spans="1:15" outlineLevel="1" x14ac:dyDescent="0.25">
      <c r="A177" s="257" t="s">
        <v>1000</v>
      </c>
      <c r="B177" s="257" t="s">
        <v>1026</v>
      </c>
      <c r="C177" s="257" t="s">
        <v>77</v>
      </c>
      <c r="E177" s="270" t="str">
        <f>(A177&amp;"."&amp;B177&amp;"."&amp;C177)</f>
        <v>06.01.018.001</v>
      </c>
      <c r="F177" s="89"/>
      <c r="G177" s="89"/>
      <c r="H177" s="533" t="s">
        <v>217</v>
      </c>
      <c r="I177" s="534"/>
      <c r="J177" s="137"/>
      <c r="K177" s="138" t="s">
        <v>179</v>
      </c>
      <c r="L177" s="530"/>
      <c r="M177" s="531"/>
      <c r="N177" s="531"/>
      <c r="O177" s="532"/>
    </row>
    <row r="178" spans="1:15" x14ac:dyDescent="0.25">
      <c r="A178" s="257" t="s">
        <v>1000</v>
      </c>
      <c r="B178" s="257" t="s">
        <v>1026</v>
      </c>
      <c r="E178" s="204"/>
      <c r="F178" s="89"/>
      <c r="G178" s="89"/>
      <c r="H178" s="530" t="s">
        <v>887</v>
      </c>
      <c r="I178" s="531"/>
      <c r="J178" s="531"/>
      <c r="K178" s="531"/>
      <c r="L178" s="531"/>
      <c r="M178" s="531"/>
      <c r="N178" s="531"/>
      <c r="O178" s="532"/>
    </row>
    <row r="179" spans="1:15" outlineLevel="1" x14ac:dyDescent="0.25">
      <c r="A179" s="257" t="s">
        <v>1000</v>
      </c>
      <c r="B179" s="257" t="s">
        <v>1027</v>
      </c>
      <c r="E179" s="276" t="str">
        <f>(A179&amp;"."&amp;B179)</f>
        <v>06.01.019</v>
      </c>
      <c r="F179" s="437" t="s">
        <v>269</v>
      </c>
      <c r="G179" s="438"/>
      <c r="H179" s="438"/>
      <c r="I179" s="438"/>
      <c r="J179" s="438"/>
      <c r="K179" s="438"/>
      <c r="L179" s="438"/>
      <c r="M179" s="438"/>
      <c r="N179" s="438"/>
      <c r="O179" s="439"/>
    </row>
    <row r="180" spans="1:15" ht="45" outlineLevel="1" x14ac:dyDescent="0.25">
      <c r="A180" s="257" t="s">
        <v>1000</v>
      </c>
      <c r="B180" s="257" t="s">
        <v>1027</v>
      </c>
      <c r="C180" s="257" t="s">
        <v>77</v>
      </c>
      <c r="D180" s="257" t="s">
        <v>77</v>
      </c>
      <c r="E180" s="270" t="str">
        <f t="shared" ref="E180:E182" si="20">(A180&amp;"."&amp;B180&amp;"."&amp;C180&amp;"."&amp;D180)</f>
        <v>06.01.019.001.001</v>
      </c>
      <c r="F180" s="73"/>
      <c r="G180" s="73"/>
      <c r="H180" s="74"/>
      <c r="I180" s="195" t="s">
        <v>284</v>
      </c>
      <c r="J180" s="138" t="s">
        <v>307</v>
      </c>
      <c r="K180" s="138" t="s">
        <v>179</v>
      </c>
      <c r="L180" s="72" t="s">
        <v>93</v>
      </c>
      <c r="M180" s="72" t="s">
        <v>888</v>
      </c>
      <c r="N180" s="72" t="s">
        <v>285</v>
      </c>
      <c r="O180" s="70"/>
    </row>
    <row r="181" spans="1:15" ht="45" outlineLevel="1" x14ac:dyDescent="0.25">
      <c r="A181" s="257" t="s">
        <v>1000</v>
      </c>
      <c r="B181" s="257" t="s">
        <v>1027</v>
      </c>
      <c r="C181" s="257" t="s">
        <v>77</v>
      </c>
      <c r="D181" s="257" t="s">
        <v>240</v>
      </c>
      <c r="E181" s="270" t="str">
        <f t="shared" si="20"/>
        <v>06.01.019.001.002</v>
      </c>
      <c r="F181" s="73"/>
      <c r="G181" s="73"/>
      <c r="H181" s="74"/>
      <c r="I181" s="195" t="s">
        <v>286</v>
      </c>
      <c r="J181" s="138" t="s">
        <v>178</v>
      </c>
      <c r="K181" s="138" t="s">
        <v>186</v>
      </c>
      <c r="L181" s="72" t="s">
        <v>93</v>
      </c>
      <c r="M181" s="72" t="s">
        <v>888</v>
      </c>
      <c r="N181" s="72" t="s">
        <v>287</v>
      </c>
      <c r="O181" s="70"/>
    </row>
    <row r="182" spans="1:15" ht="45" outlineLevel="1" x14ac:dyDescent="0.25">
      <c r="A182" s="257" t="s">
        <v>1000</v>
      </c>
      <c r="B182" s="257" t="s">
        <v>1027</v>
      </c>
      <c r="C182" s="257" t="s">
        <v>77</v>
      </c>
      <c r="D182" s="257" t="s">
        <v>242</v>
      </c>
      <c r="E182" s="270" t="str">
        <f t="shared" si="20"/>
        <v>06.01.019.001.003</v>
      </c>
      <c r="F182" s="73"/>
      <c r="G182" s="73"/>
      <c r="H182" s="74"/>
      <c r="I182" s="195" t="s">
        <v>288</v>
      </c>
      <c r="J182" s="138" t="s">
        <v>186</v>
      </c>
      <c r="K182" s="138" t="s">
        <v>179</v>
      </c>
      <c r="L182" s="72" t="s">
        <v>93</v>
      </c>
      <c r="M182" s="72" t="s">
        <v>888</v>
      </c>
      <c r="N182" s="72" t="s">
        <v>289</v>
      </c>
      <c r="O182" s="70"/>
    </row>
    <row r="183" spans="1:15" outlineLevel="1" x14ac:dyDescent="0.25">
      <c r="A183" s="257" t="s">
        <v>1000</v>
      </c>
      <c r="B183" s="257" t="s">
        <v>1027</v>
      </c>
      <c r="C183" s="257" t="s">
        <v>77</v>
      </c>
      <c r="E183" s="270" t="str">
        <f>(A183&amp;"."&amp;B183&amp;"."&amp;C183)</f>
        <v>06.01.019.001</v>
      </c>
      <c r="F183" s="75"/>
      <c r="G183" s="75"/>
      <c r="H183" s="574" t="s">
        <v>269</v>
      </c>
      <c r="I183" s="575"/>
      <c r="J183" s="137"/>
      <c r="K183" s="138" t="s">
        <v>179</v>
      </c>
      <c r="L183" s="576"/>
      <c r="M183" s="577"/>
      <c r="N183" s="577"/>
      <c r="O183" s="578"/>
    </row>
    <row r="184" spans="1:15" x14ac:dyDescent="0.25">
      <c r="A184" s="257" t="s">
        <v>1000</v>
      </c>
      <c r="B184" s="257" t="s">
        <v>1027</v>
      </c>
      <c r="E184" s="242"/>
      <c r="F184" s="75"/>
      <c r="G184" s="75"/>
      <c r="H184" s="576" t="s">
        <v>355</v>
      </c>
      <c r="I184" s="577"/>
      <c r="J184" s="577"/>
      <c r="K184" s="577"/>
      <c r="L184" s="577"/>
      <c r="M184" s="577"/>
      <c r="N184" s="577"/>
      <c r="O184" s="578"/>
    </row>
    <row r="185" spans="1:15" outlineLevel="1" x14ac:dyDescent="0.25">
      <c r="A185" s="257" t="s">
        <v>1000</v>
      </c>
      <c r="B185" s="257" t="s">
        <v>1028</v>
      </c>
      <c r="E185" s="276" t="str">
        <f>(A185&amp;"."&amp;B185)</f>
        <v>06.01.020</v>
      </c>
      <c r="F185" s="457" t="s">
        <v>356</v>
      </c>
      <c r="G185" s="458"/>
      <c r="H185" s="458"/>
      <c r="I185" s="458"/>
      <c r="J185" s="458"/>
      <c r="K185" s="458"/>
      <c r="L185" s="458"/>
      <c r="M185" s="458"/>
      <c r="N185" s="458"/>
      <c r="O185" s="459"/>
    </row>
    <row r="186" spans="1:15" ht="210" outlineLevel="1" x14ac:dyDescent="0.25">
      <c r="A186" s="257" t="s">
        <v>1000</v>
      </c>
      <c r="B186" s="257" t="s">
        <v>1028</v>
      </c>
      <c r="C186" s="257" t="s">
        <v>77</v>
      </c>
      <c r="D186" s="257" t="s">
        <v>77</v>
      </c>
      <c r="E186" s="270" t="str">
        <f t="shared" ref="E186:E188" si="21">(A186&amp;"."&amp;B186&amp;"."&amp;C186&amp;"."&amp;D186)</f>
        <v>06.01.020.001.001</v>
      </c>
      <c r="F186" s="87"/>
      <c r="G186" s="87"/>
      <c r="H186" s="88"/>
      <c r="I186" s="124" t="s">
        <v>669</v>
      </c>
      <c r="J186" s="138" t="s">
        <v>178</v>
      </c>
      <c r="K186" s="138" t="s">
        <v>186</v>
      </c>
      <c r="L186" s="72" t="s">
        <v>128</v>
      </c>
      <c r="M186" s="99"/>
      <c r="N186" s="72" t="s">
        <v>670</v>
      </c>
      <c r="O186" s="72"/>
    </row>
    <row r="187" spans="1:15" ht="165" outlineLevel="1" x14ac:dyDescent="0.25">
      <c r="A187" s="257" t="s">
        <v>1000</v>
      </c>
      <c r="B187" s="257" t="s">
        <v>1028</v>
      </c>
      <c r="C187" s="257" t="s">
        <v>77</v>
      </c>
      <c r="D187" s="257" t="s">
        <v>240</v>
      </c>
      <c r="E187" s="270" t="str">
        <f t="shared" si="21"/>
        <v>06.01.020.001.002</v>
      </c>
      <c r="F187" s="87"/>
      <c r="G187" s="87"/>
      <c r="H187" s="88"/>
      <c r="I187" s="124" t="s">
        <v>671</v>
      </c>
      <c r="J187" s="138" t="s">
        <v>224</v>
      </c>
      <c r="K187" s="138" t="s">
        <v>180</v>
      </c>
      <c r="L187" s="72" t="s">
        <v>93</v>
      </c>
      <c r="M187" s="99"/>
      <c r="N187" s="72" t="s">
        <v>672</v>
      </c>
      <c r="O187" s="72"/>
    </row>
    <row r="188" spans="1:15" ht="30" outlineLevel="1" x14ac:dyDescent="0.25">
      <c r="A188" s="257" t="s">
        <v>1000</v>
      </c>
      <c r="B188" s="257" t="s">
        <v>1028</v>
      </c>
      <c r="C188" s="257" t="s">
        <v>77</v>
      </c>
      <c r="D188" s="257" t="s">
        <v>242</v>
      </c>
      <c r="E188" s="270" t="str">
        <f t="shared" si="21"/>
        <v>06.01.020.001.003</v>
      </c>
      <c r="F188" s="87"/>
      <c r="G188" s="87"/>
      <c r="H188" s="88"/>
      <c r="I188" s="124" t="s">
        <v>129</v>
      </c>
      <c r="J188" s="138" t="s">
        <v>190</v>
      </c>
      <c r="K188" s="138" t="s">
        <v>179</v>
      </c>
      <c r="L188" s="72" t="s">
        <v>93</v>
      </c>
      <c r="M188" s="99"/>
      <c r="N188" s="72" t="s">
        <v>126</v>
      </c>
      <c r="O188" s="72"/>
    </row>
    <row r="189" spans="1:15" outlineLevel="1" x14ac:dyDescent="0.25">
      <c r="A189" s="257" t="s">
        <v>1000</v>
      </c>
      <c r="B189" s="257" t="s">
        <v>1028</v>
      </c>
      <c r="C189" s="257" t="s">
        <v>77</v>
      </c>
      <c r="E189" s="270" t="str">
        <f>(A189&amp;"."&amp;B189&amp;"."&amp;C189)</f>
        <v>06.01.020.001</v>
      </c>
      <c r="F189" s="89"/>
      <c r="G189" s="89"/>
      <c r="H189" s="533" t="s">
        <v>578</v>
      </c>
      <c r="I189" s="534"/>
      <c r="J189" s="137"/>
      <c r="K189" s="138" t="s">
        <v>179</v>
      </c>
      <c r="L189" s="530"/>
      <c r="M189" s="531"/>
      <c r="N189" s="531"/>
      <c r="O189" s="532"/>
    </row>
    <row r="190" spans="1:15" x14ac:dyDescent="0.25">
      <c r="A190" s="257" t="s">
        <v>1000</v>
      </c>
      <c r="B190" s="257" t="s">
        <v>1028</v>
      </c>
      <c r="E190" s="204"/>
      <c r="F190" s="89"/>
      <c r="G190" s="89"/>
      <c r="H190" s="530" t="s">
        <v>673</v>
      </c>
      <c r="I190" s="531"/>
      <c r="J190" s="531"/>
      <c r="K190" s="531"/>
      <c r="L190" s="531"/>
      <c r="M190" s="531"/>
      <c r="N190" s="531"/>
      <c r="O190" s="532"/>
    </row>
    <row r="191" spans="1:15" x14ac:dyDescent="0.25">
      <c r="A191" s="257" t="s">
        <v>1000</v>
      </c>
      <c r="B191" s="257" t="s">
        <v>1029</v>
      </c>
      <c r="E191" s="276" t="str">
        <f>(A191&amp;"."&amp;B191)</f>
        <v>06.01.021</v>
      </c>
      <c r="F191" s="437" t="s">
        <v>357</v>
      </c>
      <c r="G191" s="438"/>
      <c r="H191" s="438"/>
      <c r="I191" s="438"/>
      <c r="J191" s="438"/>
      <c r="K191" s="438"/>
      <c r="L191" s="438"/>
      <c r="M191" s="438"/>
      <c r="N191" s="438"/>
      <c r="O191" s="439"/>
    </row>
    <row r="192" spans="1:15" ht="180" x14ac:dyDescent="0.25">
      <c r="A192" s="257" t="s">
        <v>1000</v>
      </c>
      <c r="B192" s="257" t="s">
        <v>1029</v>
      </c>
      <c r="C192" s="257" t="s">
        <v>77</v>
      </c>
      <c r="D192" s="257" t="s">
        <v>77</v>
      </c>
      <c r="E192" s="270" t="str">
        <f t="shared" ref="E192:E195" si="22">(A192&amp;"."&amp;B192&amp;"."&amp;C192&amp;"."&amp;D192)</f>
        <v>06.01.021.001.001</v>
      </c>
      <c r="F192" s="87"/>
      <c r="G192" s="87"/>
      <c r="H192" s="87"/>
      <c r="I192" s="206" t="s">
        <v>889</v>
      </c>
      <c r="J192" s="138" t="s">
        <v>579</v>
      </c>
      <c r="K192" s="138" t="s">
        <v>580</v>
      </c>
      <c r="L192" s="72" t="s">
        <v>219</v>
      </c>
      <c r="M192" s="72" t="s">
        <v>745</v>
      </c>
      <c r="N192" s="206" t="s">
        <v>358</v>
      </c>
      <c r="O192" s="72"/>
    </row>
    <row r="193" spans="1:16" ht="75" x14ac:dyDescent="0.25">
      <c r="A193" s="257" t="s">
        <v>1000</v>
      </c>
      <c r="B193" s="257" t="s">
        <v>1029</v>
      </c>
      <c r="C193" s="257" t="s">
        <v>77</v>
      </c>
      <c r="D193" s="257" t="s">
        <v>240</v>
      </c>
      <c r="E193" s="270" t="str">
        <f t="shared" si="22"/>
        <v>06.01.021.001.002</v>
      </c>
      <c r="F193" s="87"/>
      <c r="G193" s="87"/>
      <c r="H193" s="68"/>
      <c r="I193" s="92" t="s">
        <v>359</v>
      </c>
      <c r="J193" s="138" t="s">
        <v>178</v>
      </c>
      <c r="K193" s="138" t="s">
        <v>179</v>
      </c>
      <c r="L193" s="72" t="s">
        <v>93</v>
      </c>
      <c r="M193" s="72" t="s">
        <v>745</v>
      </c>
      <c r="N193" s="72" t="s">
        <v>360</v>
      </c>
      <c r="O193" s="72"/>
    </row>
    <row r="194" spans="1:16" ht="45" x14ac:dyDescent="0.25">
      <c r="A194" s="257" t="s">
        <v>1000</v>
      </c>
      <c r="B194" s="257" t="s">
        <v>1029</v>
      </c>
      <c r="C194" s="257" t="s">
        <v>77</v>
      </c>
      <c r="D194" s="257" t="s">
        <v>242</v>
      </c>
      <c r="E194" s="270" t="str">
        <f t="shared" si="22"/>
        <v>06.01.021.001.003</v>
      </c>
      <c r="F194" s="87"/>
      <c r="G194" s="87"/>
      <c r="H194" s="87"/>
      <c r="I194" s="92" t="s">
        <v>221</v>
      </c>
      <c r="J194" s="138" t="s">
        <v>178</v>
      </c>
      <c r="K194" s="138" t="s">
        <v>223</v>
      </c>
      <c r="L194" s="72" t="s">
        <v>93</v>
      </c>
      <c r="M194" s="72" t="s">
        <v>745</v>
      </c>
      <c r="N194" s="72" t="s">
        <v>361</v>
      </c>
      <c r="O194" s="72"/>
    </row>
    <row r="195" spans="1:16" ht="60" x14ac:dyDescent="0.25">
      <c r="A195" s="257" t="s">
        <v>1000</v>
      </c>
      <c r="B195" s="257" t="s">
        <v>1029</v>
      </c>
      <c r="C195" s="257" t="s">
        <v>77</v>
      </c>
      <c r="D195" s="257" t="s">
        <v>244</v>
      </c>
      <c r="E195" s="270" t="str">
        <f t="shared" si="22"/>
        <v>06.01.021.001.004</v>
      </c>
      <c r="F195" s="87"/>
      <c r="G195" s="87"/>
      <c r="H195" s="87"/>
      <c r="I195" s="92" t="s">
        <v>362</v>
      </c>
      <c r="J195" s="138" t="s">
        <v>564</v>
      </c>
      <c r="K195" s="138" t="s">
        <v>581</v>
      </c>
      <c r="L195" s="72" t="s">
        <v>93</v>
      </c>
      <c r="M195" s="72" t="s">
        <v>745</v>
      </c>
      <c r="N195" s="72" t="s">
        <v>225</v>
      </c>
      <c r="O195" s="72"/>
    </row>
    <row r="196" spans="1:16" x14ac:dyDescent="0.25">
      <c r="A196" s="257" t="s">
        <v>1000</v>
      </c>
      <c r="B196" s="257" t="s">
        <v>1029</v>
      </c>
      <c r="C196" s="257" t="s">
        <v>77</v>
      </c>
      <c r="E196" s="270" t="str">
        <f>(A196&amp;"."&amp;B196&amp;"."&amp;C196)</f>
        <v>06.01.021.001</v>
      </c>
      <c r="F196" s="87"/>
      <c r="G196" s="87"/>
      <c r="H196" s="544" t="s">
        <v>363</v>
      </c>
      <c r="I196" s="545"/>
      <c r="J196" s="137"/>
      <c r="K196" s="138" t="s">
        <v>581</v>
      </c>
      <c r="L196" s="72"/>
      <c r="M196" s="99"/>
      <c r="N196" s="72"/>
      <c r="O196" s="72"/>
    </row>
    <row r="197" spans="1:16" x14ac:dyDescent="0.25">
      <c r="A197" s="257" t="s">
        <v>1000</v>
      </c>
      <c r="B197" s="257" t="s">
        <v>1029</v>
      </c>
      <c r="E197" s="204"/>
      <c r="F197" s="87"/>
      <c r="G197" s="87"/>
      <c r="H197" s="546" t="s">
        <v>364</v>
      </c>
      <c r="I197" s="547"/>
      <c r="J197" s="547"/>
      <c r="K197" s="547"/>
      <c r="L197" s="547"/>
      <c r="M197" s="547"/>
      <c r="N197" s="547"/>
      <c r="O197" s="548"/>
    </row>
    <row r="198" spans="1:16" x14ac:dyDescent="0.25">
      <c r="A198" s="257" t="s">
        <v>1000</v>
      </c>
      <c r="B198" s="257" t="s">
        <v>1029</v>
      </c>
      <c r="E198" s="246"/>
      <c r="F198" s="579" t="s">
        <v>31</v>
      </c>
      <c r="G198" s="580"/>
      <c r="H198" s="580"/>
      <c r="I198" s="580"/>
      <c r="J198" s="580"/>
      <c r="K198" s="580"/>
      <c r="L198" s="580"/>
      <c r="M198" s="580"/>
      <c r="N198" s="580"/>
      <c r="O198" s="581"/>
    </row>
    <row r="199" spans="1:16" s="49" customFormat="1" x14ac:dyDescent="0.25">
      <c r="A199" s="257" t="s">
        <v>1000</v>
      </c>
      <c r="B199" s="257" t="s">
        <v>1030</v>
      </c>
      <c r="C199" s="48"/>
      <c r="D199" s="48"/>
      <c r="E199" s="276" t="str">
        <f>(A199&amp;"."&amp;B199)</f>
        <v>06.01.022</v>
      </c>
      <c r="F199" s="549" t="s">
        <v>191</v>
      </c>
      <c r="G199" s="550"/>
      <c r="H199" s="550"/>
      <c r="I199" s="550"/>
      <c r="J199" s="550"/>
      <c r="K199" s="550"/>
      <c r="L199" s="550"/>
      <c r="M199" s="550"/>
      <c r="N199" s="550"/>
      <c r="O199" s="551"/>
      <c r="P199" s="215"/>
    </row>
    <row r="200" spans="1:16" s="49" customFormat="1" ht="60" x14ac:dyDescent="0.25">
      <c r="A200" s="257" t="s">
        <v>1000</v>
      </c>
      <c r="B200" s="257" t="s">
        <v>1030</v>
      </c>
      <c r="C200" s="257" t="s">
        <v>77</v>
      </c>
      <c r="D200" s="257" t="s">
        <v>77</v>
      </c>
      <c r="E200" s="270" t="str">
        <f t="shared" ref="E200:E207" si="23">(A200&amp;"."&amp;B200&amp;"."&amp;C200&amp;"."&amp;D200)</f>
        <v>06.01.022.001.001</v>
      </c>
      <c r="F200" s="125"/>
      <c r="G200" s="125"/>
      <c r="H200" s="101"/>
      <c r="I200" s="102" t="s">
        <v>784</v>
      </c>
      <c r="J200" s="136">
        <v>43466</v>
      </c>
      <c r="K200" s="136" t="s">
        <v>186</v>
      </c>
      <c r="L200" s="70" t="s">
        <v>623</v>
      </c>
      <c r="M200" s="70"/>
      <c r="N200" s="70" t="s">
        <v>785</v>
      </c>
      <c r="O200" s="102" t="s">
        <v>192</v>
      </c>
      <c r="P200" s="215"/>
    </row>
    <row r="201" spans="1:16" s="49" customFormat="1" ht="60" x14ac:dyDescent="0.25">
      <c r="A201" s="257" t="s">
        <v>1000</v>
      </c>
      <c r="B201" s="257" t="s">
        <v>1030</v>
      </c>
      <c r="C201" s="257" t="s">
        <v>77</v>
      </c>
      <c r="D201" s="257" t="s">
        <v>240</v>
      </c>
      <c r="E201" s="270" t="str">
        <f t="shared" si="23"/>
        <v>06.01.022.001.002</v>
      </c>
      <c r="F201" s="125"/>
      <c r="G201" s="125"/>
      <c r="H201" s="101"/>
      <c r="I201" s="102" t="s">
        <v>786</v>
      </c>
      <c r="J201" s="136">
        <v>43466</v>
      </c>
      <c r="K201" s="136" t="s">
        <v>186</v>
      </c>
      <c r="L201" s="70" t="s">
        <v>623</v>
      </c>
      <c r="M201" s="70"/>
      <c r="N201" s="70" t="s">
        <v>787</v>
      </c>
      <c r="O201" s="102" t="s">
        <v>192</v>
      </c>
      <c r="P201" s="215"/>
    </row>
    <row r="202" spans="1:16" s="49" customFormat="1" ht="75" x14ac:dyDescent="0.25">
      <c r="A202" s="257" t="s">
        <v>1000</v>
      </c>
      <c r="B202" s="257" t="s">
        <v>1030</v>
      </c>
      <c r="C202" s="257" t="s">
        <v>77</v>
      </c>
      <c r="D202" s="257" t="s">
        <v>242</v>
      </c>
      <c r="E202" s="270" t="str">
        <f t="shared" si="23"/>
        <v>06.01.022.001.003</v>
      </c>
      <c r="F202" s="125"/>
      <c r="G202" s="125"/>
      <c r="H202" s="101"/>
      <c r="I202" s="102" t="s">
        <v>788</v>
      </c>
      <c r="J202" s="136">
        <v>43466</v>
      </c>
      <c r="K202" s="136" t="s">
        <v>180</v>
      </c>
      <c r="L202" s="70" t="s">
        <v>623</v>
      </c>
      <c r="M202" s="70"/>
      <c r="N202" s="70" t="s">
        <v>787</v>
      </c>
      <c r="O202" s="102"/>
      <c r="P202" s="215"/>
    </row>
    <row r="203" spans="1:16" s="49" customFormat="1" ht="90" x14ac:dyDescent="0.25">
      <c r="A203" s="257" t="s">
        <v>1000</v>
      </c>
      <c r="B203" s="257" t="s">
        <v>1030</v>
      </c>
      <c r="C203" s="257" t="s">
        <v>77</v>
      </c>
      <c r="D203" s="257" t="s">
        <v>244</v>
      </c>
      <c r="E203" s="270" t="str">
        <f t="shared" si="23"/>
        <v>06.01.022.001.004</v>
      </c>
      <c r="F203" s="125"/>
      <c r="G203" s="125"/>
      <c r="H203" s="101"/>
      <c r="I203" s="102" t="s">
        <v>789</v>
      </c>
      <c r="J203" s="136">
        <v>43466</v>
      </c>
      <c r="K203" s="136" t="s">
        <v>179</v>
      </c>
      <c r="L203" s="70" t="s">
        <v>623</v>
      </c>
      <c r="M203" s="70"/>
      <c r="N203" s="70" t="s">
        <v>787</v>
      </c>
      <c r="O203" s="102"/>
      <c r="P203" s="215"/>
    </row>
    <row r="204" spans="1:16" s="49" customFormat="1" ht="120" x14ac:dyDescent="0.25">
      <c r="A204" s="257" t="s">
        <v>1000</v>
      </c>
      <c r="B204" s="257" t="s">
        <v>1030</v>
      </c>
      <c r="C204" s="257" t="s">
        <v>77</v>
      </c>
      <c r="D204" s="257" t="s">
        <v>1001</v>
      </c>
      <c r="E204" s="270" t="str">
        <f t="shared" si="23"/>
        <v>06.01.022.001.005</v>
      </c>
      <c r="F204" s="125"/>
      <c r="G204" s="125"/>
      <c r="H204" s="101"/>
      <c r="I204" s="102" t="s">
        <v>790</v>
      </c>
      <c r="J204" s="136" t="s">
        <v>181</v>
      </c>
      <c r="K204" s="136" t="s">
        <v>179</v>
      </c>
      <c r="L204" s="70" t="s">
        <v>623</v>
      </c>
      <c r="M204" s="70"/>
      <c r="N204" s="70" t="s">
        <v>787</v>
      </c>
      <c r="O204" s="102" t="s">
        <v>192</v>
      </c>
      <c r="P204" s="215"/>
    </row>
    <row r="205" spans="1:16" s="49" customFormat="1" ht="45" x14ac:dyDescent="0.25">
      <c r="A205" s="257" t="s">
        <v>1000</v>
      </c>
      <c r="B205" s="257" t="s">
        <v>1030</v>
      </c>
      <c r="C205" s="257" t="s">
        <v>77</v>
      </c>
      <c r="D205" s="257" t="s">
        <v>1014</v>
      </c>
      <c r="E205" s="270" t="str">
        <f t="shared" si="23"/>
        <v>06.01.022.001.006</v>
      </c>
      <c r="F205" s="125"/>
      <c r="G205" s="125"/>
      <c r="H205" s="101"/>
      <c r="I205" s="102" t="s">
        <v>791</v>
      </c>
      <c r="J205" s="136" t="s">
        <v>194</v>
      </c>
      <c r="K205" s="136">
        <v>44531</v>
      </c>
      <c r="L205" s="70" t="s">
        <v>623</v>
      </c>
      <c r="M205" s="70"/>
      <c r="N205" s="70" t="s">
        <v>787</v>
      </c>
      <c r="O205" s="102" t="s">
        <v>192</v>
      </c>
      <c r="P205" s="215"/>
    </row>
    <row r="206" spans="1:16" s="49" customFormat="1" ht="45" x14ac:dyDescent="0.25">
      <c r="A206" s="257" t="s">
        <v>1000</v>
      </c>
      <c r="B206" s="257" t="s">
        <v>1030</v>
      </c>
      <c r="C206" s="257" t="s">
        <v>77</v>
      </c>
      <c r="D206" s="257" t="s">
        <v>1015</v>
      </c>
      <c r="E206" s="270" t="str">
        <f t="shared" si="23"/>
        <v>06.01.022.001.007</v>
      </c>
      <c r="F206" s="125"/>
      <c r="G206" s="125"/>
      <c r="H206" s="101"/>
      <c r="I206" s="102" t="s">
        <v>792</v>
      </c>
      <c r="J206" s="136">
        <v>43466</v>
      </c>
      <c r="K206" s="136">
        <v>44531</v>
      </c>
      <c r="L206" s="70" t="s">
        <v>623</v>
      </c>
      <c r="M206" s="70"/>
      <c r="N206" s="70" t="s">
        <v>787</v>
      </c>
      <c r="O206" s="102" t="s">
        <v>192</v>
      </c>
      <c r="P206" s="215"/>
    </row>
    <row r="207" spans="1:16" s="49" customFormat="1" ht="60" x14ac:dyDescent="0.25">
      <c r="A207" s="257" t="s">
        <v>1000</v>
      </c>
      <c r="B207" s="257" t="s">
        <v>1030</v>
      </c>
      <c r="C207" s="257" t="s">
        <v>77</v>
      </c>
      <c r="D207" s="257" t="s">
        <v>1016</v>
      </c>
      <c r="E207" s="270" t="str">
        <f t="shared" si="23"/>
        <v>06.01.022.001.008</v>
      </c>
      <c r="F207" s="125"/>
      <c r="G207" s="125"/>
      <c r="H207" s="101"/>
      <c r="I207" s="102" t="s">
        <v>793</v>
      </c>
      <c r="J207" s="136">
        <v>43647</v>
      </c>
      <c r="K207" s="136">
        <v>44531</v>
      </c>
      <c r="L207" s="70" t="s">
        <v>623</v>
      </c>
      <c r="M207" s="70"/>
      <c r="N207" s="70" t="s">
        <v>794</v>
      </c>
      <c r="O207" s="102" t="s">
        <v>192</v>
      </c>
      <c r="P207" s="215"/>
    </row>
    <row r="208" spans="1:16" s="49" customFormat="1" x14ac:dyDescent="0.25">
      <c r="A208" s="257" t="s">
        <v>1000</v>
      </c>
      <c r="B208" s="257" t="s">
        <v>1030</v>
      </c>
      <c r="C208" s="48"/>
      <c r="D208" s="48"/>
      <c r="E208" s="270" t="str">
        <f>(A208&amp;"."&amp;B208&amp;"."&amp;C208)</f>
        <v>06.01.022.</v>
      </c>
      <c r="F208" s="130"/>
      <c r="G208" s="130"/>
      <c r="H208" s="501" t="s">
        <v>624</v>
      </c>
      <c r="I208" s="535"/>
      <c r="J208" s="136"/>
      <c r="K208" s="136">
        <v>44531</v>
      </c>
      <c r="L208" s="473"/>
      <c r="M208" s="474"/>
      <c r="N208" s="474"/>
      <c r="O208" s="475"/>
      <c r="P208" s="215"/>
    </row>
    <row r="209" spans="1:16" s="49" customFormat="1" x14ac:dyDescent="0.25">
      <c r="A209" s="257" t="s">
        <v>1000</v>
      </c>
      <c r="B209" s="257" t="s">
        <v>1030</v>
      </c>
      <c r="C209" s="48"/>
      <c r="D209" s="48"/>
      <c r="E209" s="247"/>
      <c r="F209" s="130"/>
      <c r="G209" s="130"/>
      <c r="H209" s="473" t="s">
        <v>795</v>
      </c>
      <c r="I209" s="474"/>
      <c r="J209" s="474"/>
      <c r="K209" s="474"/>
      <c r="L209" s="474"/>
      <c r="M209" s="474"/>
      <c r="N209" s="474"/>
      <c r="O209" s="475"/>
      <c r="P209" s="215"/>
    </row>
    <row r="210" spans="1:16" s="49" customFormat="1" x14ac:dyDescent="0.25">
      <c r="A210" s="257" t="s">
        <v>1000</v>
      </c>
      <c r="B210" s="257" t="s">
        <v>1031</v>
      </c>
      <c r="C210" s="48"/>
      <c r="D210" s="48"/>
      <c r="E210" s="276" t="str">
        <f>(A210&amp;"."&amp;B210)</f>
        <v>06.01.023</v>
      </c>
      <c r="F210" s="505" t="s">
        <v>94</v>
      </c>
      <c r="G210" s="506"/>
      <c r="H210" s="506"/>
      <c r="I210" s="506"/>
      <c r="J210" s="506"/>
      <c r="K210" s="506"/>
      <c r="L210" s="506"/>
      <c r="M210" s="506"/>
      <c r="N210" s="506"/>
      <c r="O210" s="507"/>
      <c r="P210" s="215"/>
    </row>
    <row r="211" spans="1:16" s="49" customFormat="1" ht="105" x14ac:dyDescent="0.25">
      <c r="A211" s="257" t="s">
        <v>1000</v>
      </c>
      <c r="B211" s="257" t="s">
        <v>1031</v>
      </c>
      <c r="C211" s="257" t="s">
        <v>77</v>
      </c>
      <c r="D211" s="257" t="s">
        <v>77</v>
      </c>
      <c r="E211" s="270" t="str">
        <f t="shared" ref="E211:E214" si="24">(A211&amp;"."&amp;B211&amp;"."&amp;C211&amp;"."&amp;D211)</f>
        <v>06.01.023.001.001</v>
      </c>
      <c r="F211" s="125"/>
      <c r="G211" s="125"/>
      <c r="H211" s="101"/>
      <c r="I211" s="210" t="s">
        <v>677</v>
      </c>
      <c r="J211" s="136">
        <v>43466</v>
      </c>
      <c r="K211" s="136">
        <v>44196</v>
      </c>
      <c r="L211" s="70" t="s">
        <v>93</v>
      </c>
      <c r="M211" s="70"/>
      <c r="N211" s="125" t="s">
        <v>678</v>
      </c>
      <c r="O211" s="102"/>
      <c r="P211" s="215"/>
    </row>
    <row r="212" spans="1:16" s="49" customFormat="1" ht="105" x14ac:dyDescent="0.25">
      <c r="A212" s="257" t="s">
        <v>1000</v>
      </c>
      <c r="B212" s="257" t="s">
        <v>1031</v>
      </c>
      <c r="C212" s="257" t="s">
        <v>77</v>
      </c>
      <c r="D212" s="257" t="s">
        <v>240</v>
      </c>
      <c r="E212" s="270" t="str">
        <f t="shared" si="24"/>
        <v>06.01.023.001.002</v>
      </c>
      <c r="F212" s="125"/>
      <c r="G212" s="125"/>
      <c r="H212" s="101"/>
      <c r="I212" s="210" t="s">
        <v>679</v>
      </c>
      <c r="J212" s="136">
        <v>43466</v>
      </c>
      <c r="K212" s="136">
        <v>43830</v>
      </c>
      <c r="L212" s="70" t="s">
        <v>93</v>
      </c>
      <c r="M212" s="70"/>
      <c r="N212" s="125" t="s">
        <v>680</v>
      </c>
      <c r="O212" s="102"/>
      <c r="P212" s="215"/>
    </row>
    <row r="213" spans="1:16" s="49" customFormat="1" ht="60" x14ac:dyDescent="0.25">
      <c r="A213" s="257" t="s">
        <v>1000</v>
      </c>
      <c r="B213" s="257" t="s">
        <v>1031</v>
      </c>
      <c r="C213" s="257" t="s">
        <v>77</v>
      </c>
      <c r="D213" s="257" t="s">
        <v>242</v>
      </c>
      <c r="E213" s="270" t="str">
        <f t="shared" si="24"/>
        <v>06.01.023.001.003</v>
      </c>
      <c r="F213" s="125"/>
      <c r="G213" s="125"/>
      <c r="H213" s="101"/>
      <c r="I213" s="210" t="s">
        <v>796</v>
      </c>
      <c r="J213" s="136">
        <v>43831</v>
      </c>
      <c r="K213" s="136">
        <v>44166</v>
      </c>
      <c r="L213" s="70" t="s">
        <v>93</v>
      </c>
      <c r="M213" s="70"/>
      <c r="N213" s="70" t="s">
        <v>787</v>
      </c>
      <c r="O213" s="102"/>
      <c r="P213" s="215"/>
    </row>
    <row r="214" spans="1:16" s="49" customFormat="1" ht="150" x14ac:dyDescent="0.25">
      <c r="A214" s="257" t="s">
        <v>1000</v>
      </c>
      <c r="B214" s="257" t="s">
        <v>1031</v>
      </c>
      <c r="C214" s="257" t="s">
        <v>77</v>
      </c>
      <c r="D214" s="257" t="s">
        <v>244</v>
      </c>
      <c r="E214" s="270" t="str">
        <f t="shared" si="24"/>
        <v>06.01.023.001.004</v>
      </c>
      <c r="F214" s="125"/>
      <c r="G214" s="125"/>
      <c r="H214" s="101"/>
      <c r="I214" s="210" t="s">
        <v>681</v>
      </c>
      <c r="J214" s="136">
        <v>43466</v>
      </c>
      <c r="K214" s="136">
        <v>43830</v>
      </c>
      <c r="L214" s="70" t="s">
        <v>93</v>
      </c>
      <c r="M214" s="70"/>
      <c r="N214" s="102" t="s">
        <v>682</v>
      </c>
      <c r="O214" s="102"/>
      <c r="P214" s="215"/>
    </row>
    <row r="215" spans="1:16" s="49" customFormat="1" x14ac:dyDescent="0.25">
      <c r="A215" s="257" t="s">
        <v>1000</v>
      </c>
      <c r="B215" s="257" t="s">
        <v>1031</v>
      </c>
      <c r="C215" s="257" t="s">
        <v>77</v>
      </c>
      <c r="D215" s="48"/>
      <c r="E215" s="270" t="str">
        <f>(A215&amp;"."&amp;B215&amp;"."&amp;C215)</f>
        <v>06.01.023.001</v>
      </c>
      <c r="F215" s="130"/>
      <c r="G215" s="130"/>
      <c r="H215" s="501" t="s">
        <v>95</v>
      </c>
      <c r="I215" s="535"/>
      <c r="J215" s="136"/>
      <c r="K215" s="136">
        <v>44196</v>
      </c>
      <c r="L215" s="473"/>
      <c r="M215" s="474"/>
      <c r="N215" s="474"/>
      <c r="O215" s="475"/>
      <c r="P215" s="215"/>
    </row>
    <row r="216" spans="1:16" s="49" customFormat="1" x14ac:dyDescent="0.25">
      <c r="A216" s="257" t="s">
        <v>1000</v>
      </c>
      <c r="B216" s="257" t="s">
        <v>1031</v>
      </c>
      <c r="C216" s="48"/>
      <c r="D216" s="48"/>
      <c r="E216" s="247"/>
      <c r="F216" s="130"/>
      <c r="G216" s="130"/>
      <c r="H216" s="473" t="s">
        <v>797</v>
      </c>
      <c r="I216" s="474"/>
      <c r="J216" s="474"/>
      <c r="K216" s="474"/>
      <c r="L216" s="474"/>
      <c r="M216" s="474"/>
      <c r="N216" s="474"/>
      <c r="O216" s="475"/>
      <c r="P216" s="215"/>
    </row>
    <row r="217" spans="1:16" s="49" customFormat="1" ht="45" x14ac:dyDescent="0.25">
      <c r="A217" s="257" t="s">
        <v>1000</v>
      </c>
      <c r="B217" s="257" t="s">
        <v>1031</v>
      </c>
      <c r="C217" s="257" t="s">
        <v>240</v>
      </c>
      <c r="D217" s="257" t="s">
        <v>77</v>
      </c>
      <c r="E217" s="270" t="str">
        <f t="shared" ref="E217:E223" si="25">(A217&amp;"."&amp;B217&amp;"."&amp;C217&amp;"."&amp;D217)</f>
        <v>06.01.023.002.001</v>
      </c>
      <c r="F217" s="125"/>
      <c r="G217" s="125"/>
      <c r="H217" s="101"/>
      <c r="I217" s="125" t="s">
        <v>798</v>
      </c>
      <c r="J217" s="136">
        <v>43466</v>
      </c>
      <c r="K217" s="136">
        <v>44196</v>
      </c>
      <c r="L217" s="102" t="s">
        <v>93</v>
      </c>
      <c r="M217" s="102"/>
      <c r="N217" s="102" t="s">
        <v>799</v>
      </c>
      <c r="O217" s="102"/>
      <c r="P217" s="215"/>
    </row>
    <row r="218" spans="1:16" s="49" customFormat="1" ht="30" x14ac:dyDescent="0.25">
      <c r="A218" s="257" t="s">
        <v>1000</v>
      </c>
      <c r="B218" s="257" t="s">
        <v>1031</v>
      </c>
      <c r="C218" s="257" t="s">
        <v>240</v>
      </c>
      <c r="D218" s="257" t="s">
        <v>240</v>
      </c>
      <c r="E218" s="270" t="str">
        <f t="shared" si="25"/>
        <v>06.01.023.002.002</v>
      </c>
      <c r="F218" s="125"/>
      <c r="G218" s="125"/>
      <c r="H218" s="101"/>
      <c r="I218" s="125" t="s">
        <v>800</v>
      </c>
      <c r="J218" s="136">
        <v>43466</v>
      </c>
      <c r="K218" s="136">
        <v>44196</v>
      </c>
      <c r="L218" s="102" t="s">
        <v>93</v>
      </c>
      <c r="M218" s="102"/>
      <c r="N218" s="70" t="s">
        <v>787</v>
      </c>
      <c r="O218" s="102"/>
      <c r="P218" s="215"/>
    </row>
    <row r="219" spans="1:16" s="49" customFormat="1" ht="60" x14ac:dyDescent="0.25">
      <c r="A219" s="257" t="s">
        <v>1000</v>
      </c>
      <c r="B219" s="257" t="s">
        <v>1031</v>
      </c>
      <c r="C219" s="257" t="s">
        <v>240</v>
      </c>
      <c r="D219" s="257" t="s">
        <v>242</v>
      </c>
      <c r="E219" s="270" t="str">
        <f t="shared" si="25"/>
        <v>06.01.023.002.003</v>
      </c>
      <c r="F219" s="125"/>
      <c r="G219" s="125"/>
      <c r="H219" s="101"/>
      <c r="I219" s="125" t="s">
        <v>96</v>
      </c>
      <c r="J219" s="136">
        <v>43466</v>
      </c>
      <c r="K219" s="136">
        <v>44196</v>
      </c>
      <c r="L219" s="102" t="s">
        <v>93</v>
      </c>
      <c r="M219" s="102"/>
      <c r="N219" s="102" t="s">
        <v>97</v>
      </c>
      <c r="O219" s="102"/>
      <c r="P219" s="215"/>
    </row>
    <row r="220" spans="1:16" s="49" customFormat="1" ht="45" x14ac:dyDescent="0.25">
      <c r="A220" s="257" t="s">
        <v>1000</v>
      </c>
      <c r="B220" s="257" t="s">
        <v>1031</v>
      </c>
      <c r="C220" s="257" t="s">
        <v>240</v>
      </c>
      <c r="D220" s="257" t="s">
        <v>244</v>
      </c>
      <c r="E220" s="270" t="str">
        <f t="shared" si="25"/>
        <v>06.01.023.002.004</v>
      </c>
      <c r="F220" s="125"/>
      <c r="G220" s="125"/>
      <c r="H220" s="101"/>
      <c r="I220" s="418" t="s">
        <v>98</v>
      </c>
      <c r="J220" s="136">
        <v>43466</v>
      </c>
      <c r="K220" s="136">
        <v>43647</v>
      </c>
      <c r="L220" s="102" t="s">
        <v>93</v>
      </c>
      <c r="M220" s="102"/>
      <c r="N220" s="102" t="s">
        <v>801</v>
      </c>
      <c r="O220" s="102"/>
      <c r="P220" s="215"/>
    </row>
    <row r="221" spans="1:16" s="49" customFormat="1" ht="45" x14ac:dyDescent="0.25">
      <c r="A221" s="257" t="s">
        <v>1000</v>
      </c>
      <c r="B221" s="257" t="s">
        <v>1031</v>
      </c>
      <c r="C221" s="257" t="s">
        <v>240</v>
      </c>
      <c r="D221" s="257" t="s">
        <v>1001</v>
      </c>
      <c r="E221" s="270" t="str">
        <f t="shared" si="25"/>
        <v>06.01.023.002.005</v>
      </c>
      <c r="F221" s="125"/>
      <c r="G221" s="125"/>
      <c r="H221" s="101"/>
      <c r="I221" s="418" t="s">
        <v>99</v>
      </c>
      <c r="J221" s="136">
        <v>43647</v>
      </c>
      <c r="K221" s="136">
        <v>43800</v>
      </c>
      <c r="L221" s="102" t="s">
        <v>93</v>
      </c>
      <c r="M221" s="102"/>
      <c r="N221" s="102" t="s">
        <v>802</v>
      </c>
      <c r="O221" s="102"/>
      <c r="P221" s="215"/>
    </row>
    <row r="222" spans="1:16" s="49" customFormat="1" ht="45" x14ac:dyDescent="0.25">
      <c r="A222" s="257" t="s">
        <v>1000</v>
      </c>
      <c r="B222" s="257" t="s">
        <v>1031</v>
      </c>
      <c r="C222" s="257" t="s">
        <v>240</v>
      </c>
      <c r="D222" s="257" t="s">
        <v>1014</v>
      </c>
      <c r="E222" s="270" t="str">
        <f t="shared" si="25"/>
        <v>06.01.023.002.006</v>
      </c>
      <c r="F222" s="125"/>
      <c r="G222" s="125"/>
      <c r="H222" s="101"/>
      <c r="I222" s="125" t="s">
        <v>803</v>
      </c>
      <c r="J222" s="136">
        <v>43800</v>
      </c>
      <c r="K222" s="136">
        <v>44196</v>
      </c>
      <c r="L222" s="102" t="s">
        <v>93</v>
      </c>
      <c r="M222" s="102"/>
      <c r="N222" s="70" t="s">
        <v>787</v>
      </c>
      <c r="O222" s="102"/>
      <c r="P222" s="215"/>
    </row>
    <row r="223" spans="1:16" s="49" customFormat="1" ht="45" x14ac:dyDescent="0.25">
      <c r="A223" s="257" t="s">
        <v>1000</v>
      </c>
      <c r="B223" s="257" t="s">
        <v>1031</v>
      </c>
      <c r="C223" s="257" t="s">
        <v>240</v>
      </c>
      <c r="D223" s="257" t="s">
        <v>1015</v>
      </c>
      <c r="E223" s="270" t="str">
        <f t="shared" si="25"/>
        <v>06.01.023.002.007</v>
      </c>
      <c r="F223" s="125"/>
      <c r="G223" s="125"/>
      <c r="H223" s="101"/>
      <c r="I223" s="125" t="s">
        <v>100</v>
      </c>
      <c r="J223" s="136">
        <v>43466</v>
      </c>
      <c r="K223" s="136">
        <v>44196</v>
      </c>
      <c r="L223" s="102" t="s">
        <v>93</v>
      </c>
      <c r="M223" s="102"/>
      <c r="N223" s="102" t="s">
        <v>385</v>
      </c>
      <c r="O223" s="102"/>
      <c r="P223" s="215"/>
    </row>
    <row r="224" spans="1:16" s="49" customFormat="1" x14ac:dyDescent="0.25">
      <c r="A224" s="257" t="s">
        <v>1000</v>
      </c>
      <c r="B224" s="257" t="s">
        <v>1031</v>
      </c>
      <c r="C224" s="257" t="s">
        <v>240</v>
      </c>
      <c r="D224" s="48"/>
      <c r="E224" s="270" t="str">
        <f>(A224&amp;"."&amp;B224&amp;"."&amp;C224)</f>
        <v>06.01.023.002</v>
      </c>
      <c r="F224" s="130"/>
      <c r="G224" s="130"/>
      <c r="H224" s="501" t="s">
        <v>101</v>
      </c>
      <c r="I224" s="535"/>
      <c r="J224" s="136"/>
      <c r="K224" s="136">
        <v>44196</v>
      </c>
      <c r="L224" s="473"/>
      <c r="M224" s="474"/>
      <c r="N224" s="474"/>
      <c r="O224" s="475"/>
      <c r="P224" s="215"/>
    </row>
    <row r="225" spans="1:16" s="217" customFormat="1" x14ac:dyDescent="0.25">
      <c r="A225" s="257" t="s">
        <v>1000</v>
      </c>
      <c r="B225" s="257" t="s">
        <v>1031</v>
      </c>
      <c r="C225" s="255"/>
      <c r="D225" s="255"/>
      <c r="E225" s="247"/>
      <c r="F225" s="130"/>
      <c r="G225" s="130"/>
      <c r="H225" s="473" t="s">
        <v>804</v>
      </c>
      <c r="I225" s="474"/>
      <c r="J225" s="474"/>
      <c r="K225" s="474"/>
      <c r="L225" s="474"/>
      <c r="M225" s="474"/>
      <c r="N225" s="474"/>
      <c r="O225" s="475"/>
      <c r="P225" s="216"/>
    </row>
    <row r="226" spans="1:16" s="49" customFormat="1" ht="105" x14ac:dyDescent="0.25">
      <c r="A226" s="257" t="s">
        <v>1000</v>
      </c>
      <c r="B226" s="257" t="s">
        <v>1031</v>
      </c>
      <c r="C226" s="257" t="s">
        <v>242</v>
      </c>
      <c r="D226" s="257" t="s">
        <v>77</v>
      </c>
      <c r="E226" s="270" t="str">
        <f t="shared" ref="E226:E229" si="26">(A226&amp;"."&amp;B226&amp;"."&amp;C226&amp;"."&amp;D226)</f>
        <v>06.01.023.003.001</v>
      </c>
      <c r="F226" s="173"/>
      <c r="G226" s="173"/>
      <c r="H226" s="174"/>
      <c r="I226" s="70" t="s">
        <v>805</v>
      </c>
      <c r="J226" s="175" t="s">
        <v>683</v>
      </c>
      <c r="K226" s="175" t="s">
        <v>684</v>
      </c>
      <c r="L226" s="176"/>
      <c r="M226" s="176"/>
      <c r="N226" s="70" t="s">
        <v>787</v>
      </c>
      <c r="O226" s="176"/>
      <c r="P226" s="215"/>
    </row>
    <row r="227" spans="1:16" s="49" customFormat="1" ht="75" x14ac:dyDescent="0.25">
      <c r="A227" s="257" t="s">
        <v>1000</v>
      </c>
      <c r="B227" s="257" t="s">
        <v>1031</v>
      </c>
      <c r="C227" s="257" t="s">
        <v>242</v>
      </c>
      <c r="D227" s="257" t="s">
        <v>240</v>
      </c>
      <c r="E227" s="270" t="str">
        <f t="shared" si="26"/>
        <v>06.01.023.003.002</v>
      </c>
      <c r="F227" s="125"/>
      <c r="G227" s="125"/>
      <c r="H227" s="101"/>
      <c r="I227" s="70" t="s">
        <v>806</v>
      </c>
      <c r="J227" s="175" t="s">
        <v>685</v>
      </c>
      <c r="K227" s="175" t="s">
        <v>684</v>
      </c>
      <c r="L227" s="70" t="s">
        <v>93</v>
      </c>
      <c r="M227" s="70"/>
      <c r="N227" s="70" t="s">
        <v>787</v>
      </c>
      <c r="O227" s="102"/>
      <c r="P227" s="215"/>
    </row>
    <row r="228" spans="1:16" s="49" customFormat="1" ht="75" x14ac:dyDescent="0.25">
      <c r="A228" s="257" t="s">
        <v>1000</v>
      </c>
      <c r="B228" s="257" t="s">
        <v>1031</v>
      </c>
      <c r="C228" s="257" t="s">
        <v>242</v>
      </c>
      <c r="D228" s="257" t="s">
        <v>242</v>
      </c>
      <c r="E228" s="270" t="str">
        <f t="shared" si="26"/>
        <v>06.01.023.003.003</v>
      </c>
      <c r="F228" s="125"/>
      <c r="G228" s="125"/>
      <c r="H228" s="101"/>
      <c r="I228" s="70" t="s">
        <v>686</v>
      </c>
      <c r="J228" s="175" t="s">
        <v>683</v>
      </c>
      <c r="K228" s="175" t="s">
        <v>687</v>
      </c>
      <c r="L228" s="70"/>
      <c r="M228" s="196"/>
      <c r="N228" s="70" t="s">
        <v>807</v>
      </c>
      <c r="O228" s="201"/>
      <c r="P228" s="215"/>
    </row>
    <row r="229" spans="1:16" s="49" customFormat="1" ht="60" x14ac:dyDescent="0.25">
      <c r="A229" s="257" t="s">
        <v>1000</v>
      </c>
      <c r="B229" s="257" t="s">
        <v>1031</v>
      </c>
      <c r="C229" s="257" t="s">
        <v>242</v>
      </c>
      <c r="D229" s="257" t="s">
        <v>244</v>
      </c>
      <c r="E229" s="270" t="str">
        <f t="shared" si="26"/>
        <v>06.01.023.003.004</v>
      </c>
      <c r="F229" s="125"/>
      <c r="G229" s="125"/>
      <c r="H229" s="101"/>
      <c r="I229" s="70" t="s">
        <v>688</v>
      </c>
      <c r="J229" s="175" t="s">
        <v>689</v>
      </c>
      <c r="K229" s="175" t="s">
        <v>684</v>
      </c>
      <c r="L229" s="70" t="s">
        <v>93</v>
      </c>
      <c r="M229" s="196"/>
      <c r="N229" s="70" t="s">
        <v>690</v>
      </c>
      <c r="O229" s="201"/>
      <c r="P229" s="215"/>
    </row>
    <row r="230" spans="1:16" s="49" customFormat="1" x14ac:dyDescent="0.25">
      <c r="A230" s="257" t="s">
        <v>1000</v>
      </c>
      <c r="B230" s="257" t="s">
        <v>1031</v>
      </c>
      <c r="C230" s="257" t="s">
        <v>242</v>
      </c>
      <c r="D230" s="48"/>
      <c r="E230" s="270" t="str">
        <f>(A230&amp;"."&amp;B230&amp;"."&amp;C230)</f>
        <v>06.01.023.003</v>
      </c>
      <c r="F230" s="130"/>
      <c r="G230" s="130"/>
      <c r="H230" s="501" t="s">
        <v>808</v>
      </c>
      <c r="I230" s="535"/>
      <c r="J230" s="136"/>
      <c r="K230" s="136">
        <v>44561</v>
      </c>
      <c r="L230" s="473"/>
      <c r="M230" s="474"/>
      <c r="N230" s="552"/>
      <c r="O230" s="475"/>
      <c r="P230" s="215"/>
    </row>
    <row r="231" spans="1:16" s="49" customFormat="1" x14ac:dyDescent="0.25">
      <c r="A231" s="257" t="s">
        <v>1000</v>
      </c>
      <c r="B231" s="257" t="s">
        <v>1031</v>
      </c>
      <c r="C231" s="48"/>
      <c r="D231" s="48"/>
      <c r="E231" s="247"/>
      <c r="F231" s="130"/>
      <c r="G231" s="130"/>
      <c r="H231" s="473" t="s">
        <v>809</v>
      </c>
      <c r="I231" s="474"/>
      <c r="J231" s="474"/>
      <c r="K231" s="474"/>
      <c r="L231" s="474"/>
      <c r="M231" s="474"/>
      <c r="N231" s="474"/>
      <c r="O231" s="475"/>
      <c r="P231" s="215"/>
    </row>
    <row r="232" spans="1:16" x14ac:dyDescent="0.25">
      <c r="A232" s="257" t="s">
        <v>1000</v>
      </c>
      <c r="B232" s="257" t="s">
        <v>1032</v>
      </c>
      <c r="E232" s="293" t="str">
        <f>(A232&amp;"."&amp;B232)</f>
        <v>06.01.024</v>
      </c>
      <c r="F232" s="505" t="s">
        <v>202</v>
      </c>
      <c r="G232" s="506"/>
      <c r="H232" s="506"/>
      <c r="I232" s="506"/>
      <c r="J232" s="506"/>
      <c r="K232" s="506"/>
      <c r="L232" s="506"/>
      <c r="M232" s="506"/>
      <c r="N232" s="506"/>
      <c r="O232" s="507"/>
      <c r="P232" s="61"/>
    </row>
    <row r="233" spans="1:16" ht="30" x14ac:dyDescent="0.25">
      <c r="A233" s="257" t="s">
        <v>1000</v>
      </c>
      <c r="B233" s="257" t="s">
        <v>1032</v>
      </c>
      <c r="C233" s="257" t="s">
        <v>77</v>
      </c>
      <c r="D233" s="257" t="s">
        <v>77</v>
      </c>
      <c r="E233" s="270" t="str">
        <f t="shared" ref="E233:E238" si="27">(A233&amp;"."&amp;B233&amp;"."&amp;C233&amp;"."&amp;D233)</f>
        <v>06.01.024.001.001</v>
      </c>
      <c r="F233" s="129"/>
      <c r="G233" s="279"/>
      <c r="H233" s="280"/>
      <c r="I233" s="280" t="s">
        <v>870</v>
      </c>
      <c r="J233" s="281" t="s">
        <v>178</v>
      </c>
      <c r="K233" s="281">
        <v>44166</v>
      </c>
      <c r="L233" s="280" t="s">
        <v>871</v>
      </c>
      <c r="M233" s="280"/>
      <c r="N233" s="280" t="s">
        <v>872</v>
      </c>
      <c r="O233" s="280"/>
      <c r="P233" s="61"/>
    </row>
    <row r="234" spans="1:16" ht="45" x14ac:dyDescent="0.25">
      <c r="A234" s="257" t="s">
        <v>1000</v>
      </c>
      <c r="B234" s="257" t="s">
        <v>1032</v>
      </c>
      <c r="C234" s="257" t="s">
        <v>77</v>
      </c>
      <c r="D234" s="257" t="s">
        <v>240</v>
      </c>
      <c r="E234" s="270" t="str">
        <f t="shared" si="27"/>
        <v>06.01.024.001.002</v>
      </c>
      <c r="F234" s="89"/>
      <c r="G234" s="282"/>
      <c r="H234" s="280"/>
      <c r="I234" s="283" t="s">
        <v>873</v>
      </c>
      <c r="J234" s="281" t="s">
        <v>178</v>
      </c>
      <c r="K234" s="281" t="s">
        <v>311</v>
      </c>
      <c r="L234" s="280" t="s">
        <v>871</v>
      </c>
      <c r="M234" s="280"/>
      <c r="N234" s="280" t="s">
        <v>891</v>
      </c>
      <c r="O234" s="280"/>
      <c r="P234" s="61"/>
    </row>
    <row r="235" spans="1:16" ht="30" x14ac:dyDescent="0.25">
      <c r="A235" s="257" t="s">
        <v>1000</v>
      </c>
      <c r="B235" s="257" t="s">
        <v>1032</v>
      </c>
      <c r="C235" s="257" t="s">
        <v>77</v>
      </c>
      <c r="D235" s="257" t="s">
        <v>242</v>
      </c>
      <c r="E235" s="270" t="str">
        <f t="shared" si="27"/>
        <v>06.01.024.001.003</v>
      </c>
      <c r="F235" s="89"/>
      <c r="G235" s="282"/>
      <c r="H235" s="280"/>
      <c r="I235" s="280" t="s">
        <v>874</v>
      </c>
      <c r="J235" s="281" t="s">
        <v>178</v>
      </c>
      <c r="K235" s="281" t="s">
        <v>186</v>
      </c>
      <c r="L235" s="280" t="s">
        <v>875</v>
      </c>
      <c r="M235" s="280"/>
      <c r="N235" s="280" t="s">
        <v>787</v>
      </c>
      <c r="O235" s="280"/>
      <c r="P235" s="61"/>
    </row>
    <row r="236" spans="1:16" ht="30" x14ac:dyDescent="0.25">
      <c r="A236" s="257" t="s">
        <v>1000</v>
      </c>
      <c r="B236" s="257" t="s">
        <v>1032</v>
      </c>
      <c r="C236" s="257" t="s">
        <v>77</v>
      </c>
      <c r="D236" s="257" t="s">
        <v>244</v>
      </c>
      <c r="E236" s="270" t="str">
        <f t="shared" si="27"/>
        <v>06.01.024.001.004</v>
      </c>
      <c r="F236" s="89"/>
      <c r="G236" s="282"/>
      <c r="H236" s="280"/>
      <c r="I236" s="280" t="s">
        <v>414</v>
      </c>
      <c r="J236" s="281" t="s">
        <v>601</v>
      </c>
      <c r="K236" s="281" t="s">
        <v>223</v>
      </c>
      <c r="L236" s="280" t="s">
        <v>875</v>
      </c>
      <c r="M236" s="280"/>
      <c r="N236" s="280" t="s">
        <v>794</v>
      </c>
      <c r="O236" s="280"/>
      <c r="P236" s="61"/>
    </row>
    <row r="237" spans="1:16" ht="30" x14ac:dyDescent="0.25">
      <c r="A237" s="257" t="s">
        <v>1000</v>
      </c>
      <c r="B237" s="257" t="s">
        <v>1032</v>
      </c>
      <c r="C237" s="257" t="s">
        <v>77</v>
      </c>
      <c r="D237" s="257" t="s">
        <v>1001</v>
      </c>
      <c r="E237" s="270" t="str">
        <f t="shared" si="27"/>
        <v>06.01.024.001.005</v>
      </c>
      <c r="F237" s="89"/>
      <c r="G237" s="282"/>
      <c r="H237" s="280"/>
      <c r="I237" s="280" t="s">
        <v>415</v>
      </c>
      <c r="J237" s="281" t="s">
        <v>223</v>
      </c>
      <c r="K237" s="281" t="s">
        <v>581</v>
      </c>
      <c r="L237" s="280" t="s">
        <v>875</v>
      </c>
      <c r="M237" s="280"/>
      <c r="N237" s="280" t="s">
        <v>794</v>
      </c>
      <c r="O237" s="280"/>
      <c r="P237" s="61"/>
    </row>
    <row r="238" spans="1:16" ht="30" x14ac:dyDescent="0.25">
      <c r="A238" s="257" t="s">
        <v>1000</v>
      </c>
      <c r="B238" s="257" t="s">
        <v>1032</v>
      </c>
      <c r="C238" s="257" t="s">
        <v>77</v>
      </c>
      <c r="D238" s="257" t="s">
        <v>1014</v>
      </c>
      <c r="E238" s="270" t="str">
        <f t="shared" si="27"/>
        <v>06.01.024.001.006</v>
      </c>
      <c r="F238" s="89"/>
      <c r="G238" s="282"/>
      <c r="H238" s="280"/>
      <c r="I238" s="280" t="s">
        <v>416</v>
      </c>
      <c r="J238" s="281" t="s">
        <v>190</v>
      </c>
      <c r="K238" s="281" t="s">
        <v>179</v>
      </c>
      <c r="L238" s="280" t="s">
        <v>875</v>
      </c>
      <c r="M238" s="280"/>
      <c r="N238" s="280" t="s">
        <v>794</v>
      </c>
      <c r="O238" s="280"/>
      <c r="P238" s="61"/>
    </row>
    <row r="239" spans="1:16" x14ac:dyDescent="0.25">
      <c r="A239" s="257" t="s">
        <v>1000</v>
      </c>
      <c r="B239" s="257" t="s">
        <v>1032</v>
      </c>
      <c r="C239" s="257" t="s">
        <v>77</v>
      </c>
      <c r="E239" s="270" t="str">
        <f>(A239&amp;"."&amp;B239&amp;"."&amp;C239)</f>
        <v>06.01.024.001</v>
      </c>
      <c r="F239" s="89"/>
      <c r="G239" s="282"/>
      <c r="H239" s="586" t="s">
        <v>876</v>
      </c>
      <c r="I239" s="587"/>
      <c r="J239" s="281" t="s">
        <v>345</v>
      </c>
      <c r="K239" s="281" t="s">
        <v>179</v>
      </c>
      <c r="L239" s="280"/>
      <c r="M239" s="280"/>
      <c r="N239" s="280"/>
      <c r="O239" s="280"/>
      <c r="P239" s="61"/>
    </row>
    <row r="240" spans="1:16" s="49" customFormat="1" x14ac:dyDescent="0.25">
      <c r="A240" s="257" t="s">
        <v>1000</v>
      </c>
      <c r="B240" s="257" t="s">
        <v>1032</v>
      </c>
      <c r="C240" s="48"/>
      <c r="D240" s="48"/>
      <c r="E240" s="204"/>
      <c r="F240" s="89"/>
      <c r="G240" s="282"/>
      <c r="H240" s="588" t="s">
        <v>877</v>
      </c>
      <c r="I240" s="589"/>
      <c r="J240" s="589"/>
      <c r="K240" s="589"/>
      <c r="L240" s="589"/>
      <c r="M240" s="589"/>
      <c r="N240" s="589"/>
      <c r="O240" s="590"/>
      <c r="P240" s="215"/>
    </row>
    <row r="241" spans="1:16" s="49" customFormat="1" ht="180" x14ac:dyDescent="0.25">
      <c r="A241" s="257" t="s">
        <v>1000</v>
      </c>
      <c r="B241" s="257" t="s">
        <v>1032</v>
      </c>
      <c r="C241" s="257" t="s">
        <v>240</v>
      </c>
      <c r="D241" s="257" t="s">
        <v>77</v>
      </c>
      <c r="E241" s="270" t="str">
        <f t="shared" ref="E241:E244" si="28">(A241&amp;"."&amp;B241&amp;"."&amp;C241&amp;"."&amp;D241)</f>
        <v>06.01.024.002.001</v>
      </c>
      <c r="F241" s="125"/>
      <c r="G241" s="125"/>
      <c r="H241" s="101"/>
      <c r="I241" s="102" t="s">
        <v>810</v>
      </c>
      <c r="J241" s="136" t="s">
        <v>178</v>
      </c>
      <c r="K241" s="136">
        <v>44531</v>
      </c>
      <c r="L241" s="102" t="s">
        <v>203</v>
      </c>
      <c r="M241" s="102"/>
      <c r="N241" s="102" t="s">
        <v>811</v>
      </c>
      <c r="O241" s="102"/>
      <c r="P241" s="215"/>
    </row>
    <row r="242" spans="1:16" s="49" customFormat="1" ht="105" x14ac:dyDescent="0.25">
      <c r="A242" s="257" t="s">
        <v>1000</v>
      </c>
      <c r="B242" s="257" t="s">
        <v>1032</v>
      </c>
      <c r="C242" s="257" t="s">
        <v>240</v>
      </c>
      <c r="D242" s="257" t="s">
        <v>240</v>
      </c>
      <c r="E242" s="270" t="str">
        <f t="shared" si="28"/>
        <v>06.01.024.002.002</v>
      </c>
      <c r="F242" s="125"/>
      <c r="G242" s="125"/>
      <c r="H242" s="101"/>
      <c r="I242" s="102" t="s">
        <v>812</v>
      </c>
      <c r="J242" s="136" t="s">
        <v>178</v>
      </c>
      <c r="K242" s="136">
        <v>44531</v>
      </c>
      <c r="L242" s="102" t="s">
        <v>203</v>
      </c>
      <c r="M242" s="102"/>
      <c r="N242" s="102" t="s">
        <v>892</v>
      </c>
      <c r="O242" s="102"/>
      <c r="P242" s="215"/>
    </row>
    <row r="243" spans="1:16" s="49" customFormat="1" ht="60" x14ac:dyDescent="0.25">
      <c r="A243" s="257" t="s">
        <v>1000</v>
      </c>
      <c r="B243" s="257" t="s">
        <v>1032</v>
      </c>
      <c r="C243" s="257" t="s">
        <v>240</v>
      </c>
      <c r="D243" s="257" t="s">
        <v>242</v>
      </c>
      <c r="E243" s="270" t="str">
        <f t="shared" si="28"/>
        <v>06.01.024.002.003</v>
      </c>
      <c r="F243" s="125"/>
      <c r="G243" s="125"/>
      <c r="H243" s="101"/>
      <c r="I243" s="102" t="s">
        <v>813</v>
      </c>
      <c r="J243" s="136" t="s">
        <v>178</v>
      </c>
      <c r="K243" s="136">
        <v>44531</v>
      </c>
      <c r="L243" s="102" t="s">
        <v>203</v>
      </c>
      <c r="M243" s="102"/>
      <c r="N243" s="102" t="s">
        <v>811</v>
      </c>
      <c r="O243" s="102"/>
      <c r="P243" s="215"/>
    </row>
    <row r="244" spans="1:16" s="49" customFormat="1" ht="60" x14ac:dyDescent="0.25">
      <c r="A244" s="257" t="s">
        <v>1000</v>
      </c>
      <c r="B244" s="257" t="s">
        <v>1032</v>
      </c>
      <c r="C244" s="257" t="s">
        <v>240</v>
      </c>
      <c r="D244" s="257" t="s">
        <v>244</v>
      </c>
      <c r="E244" s="270" t="str">
        <f t="shared" si="28"/>
        <v>06.01.024.002.004</v>
      </c>
      <c r="F244" s="125"/>
      <c r="G244" s="125"/>
      <c r="H244" s="101"/>
      <c r="I244" s="102" t="s">
        <v>893</v>
      </c>
      <c r="J244" s="136" t="s">
        <v>178</v>
      </c>
      <c r="K244" s="136">
        <v>44531</v>
      </c>
      <c r="L244" s="102" t="s">
        <v>203</v>
      </c>
      <c r="M244" s="102"/>
      <c r="N244" s="102" t="s">
        <v>811</v>
      </c>
      <c r="O244" s="102"/>
      <c r="P244" s="215"/>
    </row>
    <row r="245" spans="1:16" s="49" customFormat="1" ht="14.45" customHeight="1" x14ac:dyDescent="0.25">
      <c r="A245" s="257" t="s">
        <v>1000</v>
      </c>
      <c r="B245" s="257" t="s">
        <v>1032</v>
      </c>
      <c r="C245" s="257" t="s">
        <v>240</v>
      </c>
      <c r="D245" s="48"/>
      <c r="E245" s="270" t="str">
        <f>(A245&amp;"."&amp;B245&amp;"."&amp;C245)</f>
        <v>06.01.024.002</v>
      </c>
      <c r="F245" s="130"/>
      <c r="G245" s="130"/>
      <c r="H245" s="386" t="s">
        <v>257</v>
      </c>
      <c r="I245" s="386"/>
      <c r="J245" s="136"/>
      <c r="K245" s="136">
        <v>44531</v>
      </c>
      <c r="L245" s="473"/>
      <c r="M245" s="474"/>
      <c r="N245" s="474"/>
      <c r="O245" s="475"/>
      <c r="P245" s="215"/>
    </row>
    <row r="246" spans="1:16" s="49" customFormat="1" x14ac:dyDescent="0.25">
      <c r="A246" s="257" t="s">
        <v>1000</v>
      </c>
      <c r="B246" s="257" t="s">
        <v>1032</v>
      </c>
      <c r="C246" s="48"/>
      <c r="D246" s="48"/>
      <c r="E246" s="247"/>
      <c r="F246" s="130"/>
      <c r="G246" s="130"/>
      <c r="H246" s="473" t="s">
        <v>814</v>
      </c>
      <c r="I246" s="474"/>
      <c r="J246" s="474"/>
      <c r="K246" s="474"/>
      <c r="L246" s="474"/>
      <c r="M246" s="474"/>
      <c r="N246" s="474"/>
      <c r="O246" s="475"/>
      <c r="P246" s="215"/>
    </row>
    <row r="247" spans="1:16" s="49" customFormat="1" ht="60" x14ac:dyDescent="0.25">
      <c r="A247" s="257" t="s">
        <v>1000</v>
      </c>
      <c r="B247" s="257" t="s">
        <v>1032</v>
      </c>
      <c r="C247" s="257" t="s">
        <v>242</v>
      </c>
      <c r="D247" s="257" t="s">
        <v>77</v>
      </c>
      <c r="E247" s="270" t="str">
        <f t="shared" ref="E247:E251" si="29">(A247&amp;"."&amp;B247&amp;"."&amp;C247&amp;"."&amp;D247)</f>
        <v>06.01.024.003.001</v>
      </c>
      <c r="F247" s="130"/>
      <c r="G247" s="130"/>
      <c r="H247" s="125"/>
      <c r="I247" s="125" t="s">
        <v>691</v>
      </c>
      <c r="J247" s="136">
        <v>43344</v>
      </c>
      <c r="K247" s="136">
        <v>43647</v>
      </c>
      <c r="L247" s="102" t="s">
        <v>582</v>
      </c>
      <c r="M247" s="102"/>
      <c r="N247" s="192" t="s">
        <v>815</v>
      </c>
      <c r="O247" s="102"/>
      <c r="P247" s="215"/>
    </row>
    <row r="248" spans="1:16" s="49" customFormat="1" ht="75" x14ac:dyDescent="0.25">
      <c r="A248" s="257" t="s">
        <v>1000</v>
      </c>
      <c r="B248" s="257" t="s">
        <v>1032</v>
      </c>
      <c r="C248" s="257" t="s">
        <v>242</v>
      </c>
      <c r="D248" s="257" t="s">
        <v>240</v>
      </c>
      <c r="E248" s="270" t="str">
        <f t="shared" si="29"/>
        <v>06.01.024.003.002</v>
      </c>
      <c r="F248" s="125"/>
      <c r="G248" s="125"/>
      <c r="H248" s="101"/>
      <c r="I248" s="102" t="s">
        <v>692</v>
      </c>
      <c r="J248" s="136">
        <v>43647</v>
      </c>
      <c r="K248" s="136">
        <v>44561</v>
      </c>
      <c r="L248" s="102" t="s">
        <v>582</v>
      </c>
      <c r="M248" s="102"/>
      <c r="N248" s="70" t="s">
        <v>787</v>
      </c>
      <c r="O248" s="102"/>
      <c r="P248" s="215"/>
    </row>
    <row r="249" spans="1:16" s="49" customFormat="1" ht="105" x14ac:dyDescent="0.25">
      <c r="A249" s="257" t="s">
        <v>1000</v>
      </c>
      <c r="B249" s="257" t="s">
        <v>1032</v>
      </c>
      <c r="C249" s="257" t="s">
        <v>242</v>
      </c>
      <c r="D249" s="257" t="s">
        <v>242</v>
      </c>
      <c r="E249" s="270" t="str">
        <f t="shared" si="29"/>
        <v>06.01.024.003.003</v>
      </c>
      <c r="F249" s="125"/>
      <c r="G249" s="125"/>
      <c r="H249" s="101"/>
      <c r="I249" s="102" t="s">
        <v>693</v>
      </c>
      <c r="J249" s="136">
        <v>43647</v>
      </c>
      <c r="K249" s="136">
        <v>44531</v>
      </c>
      <c r="L249" s="102" t="s">
        <v>282</v>
      </c>
      <c r="M249" s="102"/>
      <c r="N249" s="102" t="s">
        <v>694</v>
      </c>
      <c r="O249" s="102"/>
      <c r="P249" s="215"/>
    </row>
    <row r="250" spans="1:16" s="49" customFormat="1" ht="105" x14ac:dyDescent="0.25">
      <c r="A250" s="257" t="s">
        <v>1000</v>
      </c>
      <c r="B250" s="257" t="s">
        <v>1032</v>
      </c>
      <c r="C250" s="257" t="s">
        <v>242</v>
      </c>
      <c r="D250" s="257" t="s">
        <v>244</v>
      </c>
      <c r="E250" s="270" t="str">
        <f t="shared" si="29"/>
        <v>06.01.024.003.004</v>
      </c>
      <c r="F250" s="125"/>
      <c r="G250" s="125"/>
      <c r="H250" s="101"/>
      <c r="I250" s="102" t="s">
        <v>816</v>
      </c>
      <c r="J250" s="136">
        <v>44197</v>
      </c>
      <c r="K250" s="136">
        <v>44531</v>
      </c>
      <c r="L250" s="102" t="s">
        <v>695</v>
      </c>
      <c r="M250" s="102"/>
      <c r="N250" s="70" t="s">
        <v>817</v>
      </c>
      <c r="O250" s="102"/>
      <c r="P250" s="215"/>
    </row>
    <row r="251" spans="1:16" s="389" customFormat="1" ht="45" x14ac:dyDescent="0.25">
      <c r="A251" s="332" t="s">
        <v>1000</v>
      </c>
      <c r="B251" s="332" t="s">
        <v>1032</v>
      </c>
      <c r="C251" s="332" t="s">
        <v>242</v>
      </c>
      <c r="D251" s="332" t="s">
        <v>1001</v>
      </c>
      <c r="E251" s="333" t="str">
        <f t="shared" si="29"/>
        <v>06.01.024.003.005</v>
      </c>
      <c r="F251" s="384"/>
      <c r="G251" s="384"/>
      <c r="H251" s="385"/>
      <c r="I251" s="386" t="s">
        <v>583</v>
      </c>
      <c r="J251" s="387">
        <v>43831</v>
      </c>
      <c r="K251" s="387">
        <v>44561</v>
      </c>
      <c r="L251" s="386" t="s">
        <v>582</v>
      </c>
      <c r="M251" s="386"/>
      <c r="N251" s="386" t="s">
        <v>818</v>
      </c>
      <c r="O251" s="386"/>
      <c r="P251" s="388"/>
    </row>
    <row r="252" spans="1:16" s="49" customFormat="1" ht="14.45" customHeight="1" x14ac:dyDescent="0.25">
      <c r="A252" s="257" t="s">
        <v>1000</v>
      </c>
      <c r="B252" s="257" t="s">
        <v>1032</v>
      </c>
      <c r="C252" s="257" t="s">
        <v>242</v>
      </c>
      <c r="D252" s="48"/>
      <c r="E252" s="270" t="str">
        <f>(A252&amp;"."&amp;B252&amp;"."&amp;C252)</f>
        <v>06.01.024.003</v>
      </c>
      <c r="F252" s="130"/>
      <c r="G252" s="130"/>
      <c r="H252" s="384" t="s">
        <v>258</v>
      </c>
      <c r="I252" s="384"/>
      <c r="J252" s="136"/>
      <c r="K252" s="136">
        <v>44561</v>
      </c>
      <c r="L252" s="473"/>
      <c r="M252" s="474"/>
      <c r="N252" s="474"/>
      <c r="O252" s="475"/>
      <c r="P252" s="215"/>
    </row>
    <row r="253" spans="1:16" s="49" customFormat="1" x14ac:dyDescent="0.25">
      <c r="A253" s="257" t="s">
        <v>1000</v>
      </c>
      <c r="B253" s="257" t="s">
        <v>1032</v>
      </c>
      <c r="C253" s="48"/>
      <c r="D253" s="48"/>
      <c r="E253" s="247"/>
      <c r="F253" s="130"/>
      <c r="G253" s="130"/>
      <c r="H253" s="473" t="s">
        <v>819</v>
      </c>
      <c r="I253" s="474"/>
      <c r="J253" s="474"/>
      <c r="K253" s="474"/>
      <c r="L253" s="474"/>
      <c r="M253" s="474"/>
      <c r="N253" s="474"/>
      <c r="O253" s="475"/>
      <c r="P253" s="215"/>
    </row>
    <row r="254" spans="1:16" s="49" customFormat="1" x14ac:dyDescent="0.25">
      <c r="A254" s="257" t="s">
        <v>1000</v>
      </c>
      <c r="B254" s="257" t="s">
        <v>1033</v>
      </c>
      <c r="C254" s="48"/>
      <c r="D254" s="48"/>
      <c r="E254" s="276" t="str">
        <f>(A254&amp;"."&amp;B254)</f>
        <v>06.01.025</v>
      </c>
      <c r="F254" s="483" t="s">
        <v>102</v>
      </c>
      <c r="G254" s="484"/>
      <c r="H254" s="484"/>
      <c r="I254" s="484"/>
      <c r="J254" s="484"/>
      <c r="K254" s="484"/>
      <c r="L254" s="484"/>
      <c r="M254" s="484"/>
      <c r="N254" s="484"/>
      <c r="O254" s="485"/>
      <c r="P254" s="215"/>
    </row>
    <row r="255" spans="1:16" s="49" customFormat="1" ht="105" x14ac:dyDescent="0.25">
      <c r="A255" s="257" t="s">
        <v>1000</v>
      </c>
      <c r="B255" s="257" t="s">
        <v>1033</v>
      </c>
      <c r="C255" s="257" t="s">
        <v>77</v>
      </c>
      <c r="D255" s="257" t="s">
        <v>77</v>
      </c>
      <c r="E255" s="270" t="str">
        <f t="shared" ref="E255:E258" si="30">(A255&amp;"."&amp;B255&amp;"."&amp;C255&amp;"."&amp;D255)</f>
        <v>06.01.025.001.001</v>
      </c>
      <c r="F255" s="125"/>
      <c r="G255" s="125"/>
      <c r="H255" s="101"/>
      <c r="I255" s="125" t="s">
        <v>820</v>
      </c>
      <c r="J255" s="136">
        <v>43374</v>
      </c>
      <c r="K255" s="136">
        <v>44196</v>
      </c>
      <c r="L255" s="102" t="s">
        <v>93</v>
      </c>
      <c r="M255" s="102"/>
      <c r="N255" s="102" t="s">
        <v>787</v>
      </c>
      <c r="O255" s="102"/>
      <c r="P255" s="215"/>
    </row>
    <row r="256" spans="1:16" s="49" customFormat="1" ht="150" x14ac:dyDescent="0.25">
      <c r="A256" s="257" t="s">
        <v>1000</v>
      </c>
      <c r="B256" s="257" t="s">
        <v>1033</v>
      </c>
      <c r="C256" s="257" t="s">
        <v>77</v>
      </c>
      <c r="D256" s="257" t="s">
        <v>240</v>
      </c>
      <c r="E256" s="270" t="str">
        <f t="shared" si="30"/>
        <v>06.01.025.001.002</v>
      </c>
      <c r="F256" s="125"/>
      <c r="G256" s="125"/>
      <c r="H256" s="101"/>
      <c r="I256" s="125" t="s">
        <v>821</v>
      </c>
      <c r="J256" s="136">
        <v>43466</v>
      </c>
      <c r="K256" s="136">
        <v>44196</v>
      </c>
      <c r="L256" s="102" t="s">
        <v>93</v>
      </c>
      <c r="M256" s="102"/>
      <c r="N256" s="102" t="s">
        <v>787</v>
      </c>
      <c r="O256" s="102"/>
      <c r="P256" s="215"/>
    </row>
    <row r="257" spans="1:16" s="49" customFormat="1" ht="75" x14ac:dyDescent="0.25">
      <c r="A257" s="257" t="s">
        <v>1000</v>
      </c>
      <c r="B257" s="257" t="s">
        <v>1033</v>
      </c>
      <c r="C257" s="257" t="s">
        <v>77</v>
      </c>
      <c r="D257" s="257" t="s">
        <v>242</v>
      </c>
      <c r="E257" s="270" t="str">
        <f t="shared" si="30"/>
        <v>06.01.025.001.003</v>
      </c>
      <c r="F257" s="125"/>
      <c r="G257" s="125"/>
      <c r="H257" s="101"/>
      <c r="I257" s="125" t="s">
        <v>822</v>
      </c>
      <c r="J257" s="136">
        <v>43374</v>
      </c>
      <c r="K257" s="136">
        <v>44166</v>
      </c>
      <c r="L257" s="102" t="s">
        <v>93</v>
      </c>
      <c r="M257" s="102"/>
      <c r="N257" s="102" t="s">
        <v>787</v>
      </c>
      <c r="O257" s="102"/>
      <c r="P257" s="215"/>
    </row>
    <row r="258" spans="1:16" s="389" customFormat="1" ht="60" x14ac:dyDescent="0.25">
      <c r="A258" s="332" t="s">
        <v>1000</v>
      </c>
      <c r="B258" s="332" t="s">
        <v>1033</v>
      </c>
      <c r="C258" s="332" t="s">
        <v>77</v>
      </c>
      <c r="D258" s="332" t="s">
        <v>244</v>
      </c>
      <c r="E258" s="333" t="str">
        <f t="shared" si="30"/>
        <v>06.01.025.001.004</v>
      </c>
      <c r="F258" s="384"/>
      <c r="G258" s="384"/>
      <c r="H258" s="385"/>
      <c r="I258" s="384" t="s">
        <v>823</v>
      </c>
      <c r="J258" s="387">
        <v>43739</v>
      </c>
      <c r="K258" s="387">
        <v>44531</v>
      </c>
      <c r="L258" s="386" t="s">
        <v>93</v>
      </c>
      <c r="M258" s="386"/>
      <c r="N258" s="386" t="s">
        <v>787</v>
      </c>
      <c r="O258" s="386"/>
      <c r="P258" s="388"/>
    </row>
    <row r="259" spans="1:16" s="49" customFormat="1" x14ac:dyDescent="0.25">
      <c r="A259" s="257" t="s">
        <v>1000</v>
      </c>
      <c r="B259" s="257" t="s">
        <v>1033</v>
      </c>
      <c r="C259" s="257" t="s">
        <v>77</v>
      </c>
      <c r="D259" s="48"/>
      <c r="E259" s="270" t="str">
        <f>(A259&amp;"."&amp;B259&amp;"."&amp;C259)</f>
        <v>06.01.025.001</v>
      </c>
      <c r="F259" s="130"/>
      <c r="G259" s="130"/>
      <c r="H259" s="501" t="s">
        <v>696</v>
      </c>
      <c r="I259" s="535"/>
      <c r="J259" s="136"/>
      <c r="K259" s="136">
        <v>44196</v>
      </c>
      <c r="L259" s="473"/>
      <c r="M259" s="474"/>
      <c r="N259" s="474"/>
      <c r="O259" s="475"/>
      <c r="P259" s="215"/>
    </row>
    <row r="260" spans="1:16" s="68" customFormat="1" x14ac:dyDescent="0.25">
      <c r="A260" s="257" t="s">
        <v>1000</v>
      </c>
      <c r="B260" s="257" t="s">
        <v>1033</v>
      </c>
      <c r="C260" s="254"/>
      <c r="D260" s="254"/>
      <c r="E260" s="247"/>
      <c r="F260" s="130"/>
      <c r="G260" s="130"/>
      <c r="H260" s="473" t="s">
        <v>824</v>
      </c>
      <c r="I260" s="474"/>
      <c r="J260" s="474"/>
      <c r="K260" s="474"/>
      <c r="L260" s="474"/>
      <c r="M260" s="474"/>
      <c r="N260" s="474"/>
      <c r="O260" s="475"/>
      <c r="P260" s="91"/>
    </row>
    <row r="261" spans="1:16" s="68" customFormat="1" ht="45" x14ac:dyDescent="0.25">
      <c r="A261" s="257" t="s">
        <v>1000</v>
      </c>
      <c r="B261" s="257" t="s">
        <v>1033</v>
      </c>
      <c r="C261" s="257" t="s">
        <v>240</v>
      </c>
      <c r="D261" s="257" t="s">
        <v>77</v>
      </c>
      <c r="E261" s="270" t="str">
        <f t="shared" ref="E261:E264" si="31">(A261&amp;"."&amp;B261&amp;"."&amp;C261&amp;"."&amp;D261)</f>
        <v>06.01.025.002.001</v>
      </c>
      <c r="F261" s="218"/>
      <c r="G261" s="218"/>
      <c r="H261" s="219"/>
      <c r="I261" s="218" t="s">
        <v>894</v>
      </c>
      <c r="J261" s="138">
        <v>43466</v>
      </c>
      <c r="K261" s="138">
        <v>44561</v>
      </c>
      <c r="L261" s="90" t="s">
        <v>93</v>
      </c>
      <c r="M261" s="90"/>
      <c r="N261" s="90" t="s">
        <v>895</v>
      </c>
      <c r="O261" s="90"/>
      <c r="P261" s="91"/>
    </row>
    <row r="262" spans="1:16" s="68" customFormat="1" ht="45" x14ac:dyDescent="0.25">
      <c r="A262" s="257" t="s">
        <v>1000</v>
      </c>
      <c r="B262" s="257" t="s">
        <v>1033</v>
      </c>
      <c r="C262" s="257" t="s">
        <v>240</v>
      </c>
      <c r="D262" s="257" t="s">
        <v>240</v>
      </c>
      <c r="E262" s="270" t="str">
        <f t="shared" si="31"/>
        <v>06.01.025.002.002</v>
      </c>
      <c r="F262" s="218"/>
      <c r="G262" s="218"/>
      <c r="H262" s="219"/>
      <c r="I262" s="218" t="s">
        <v>896</v>
      </c>
      <c r="J262" s="138">
        <v>43466</v>
      </c>
      <c r="K262" s="138">
        <v>43830</v>
      </c>
      <c r="L262" s="90" t="s">
        <v>93</v>
      </c>
      <c r="M262" s="90"/>
      <c r="N262" s="90" t="s">
        <v>897</v>
      </c>
      <c r="O262" s="90"/>
      <c r="P262" s="91"/>
    </row>
    <row r="263" spans="1:16" s="68" customFormat="1" ht="30" x14ac:dyDescent="0.25">
      <c r="A263" s="257" t="s">
        <v>1000</v>
      </c>
      <c r="B263" s="257" t="s">
        <v>1033</v>
      </c>
      <c r="C263" s="257" t="s">
        <v>240</v>
      </c>
      <c r="D263" s="257" t="s">
        <v>242</v>
      </c>
      <c r="E263" s="270" t="str">
        <f t="shared" si="31"/>
        <v>06.01.025.002.003</v>
      </c>
      <c r="F263" s="218"/>
      <c r="G263" s="218"/>
      <c r="H263" s="219"/>
      <c r="I263" s="218" t="s">
        <v>898</v>
      </c>
      <c r="J263" s="138">
        <v>43831</v>
      </c>
      <c r="K263" s="138">
        <v>44561</v>
      </c>
      <c r="L263" s="90" t="s">
        <v>93</v>
      </c>
      <c r="M263" s="90"/>
      <c r="N263" s="90" t="s">
        <v>899</v>
      </c>
      <c r="O263" s="90"/>
      <c r="P263" s="91"/>
    </row>
    <row r="264" spans="1:16" s="68" customFormat="1" ht="30" x14ac:dyDescent="0.25">
      <c r="A264" s="257" t="s">
        <v>1000</v>
      </c>
      <c r="B264" s="257" t="s">
        <v>1033</v>
      </c>
      <c r="C264" s="257" t="s">
        <v>240</v>
      </c>
      <c r="D264" s="257" t="s">
        <v>244</v>
      </c>
      <c r="E264" s="270" t="str">
        <f t="shared" si="31"/>
        <v>06.01.025.002.004</v>
      </c>
      <c r="F264" s="218"/>
      <c r="G264" s="218"/>
      <c r="H264" s="219"/>
      <c r="I264" s="218" t="s">
        <v>900</v>
      </c>
      <c r="J264" s="138">
        <v>43466</v>
      </c>
      <c r="K264" s="138">
        <v>44561</v>
      </c>
      <c r="L264" s="90" t="s">
        <v>93</v>
      </c>
      <c r="M264" s="90"/>
      <c r="N264" s="90" t="s">
        <v>895</v>
      </c>
      <c r="O264" s="90"/>
      <c r="P264" s="91"/>
    </row>
    <row r="265" spans="1:16" s="68" customFormat="1" x14ac:dyDescent="0.25">
      <c r="A265" s="257" t="s">
        <v>1000</v>
      </c>
      <c r="B265" s="257" t="s">
        <v>1033</v>
      </c>
      <c r="C265" s="257" t="s">
        <v>240</v>
      </c>
      <c r="D265" s="254"/>
      <c r="E265" s="270" t="str">
        <f>(A265&amp;"."&amp;B265&amp;"."&amp;C265)</f>
        <v>06.01.025.002</v>
      </c>
      <c r="F265" s="220"/>
      <c r="G265" s="220"/>
      <c r="H265" s="540" t="s">
        <v>103</v>
      </c>
      <c r="I265" s="502"/>
      <c r="J265" s="138"/>
      <c r="K265" s="138">
        <v>44561</v>
      </c>
      <c r="L265" s="539"/>
      <c r="M265" s="503"/>
      <c r="N265" s="503"/>
      <c r="O265" s="504"/>
      <c r="P265" s="91"/>
    </row>
    <row r="266" spans="1:16" s="49" customFormat="1" x14ac:dyDescent="0.25">
      <c r="A266" s="257" t="s">
        <v>1000</v>
      </c>
      <c r="B266" s="257" t="s">
        <v>1033</v>
      </c>
      <c r="C266" s="48"/>
      <c r="D266" s="48"/>
      <c r="E266" s="248"/>
      <c r="F266" s="220"/>
      <c r="G266" s="220"/>
      <c r="H266" s="539" t="s">
        <v>901</v>
      </c>
      <c r="I266" s="503"/>
      <c r="J266" s="503"/>
      <c r="K266" s="503"/>
      <c r="L266" s="503"/>
      <c r="M266" s="503"/>
      <c r="N266" s="503"/>
      <c r="O266" s="504"/>
      <c r="P266" s="215"/>
    </row>
    <row r="267" spans="1:16" s="68" customFormat="1" x14ac:dyDescent="0.25">
      <c r="A267" s="257" t="s">
        <v>1000</v>
      </c>
      <c r="B267" s="257" t="s">
        <v>1034</v>
      </c>
      <c r="C267" s="254"/>
      <c r="D267" s="254"/>
      <c r="E267" s="276" t="str">
        <f>(A267&amp;"."&amp;B267)</f>
        <v>06.01.026</v>
      </c>
      <c r="F267" s="483" t="s">
        <v>270</v>
      </c>
      <c r="G267" s="484"/>
      <c r="H267" s="484"/>
      <c r="I267" s="484"/>
      <c r="J267" s="484"/>
      <c r="K267" s="484"/>
      <c r="L267" s="484"/>
      <c r="M267" s="484"/>
      <c r="N267" s="484"/>
      <c r="O267" s="485"/>
      <c r="P267" s="91"/>
    </row>
    <row r="268" spans="1:16" s="68" customFormat="1" ht="90" x14ac:dyDescent="0.25">
      <c r="A268" s="257" t="s">
        <v>1000</v>
      </c>
      <c r="B268" s="257" t="s">
        <v>1034</v>
      </c>
      <c r="C268" s="257" t="s">
        <v>77</v>
      </c>
      <c r="D268" s="257" t="s">
        <v>77</v>
      </c>
      <c r="E268" s="270" t="str">
        <f t="shared" ref="E268:E271" si="32">(A268&amp;"."&amp;B268&amp;"."&amp;C268&amp;"."&amp;D268)</f>
        <v>06.01.026.001.001</v>
      </c>
      <c r="F268" s="125"/>
      <c r="G268" s="125"/>
      <c r="H268" s="101"/>
      <c r="I268" s="102" t="s">
        <v>365</v>
      </c>
      <c r="J268" s="138">
        <v>43344</v>
      </c>
      <c r="K268" s="138">
        <v>43525</v>
      </c>
      <c r="L268" s="90" t="s">
        <v>366</v>
      </c>
      <c r="M268" s="90" t="s">
        <v>985</v>
      </c>
      <c r="N268" s="102" t="s">
        <v>367</v>
      </c>
      <c r="O268" s="102"/>
      <c r="P268" s="91"/>
    </row>
    <row r="269" spans="1:16" s="68" customFormat="1" ht="90" x14ac:dyDescent="0.25">
      <c r="A269" s="257" t="s">
        <v>1000</v>
      </c>
      <c r="B269" s="257" t="s">
        <v>1034</v>
      </c>
      <c r="C269" s="257" t="s">
        <v>77</v>
      </c>
      <c r="D269" s="257" t="s">
        <v>240</v>
      </c>
      <c r="E269" s="270" t="str">
        <f t="shared" si="32"/>
        <v>06.01.026.001.002</v>
      </c>
      <c r="F269" s="125"/>
      <c r="G269" s="125"/>
      <c r="H269" s="101"/>
      <c r="I269" s="102" t="s">
        <v>368</v>
      </c>
      <c r="J269" s="138">
        <v>43344</v>
      </c>
      <c r="K269" s="138">
        <v>43525</v>
      </c>
      <c r="L269" s="90" t="s">
        <v>369</v>
      </c>
      <c r="M269" s="90" t="s">
        <v>985</v>
      </c>
      <c r="N269" s="102" t="s">
        <v>370</v>
      </c>
      <c r="O269" s="102"/>
      <c r="P269" s="91"/>
    </row>
    <row r="270" spans="1:16" s="68" customFormat="1" ht="90" x14ac:dyDescent="0.25">
      <c r="A270" s="257" t="s">
        <v>1000</v>
      </c>
      <c r="B270" s="257" t="s">
        <v>1034</v>
      </c>
      <c r="C270" s="257" t="s">
        <v>77</v>
      </c>
      <c r="D270" s="257" t="s">
        <v>242</v>
      </c>
      <c r="E270" s="270" t="str">
        <f t="shared" si="32"/>
        <v>06.01.026.001.003</v>
      </c>
      <c r="F270" s="125"/>
      <c r="G270" s="125"/>
      <c r="H270" s="101"/>
      <c r="I270" s="102" t="s">
        <v>371</v>
      </c>
      <c r="J270" s="138">
        <v>43344</v>
      </c>
      <c r="K270" s="138">
        <v>43525</v>
      </c>
      <c r="L270" s="90" t="s">
        <v>369</v>
      </c>
      <c r="M270" s="90" t="s">
        <v>985</v>
      </c>
      <c r="N270" s="102" t="s">
        <v>372</v>
      </c>
      <c r="O270" s="102"/>
      <c r="P270" s="91"/>
    </row>
    <row r="271" spans="1:16" s="68" customFormat="1" ht="120" x14ac:dyDescent="0.25">
      <c r="A271" s="257" t="s">
        <v>1000</v>
      </c>
      <c r="B271" s="257" t="s">
        <v>1034</v>
      </c>
      <c r="C271" s="257" t="s">
        <v>77</v>
      </c>
      <c r="D271" s="257" t="s">
        <v>244</v>
      </c>
      <c r="E271" s="270" t="str">
        <f t="shared" si="32"/>
        <v>06.01.026.001.004</v>
      </c>
      <c r="F271" s="125"/>
      <c r="G271" s="125"/>
      <c r="H271" s="101"/>
      <c r="I271" s="102" t="s">
        <v>902</v>
      </c>
      <c r="J271" s="138">
        <v>43709</v>
      </c>
      <c r="K271" s="138">
        <v>43525</v>
      </c>
      <c r="L271" s="90" t="s">
        <v>366</v>
      </c>
      <c r="M271" s="90" t="s">
        <v>985</v>
      </c>
      <c r="N271" s="102" t="s">
        <v>903</v>
      </c>
      <c r="O271" s="102"/>
      <c r="P271" s="91"/>
    </row>
    <row r="272" spans="1:16" s="68" customFormat="1" x14ac:dyDescent="0.25">
      <c r="A272" s="257" t="s">
        <v>1000</v>
      </c>
      <c r="B272" s="257" t="s">
        <v>1034</v>
      </c>
      <c r="C272" s="257" t="s">
        <v>77</v>
      </c>
      <c r="D272" s="254"/>
      <c r="E272" s="270" t="str">
        <f>(A272&amp;"."&amp;B272&amp;"."&amp;C272)</f>
        <v>06.01.026.001</v>
      </c>
      <c r="F272" s="125"/>
      <c r="G272" s="125"/>
      <c r="H272" s="499" t="s">
        <v>904</v>
      </c>
      <c r="I272" s="500"/>
      <c r="J272" s="138"/>
      <c r="K272" s="138">
        <v>43525</v>
      </c>
      <c r="L272" s="90"/>
      <c r="M272" s="90"/>
      <c r="N272" s="102"/>
      <c r="O272" s="102"/>
      <c r="P272" s="91"/>
    </row>
    <row r="273" spans="1:16" s="68" customFormat="1" x14ac:dyDescent="0.25">
      <c r="A273" s="257" t="s">
        <v>1000</v>
      </c>
      <c r="B273" s="257" t="s">
        <v>1034</v>
      </c>
      <c r="C273" s="254"/>
      <c r="D273" s="254"/>
      <c r="E273" s="270" t="str">
        <f t="shared" ref="E273:E275" si="33">(A273&amp;"."&amp;B273&amp;"."&amp;C273&amp;"."&amp;D273)</f>
        <v>06.01.026..</v>
      </c>
      <c r="F273" s="125"/>
      <c r="G273" s="125"/>
      <c r="H273" s="486" t="s">
        <v>905</v>
      </c>
      <c r="I273" s="487"/>
      <c r="J273" s="487"/>
      <c r="K273" s="487"/>
      <c r="L273" s="487"/>
      <c r="M273" s="487"/>
      <c r="N273" s="488"/>
      <c r="O273" s="102"/>
      <c r="P273" s="91"/>
    </row>
    <row r="274" spans="1:16" s="68" customFormat="1" ht="90" x14ac:dyDescent="0.25">
      <c r="A274" s="257" t="s">
        <v>1000</v>
      </c>
      <c r="B274" s="257" t="s">
        <v>1034</v>
      </c>
      <c r="C274" s="257" t="s">
        <v>240</v>
      </c>
      <c r="D274" s="257" t="s">
        <v>77</v>
      </c>
      <c r="E274" s="270" t="str">
        <f t="shared" si="33"/>
        <v>06.01.026.002.001</v>
      </c>
      <c r="F274" s="125"/>
      <c r="G274" s="125"/>
      <c r="H274" s="101"/>
      <c r="I274" s="102" t="s">
        <v>373</v>
      </c>
      <c r="J274" s="138">
        <v>43556</v>
      </c>
      <c r="K274" s="138">
        <v>43678</v>
      </c>
      <c r="L274" s="90" t="s">
        <v>366</v>
      </c>
      <c r="M274" s="90" t="s">
        <v>985</v>
      </c>
      <c r="N274" s="102" t="s">
        <v>374</v>
      </c>
      <c r="O274" s="102" t="s">
        <v>119</v>
      </c>
      <c r="P274" s="91"/>
    </row>
    <row r="275" spans="1:16" s="68" customFormat="1" ht="90" x14ac:dyDescent="0.25">
      <c r="A275" s="257" t="s">
        <v>1000</v>
      </c>
      <c r="B275" s="257" t="s">
        <v>1034</v>
      </c>
      <c r="C275" s="257" t="s">
        <v>240</v>
      </c>
      <c r="D275" s="257" t="s">
        <v>240</v>
      </c>
      <c r="E275" s="270" t="str">
        <f t="shared" si="33"/>
        <v>06.01.026.002.002</v>
      </c>
      <c r="F275" s="125"/>
      <c r="G275" s="125"/>
      <c r="H275" s="101"/>
      <c r="I275" s="102" t="s">
        <v>375</v>
      </c>
      <c r="J275" s="138">
        <v>43556</v>
      </c>
      <c r="K275" s="138">
        <v>43678</v>
      </c>
      <c r="L275" s="90" t="s">
        <v>366</v>
      </c>
      <c r="M275" s="90" t="s">
        <v>985</v>
      </c>
      <c r="N275" s="102" t="s">
        <v>376</v>
      </c>
      <c r="O275" s="102" t="s">
        <v>377</v>
      </c>
      <c r="P275" s="91"/>
    </row>
    <row r="276" spans="1:16" s="68" customFormat="1" x14ac:dyDescent="0.25">
      <c r="A276" s="257" t="s">
        <v>1000</v>
      </c>
      <c r="B276" s="257" t="s">
        <v>1034</v>
      </c>
      <c r="C276" s="257" t="s">
        <v>240</v>
      </c>
      <c r="D276" s="254"/>
      <c r="E276" s="270" t="str">
        <f>(A276&amp;"."&amp;B276&amp;"."&amp;C276)</f>
        <v>06.01.026.002</v>
      </c>
      <c r="F276" s="125"/>
      <c r="G276" s="125"/>
      <c r="H276" s="499" t="s">
        <v>378</v>
      </c>
      <c r="I276" s="500"/>
      <c r="J276" s="138"/>
      <c r="K276" s="138">
        <v>43709</v>
      </c>
      <c r="L276" s="90"/>
      <c r="M276" s="90"/>
      <c r="N276" s="102"/>
      <c r="O276" s="102"/>
      <c r="P276" s="91"/>
    </row>
    <row r="277" spans="1:16" s="68" customFormat="1" x14ac:dyDescent="0.25">
      <c r="A277" s="257" t="s">
        <v>1000</v>
      </c>
      <c r="B277" s="257" t="s">
        <v>1034</v>
      </c>
      <c r="C277" s="254"/>
      <c r="D277" s="254"/>
      <c r="E277" s="249"/>
      <c r="F277" s="125"/>
      <c r="G277" s="125"/>
      <c r="H277" s="486" t="s">
        <v>591</v>
      </c>
      <c r="I277" s="487"/>
      <c r="J277" s="487"/>
      <c r="K277" s="487"/>
      <c r="L277" s="487"/>
      <c r="M277" s="487"/>
      <c r="N277" s="488"/>
      <c r="O277" s="102"/>
      <c r="P277" s="91"/>
    </row>
    <row r="278" spans="1:16" s="68" customFormat="1" ht="90" x14ac:dyDescent="0.25">
      <c r="A278" s="257" t="s">
        <v>1000</v>
      </c>
      <c r="B278" s="257" t="s">
        <v>1034</v>
      </c>
      <c r="C278" s="257" t="s">
        <v>242</v>
      </c>
      <c r="D278" s="257" t="s">
        <v>77</v>
      </c>
      <c r="E278" s="270" t="str">
        <f t="shared" ref="E278:E282" si="34">(A278&amp;"."&amp;B278&amp;"."&amp;C278&amp;"."&amp;D278)</f>
        <v>06.01.026.003.001</v>
      </c>
      <c r="F278" s="125"/>
      <c r="G278" s="125"/>
      <c r="H278" s="199"/>
      <c r="I278" s="102" t="s">
        <v>906</v>
      </c>
      <c r="J278" s="138">
        <v>43497</v>
      </c>
      <c r="K278" s="138">
        <v>43556</v>
      </c>
      <c r="L278" s="90" t="s">
        <v>366</v>
      </c>
      <c r="M278" s="90" t="s">
        <v>985</v>
      </c>
      <c r="N278" s="102" t="s">
        <v>907</v>
      </c>
      <c r="O278" s="102" t="s">
        <v>379</v>
      </c>
      <c r="P278" s="91"/>
    </row>
    <row r="279" spans="1:16" s="68" customFormat="1" ht="90" x14ac:dyDescent="0.25">
      <c r="A279" s="257" t="s">
        <v>1000</v>
      </c>
      <c r="B279" s="257" t="s">
        <v>1034</v>
      </c>
      <c r="C279" s="257" t="s">
        <v>242</v>
      </c>
      <c r="D279" s="257" t="s">
        <v>240</v>
      </c>
      <c r="E279" s="270" t="str">
        <f t="shared" si="34"/>
        <v>06.01.026.003.002</v>
      </c>
      <c r="F279" s="125"/>
      <c r="G279" s="125"/>
      <c r="H279" s="199"/>
      <c r="I279" s="102" t="s">
        <v>908</v>
      </c>
      <c r="J279" s="138">
        <v>43556</v>
      </c>
      <c r="K279" s="138">
        <v>43830</v>
      </c>
      <c r="L279" s="90" t="s">
        <v>366</v>
      </c>
      <c r="M279" s="90" t="s">
        <v>985</v>
      </c>
      <c r="N279" s="102" t="s">
        <v>909</v>
      </c>
      <c r="O279" s="102" t="s">
        <v>193</v>
      </c>
      <c r="P279" s="91"/>
    </row>
    <row r="280" spans="1:16" s="68" customFormat="1" ht="90" x14ac:dyDescent="0.25">
      <c r="A280" s="257" t="s">
        <v>1000</v>
      </c>
      <c r="B280" s="257" t="s">
        <v>1034</v>
      </c>
      <c r="C280" s="257" t="s">
        <v>242</v>
      </c>
      <c r="D280" s="257" t="s">
        <v>242</v>
      </c>
      <c r="E280" s="270" t="str">
        <f t="shared" si="34"/>
        <v>06.01.026.003.003</v>
      </c>
      <c r="F280" s="125"/>
      <c r="G280" s="125"/>
      <c r="H280" s="199"/>
      <c r="I280" s="102" t="s">
        <v>910</v>
      </c>
      <c r="J280" s="138">
        <v>43862</v>
      </c>
      <c r="K280" s="138">
        <v>44196</v>
      </c>
      <c r="L280" s="90" t="s">
        <v>366</v>
      </c>
      <c r="M280" s="90" t="s">
        <v>985</v>
      </c>
      <c r="N280" s="102" t="s">
        <v>911</v>
      </c>
      <c r="O280" s="102" t="s">
        <v>193</v>
      </c>
      <c r="P280" s="91"/>
    </row>
    <row r="281" spans="1:16" s="68" customFormat="1" ht="90" x14ac:dyDescent="0.25">
      <c r="A281" s="257" t="s">
        <v>1000</v>
      </c>
      <c r="B281" s="257" t="s">
        <v>1034</v>
      </c>
      <c r="C281" s="257" t="s">
        <v>242</v>
      </c>
      <c r="D281" s="257" t="s">
        <v>244</v>
      </c>
      <c r="E281" s="270" t="str">
        <f t="shared" si="34"/>
        <v>06.01.026.003.004</v>
      </c>
      <c r="F281" s="125"/>
      <c r="G281" s="125"/>
      <c r="H281" s="199"/>
      <c r="I281" s="102" t="s">
        <v>912</v>
      </c>
      <c r="J281" s="138">
        <v>44228</v>
      </c>
      <c r="K281" s="138">
        <v>44561</v>
      </c>
      <c r="L281" s="90" t="s">
        <v>366</v>
      </c>
      <c r="M281" s="90" t="s">
        <v>985</v>
      </c>
      <c r="N281" s="102" t="s">
        <v>913</v>
      </c>
      <c r="O281" s="102" t="s">
        <v>193</v>
      </c>
      <c r="P281" s="91"/>
    </row>
    <row r="282" spans="1:16" s="68" customFormat="1" ht="90" x14ac:dyDescent="0.25">
      <c r="A282" s="257" t="s">
        <v>1000</v>
      </c>
      <c r="B282" s="257" t="s">
        <v>1034</v>
      </c>
      <c r="C282" s="257" t="s">
        <v>242</v>
      </c>
      <c r="D282" s="257" t="s">
        <v>1001</v>
      </c>
      <c r="E282" s="270" t="str">
        <f t="shared" si="34"/>
        <v>06.01.026.003.005</v>
      </c>
      <c r="F282" s="125"/>
      <c r="G282" s="125"/>
      <c r="H282" s="199"/>
      <c r="I282" s="102" t="s">
        <v>914</v>
      </c>
      <c r="J282" s="138">
        <v>43831</v>
      </c>
      <c r="K282" s="138">
        <v>44561</v>
      </c>
      <c r="L282" s="90" t="s">
        <v>366</v>
      </c>
      <c r="M282" s="90" t="s">
        <v>985</v>
      </c>
      <c r="N282" s="102" t="s">
        <v>915</v>
      </c>
      <c r="O282" s="102" t="s">
        <v>380</v>
      </c>
      <c r="P282" s="91"/>
    </row>
    <row r="283" spans="1:16" s="68" customFormat="1" x14ac:dyDescent="0.25">
      <c r="A283" s="257" t="s">
        <v>1000</v>
      </c>
      <c r="B283" s="257" t="s">
        <v>1034</v>
      </c>
      <c r="C283" s="257" t="s">
        <v>242</v>
      </c>
      <c r="D283" s="254"/>
      <c r="E283" s="270" t="str">
        <f>(A283&amp;"."&amp;B283&amp;"."&amp;C283)</f>
        <v>06.01.026.003</v>
      </c>
      <c r="F283" s="125"/>
      <c r="G283" s="125"/>
      <c r="H283" s="499" t="s">
        <v>916</v>
      </c>
      <c r="I283" s="500"/>
      <c r="J283" s="138"/>
      <c r="K283" s="138">
        <v>44531</v>
      </c>
      <c r="L283" s="90"/>
      <c r="M283" s="90"/>
      <c r="N283" s="102"/>
      <c r="O283" s="102"/>
      <c r="P283" s="91"/>
    </row>
    <row r="284" spans="1:16" s="68" customFormat="1" x14ac:dyDescent="0.25">
      <c r="A284" s="257" t="s">
        <v>1000</v>
      </c>
      <c r="B284" s="257" t="s">
        <v>1034</v>
      </c>
      <c r="C284" s="254"/>
      <c r="D284" s="254"/>
      <c r="E284" s="249"/>
      <c r="F284" s="125"/>
      <c r="G284" s="125"/>
      <c r="H284" s="486" t="s">
        <v>917</v>
      </c>
      <c r="I284" s="487"/>
      <c r="J284" s="487"/>
      <c r="K284" s="487"/>
      <c r="L284" s="487"/>
      <c r="M284" s="487"/>
      <c r="N284" s="488"/>
      <c r="O284" s="102"/>
      <c r="P284" s="91"/>
    </row>
    <row r="285" spans="1:16" s="68" customFormat="1" ht="135" x14ac:dyDescent="0.25">
      <c r="A285" s="257" t="s">
        <v>1000</v>
      </c>
      <c r="B285" s="257" t="s">
        <v>1034</v>
      </c>
      <c r="C285" s="257" t="s">
        <v>244</v>
      </c>
      <c r="D285" s="257" t="s">
        <v>77</v>
      </c>
      <c r="E285" s="270" t="str">
        <f t="shared" ref="E285:E288" si="35">(A285&amp;"."&amp;B285&amp;"."&amp;C285&amp;"."&amp;D285)</f>
        <v>06.01.026.004.001</v>
      </c>
      <c r="F285" s="125"/>
      <c r="G285" s="125"/>
      <c r="H285" s="101"/>
      <c r="I285" s="102" t="s">
        <v>381</v>
      </c>
      <c r="J285" s="138">
        <v>43739</v>
      </c>
      <c r="K285" s="138">
        <v>43800</v>
      </c>
      <c r="L285" s="90" t="s">
        <v>93</v>
      </c>
      <c r="M285" s="90" t="s">
        <v>985</v>
      </c>
      <c r="N285" s="102" t="s">
        <v>918</v>
      </c>
      <c r="O285" s="103"/>
      <c r="P285" s="91"/>
    </row>
    <row r="286" spans="1:16" s="68" customFormat="1" ht="90" x14ac:dyDescent="0.25">
      <c r="A286" s="257" t="s">
        <v>1000</v>
      </c>
      <c r="B286" s="257" t="s">
        <v>1034</v>
      </c>
      <c r="C286" s="257" t="s">
        <v>244</v>
      </c>
      <c r="D286" s="257" t="s">
        <v>240</v>
      </c>
      <c r="E286" s="270" t="str">
        <f t="shared" si="35"/>
        <v>06.01.026.004.002</v>
      </c>
      <c r="F286" s="125"/>
      <c r="G286" s="125"/>
      <c r="H286" s="104"/>
      <c r="I286" s="102" t="s">
        <v>382</v>
      </c>
      <c r="J286" s="138">
        <v>43556</v>
      </c>
      <c r="K286" s="138">
        <v>44531</v>
      </c>
      <c r="L286" s="90" t="s">
        <v>93</v>
      </c>
      <c r="M286" s="90" t="s">
        <v>985</v>
      </c>
      <c r="N286" s="102" t="s">
        <v>383</v>
      </c>
      <c r="O286" s="102" t="s">
        <v>119</v>
      </c>
      <c r="P286" s="91"/>
    </row>
    <row r="287" spans="1:16" s="68" customFormat="1" ht="90" x14ac:dyDescent="0.25">
      <c r="A287" s="257" t="s">
        <v>1000</v>
      </c>
      <c r="B287" s="257" t="s">
        <v>1034</v>
      </c>
      <c r="C287" s="257" t="s">
        <v>244</v>
      </c>
      <c r="D287" s="257" t="s">
        <v>242</v>
      </c>
      <c r="E287" s="270" t="str">
        <f t="shared" si="35"/>
        <v>06.01.026.004.003</v>
      </c>
      <c r="F287" s="125"/>
      <c r="G287" s="125"/>
      <c r="H287" s="104"/>
      <c r="I287" s="102" t="s">
        <v>384</v>
      </c>
      <c r="J287" s="138">
        <v>44197</v>
      </c>
      <c r="K287" s="138">
        <v>44531</v>
      </c>
      <c r="L287" s="90" t="s">
        <v>93</v>
      </c>
      <c r="M287" s="90" t="s">
        <v>985</v>
      </c>
      <c r="N287" s="102" t="s">
        <v>385</v>
      </c>
      <c r="O287" s="102"/>
      <c r="P287" s="91"/>
    </row>
    <row r="288" spans="1:16" s="68" customFormat="1" ht="90" x14ac:dyDescent="0.25">
      <c r="A288" s="257" t="s">
        <v>1000</v>
      </c>
      <c r="B288" s="257" t="s">
        <v>1034</v>
      </c>
      <c r="C288" s="257" t="s">
        <v>244</v>
      </c>
      <c r="D288" s="257" t="s">
        <v>244</v>
      </c>
      <c r="E288" s="270" t="str">
        <f t="shared" si="35"/>
        <v>06.01.026.004.004</v>
      </c>
      <c r="F288" s="125"/>
      <c r="G288" s="125"/>
      <c r="H288" s="104"/>
      <c r="I288" s="102" t="s">
        <v>386</v>
      </c>
      <c r="J288" s="138">
        <v>43466</v>
      </c>
      <c r="K288" s="138">
        <v>44531</v>
      </c>
      <c r="L288" s="90" t="s">
        <v>185</v>
      </c>
      <c r="M288" s="90" t="s">
        <v>985</v>
      </c>
      <c r="N288" s="102" t="s">
        <v>385</v>
      </c>
      <c r="O288" s="102"/>
      <c r="P288" s="91"/>
    </row>
    <row r="289" spans="1:16" s="68" customFormat="1" x14ac:dyDescent="0.25">
      <c r="A289" s="257" t="s">
        <v>1000</v>
      </c>
      <c r="B289" s="257" t="s">
        <v>1034</v>
      </c>
      <c r="C289" s="257" t="s">
        <v>244</v>
      </c>
      <c r="D289" s="254"/>
      <c r="E289" s="270" t="str">
        <f>(A289&amp;"."&amp;B289&amp;"."&amp;C289)</f>
        <v>06.01.026.004</v>
      </c>
      <c r="F289" s="125"/>
      <c r="G289" s="125"/>
      <c r="H289" s="501" t="s">
        <v>919</v>
      </c>
      <c r="I289" s="502"/>
      <c r="J289" s="138"/>
      <c r="K289" s="138">
        <v>44561</v>
      </c>
      <c r="L289" s="473"/>
      <c r="M289" s="503"/>
      <c r="N289" s="503"/>
      <c r="O289" s="504"/>
      <c r="P289" s="91"/>
    </row>
    <row r="290" spans="1:16" s="49" customFormat="1" x14ac:dyDescent="0.25">
      <c r="A290" s="257" t="s">
        <v>1000</v>
      </c>
      <c r="B290" s="257" t="s">
        <v>1034</v>
      </c>
      <c r="C290" s="48"/>
      <c r="D290" s="48"/>
      <c r="E290" s="270" t="str">
        <f t="shared" ref="E290:E293" si="36">(A290&amp;"."&amp;B290&amp;"."&amp;C290&amp;"."&amp;D290)</f>
        <v>06.01.026..</v>
      </c>
      <c r="F290" s="125"/>
      <c r="G290" s="125"/>
      <c r="H290" s="473" t="s">
        <v>590</v>
      </c>
      <c r="I290" s="503"/>
      <c r="J290" s="503"/>
      <c r="K290" s="503"/>
      <c r="L290" s="503"/>
      <c r="M290" s="503"/>
      <c r="N290" s="503"/>
      <c r="O290" s="504"/>
      <c r="P290" s="215"/>
    </row>
    <row r="291" spans="1:16" s="49" customFormat="1" ht="90" x14ac:dyDescent="0.25">
      <c r="A291" s="257" t="s">
        <v>1000</v>
      </c>
      <c r="B291" s="257" t="s">
        <v>1034</v>
      </c>
      <c r="C291" s="257" t="s">
        <v>1001</v>
      </c>
      <c r="D291" s="257" t="s">
        <v>77</v>
      </c>
      <c r="E291" s="270" t="str">
        <f t="shared" si="36"/>
        <v>06.01.026.005.001</v>
      </c>
      <c r="F291" s="125"/>
      <c r="G291" s="125"/>
      <c r="H291" s="101"/>
      <c r="I291" s="102" t="s">
        <v>659</v>
      </c>
      <c r="J291" s="136">
        <v>43466</v>
      </c>
      <c r="K291" s="136">
        <v>43800</v>
      </c>
      <c r="L291" s="177" t="s">
        <v>387</v>
      </c>
      <c r="M291" s="102"/>
      <c r="N291" s="102" t="s">
        <v>388</v>
      </c>
      <c r="O291" s="102"/>
      <c r="P291" s="215"/>
    </row>
    <row r="292" spans="1:16" s="49" customFormat="1" ht="60" x14ac:dyDescent="0.25">
      <c r="A292" s="257" t="s">
        <v>1000</v>
      </c>
      <c r="B292" s="257" t="s">
        <v>1034</v>
      </c>
      <c r="C292" s="257" t="s">
        <v>1001</v>
      </c>
      <c r="D292" s="257" t="s">
        <v>240</v>
      </c>
      <c r="E292" s="270" t="str">
        <f t="shared" si="36"/>
        <v>06.01.026.005.002</v>
      </c>
      <c r="F292" s="125"/>
      <c r="G292" s="125"/>
      <c r="H292" s="101"/>
      <c r="I292" s="102" t="s">
        <v>825</v>
      </c>
      <c r="J292" s="136">
        <v>43831</v>
      </c>
      <c r="K292" s="136">
        <v>44166</v>
      </c>
      <c r="L292" s="177" t="s">
        <v>387</v>
      </c>
      <c r="M292" s="102" t="s">
        <v>745</v>
      </c>
      <c r="N292" s="102" t="s">
        <v>389</v>
      </c>
      <c r="O292" s="102"/>
      <c r="P292" s="215"/>
    </row>
    <row r="293" spans="1:16" s="49" customFormat="1" ht="60" x14ac:dyDescent="0.25">
      <c r="A293" s="257" t="s">
        <v>1000</v>
      </c>
      <c r="B293" s="257" t="s">
        <v>1034</v>
      </c>
      <c r="C293" s="257" t="s">
        <v>1001</v>
      </c>
      <c r="D293" s="257" t="s">
        <v>242</v>
      </c>
      <c r="E293" s="270" t="str">
        <f t="shared" si="36"/>
        <v>06.01.026.005.003</v>
      </c>
      <c r="F293" s="125"/>
      <c r="G293" s="125"/>
      <c r="H293" s="101"/>
      <c r="I293" s="102" t="s">
        <v>826</v>
      </c>
      <c r="J293" s="136">
        <v>44197</v>
      </c>
      <c r="K293" s="136">
        <v>44531</v>
      </c>
      <c r="L293" s="177" t="s">
        <v>387</v>
      </c>
      <c r="M293" s="102" t="s">
        <v>745</v>
      </c>
      <c r="N293" s="102" t="s">
        <v>390</v>
      </c>
      <c r="O293" s="102"/>
      <c r="P293" s="215"/>
    </row>
    <row r="294" spans="1:16" s="49" customFormat="1" x14ac:dyDescent="0.25">
      <c r="A294" s="257" t="s">
        <v>1000</v>
      </c>
      <c r="B294" s="257" t="s">
        <v>1034</v>
      </c>
      <c r="C294" s="257" t="s">
        <v>1001</v>
      </c>
      <c r="D294" s="48"/>
      <c r="E294" s="270" t="str">
        <f>(A294&amp;"."&amp;B294&amp;"."&amp;C294)</f>
        <v>06.01.026.005</v>
      </c>
      <c r="F294" s="125"/>
      <c r="G294" s="125"/>
      <c r="H294" s="499" t="s">
        <v>660</v>
      </c>
      <c r="I294" s="500"/>
      <c r="J294" s="136"/>
      <c r="K294" s="136">
        <v>44531</v>
      </c>
      <c r="L294" s="102"/>
      <c r="M294" s="102"/>
      <c r="N294" s="102"/>
      <c r="O294" s="102"/>
      <c r="P294" s="215"/>
    </row>
    <row r="295" spans="1:16" s="49" customFormat="1" x14ac:dyDescent="0.25">
      <c r="A295" s="257" t="s">
        <v>1000</v>
      </c>
      <c r="B295" s="257" t="s">
        <v>1034</v>
      </c>
      <c r="C295" s="48"/>
      <c r="D295" s="48"/>
      <c r="E295" s="249"/>
      <c r="F295" s="125"/>
      <c r="G295" s="125"/>
      <c r="H295" s="486" t="s">
        <v>661</v>
      </c>
      <c r="I295" s="487"/>
      <c r="J295" s="487"/>
      <c r="K295" s="487"/>
      <c r="L295" s="487"/>
      <c r="M295" s="487"/>
      <c r="N295" s="488"/>
      <c r="O295" s="102"/>
      <c r="P295" s="215"/>
    </row>
    <row r="296" spans="1:16" s="389" customFormat="1" ht="75" x14ac:dyDescent="0.25">
      <c r="A296" s="332" t="s">
        <v>1000</v>
      </c>
      <c r="B296" s="332" t="s">
        <v>1034</v>
      </c>
      <c r="C296" s="332" t="s">
        <v>1014</v>
      </c>
      <c r="D296" s="332" t="s">
        <v>77</v>
      </c>
      <c r="E296" s="333" t="str">
        <f t="shared" ref="E296:E298" si="37">(A296&amp;"."&amp;B296&amp;"."&amp;C296&amp;"."&amp;D296)</f>
        <v>06.01.026.006.001</v>
      </c>
      <c r="F296" s="384"/>
      <c r="G296" s="384"/>
      <c r="H296" s="385"/>
      <c r="I296" s="386" t="s">
        <v>391</v>
      </c>
      <c r="J296" s="387" t="s">
        <v>220</v>
      </c>
      <c r="K296" s="387" t="s">
        <v>186</v>
      </c>
      <c r="L296" s="386" t="s">
        <v>185</v>
      </c>
      <c r="M296" s="386"/>
      <c r="N296" s="412" t="s">
        <v>392</v>
      </c>
      <c r="O296" s="386"/>
      <c r="P296" s="388"/>
    </row>
    <row r="297" spans="1:16" s="389" customFormat="1" ht="60" x14ac:dyDescent="0.25">
      <c r="A297" s="332" t="s">
        <v>1000</v>
      </c>
      <c r="B297" s="332" t="s">
        <v>1034</v>
      </c>
      <c r="C297" s="332" t="s">
        <v>1014</v>
      </c>
      <c r="D297" s="332" t="s">
        <v>240</v>
      </c>
      <c r="E297" s="333" t="str">
        <f t="shared" si="37"/>
        <v>06.01.026.006.002</v>
      </c>
      <c r="F297" s="384"/>
      <c r="G297" s="384"/>
      <c r="H297" s="385"/>
      <c r="I297" s="386" t="s">
        <v>827</v>
      </c>
      <c r="J297" s="387" t="s">
        <v>222</v>
      </c>
      <c r="K297" s="387" t="s">
        <v>180</v>
      </c>
      <c r="L297" s="386" t="s">
        <v>185</v>
      </c>
      <c r="M297" s="386"/>
      <c r="N297" s="412" t="s">
        <v>393</v>
      </c>
      <c r="O297" s="413"/>
      <c r="P297" s="388"/>
    </row>
    <row r="298" spans="1:16" s="389" customFormat="1" ht="60" x14ac:dyDescent="0.25">
      <c r="A298" s="332" t="s">
        <v>1000</v>
      </c>
      <c r="B298" s="332" t="s">
        <v>1034</v>
      </c>
      <c r="C298" s="332" t="s">
        <v>1014</v>
      </c>
      <c r="D298" s="332" t="s">
        <v>242</v>
      </c>
      <c r="E298" s="333" t="str">
        <f t="shared" si="37"/>
        <v>06.01.026.006.003</v>
      </c>
      <c r="F298" s="384"/>
      <c r="G298" s="384"/>
      <c r="H298" s="385"/>
      <c r="I298" s="386" t="s">
        <v>828</v>
      </c>
      <c r="J298" s="387" t="s">
        <v>394</v>
      </c>
      <c r="K298" s="387" t="s">
        <v>179</v>
      </c>
      <c r="L298" s="386" t="s">
        <v>185</v>
      </c>
      <c r="M298" s="386"/>
      <c r="N298" s="412" t="s">
        <v>393</v>
      </c>
      <c r="O298" s="413"/>
      <c r="P298" s="388"/>
    </row>
    <row r="299" spans="1:16" s="389" customFormat="1" x14ac:dyDescent="0.25">
      <c r="A299" s="332" t="s">
        <v>1000</v>
      </c>
      <c r="B299" s="332" t="s">
        <v>1034</v>
      </c>
      <c r="C299" s="332" t="s">
        <v>1014</v>
      </c>
      <c r="D299" s="409"/>
      <c r="E299" s="333" t="str">
        <f>(A299&amp;"."&amp;B299&amp;"."&amp;C299)</f>
        <v>06.01.026.006</v>
      </c>
      <c r="F299" s="392"/>
      <c r="G299" s="392"/>
      <c r="H299" s="489" t="s">
        <v>395</v>
      </c>
      <c r="I299" s="490"/>
      <c r="J299" s="387"/>
      <c r="K299" s="387">
        <v>44531</v>
      </c>
      <c r="L299" s="491"/>
      <c r="M299" s="492"/>
      <c r="N299" s="492"/>
      <c r="O299" s="493"/>
      <c r="P299" s="388"/>
    </row>
    <row r="300" spans="1:16" s="389" customFormat="1" x14ac:dyDescent="0.25">
      <c r="A300" s="332" t="s">
        <v>1000</v>
      </c>
      <c r="B300" s="332" t="s">
        <v>1034</v>
      </c>
      <c r="C300" s="409"/>
      <c r="D300" s="409"/>
      <c r="E300" s="414"/>
      <c r="F300" s="392"/>
      <c r="G300" s="392"/>
      <c r="H300" s="491" t="s">
        <v>1290</v>
      </c>
      <c r="I300" s="492"/>
      <c r="J300" s="492"/>
      <c r="K300" s="492"/>
      <c r="L300" s="492"/>
      <c r="M300" s="492"/>
      <c r="N300" s="492"/>
      <c r="O300" s="493"/>
      <c r="P300" s="388"/>
    </row>
    <row r="301" spans="1:16" s="222" customFormat="1" x14ac:dyDescent="0.25">
      <c r="A301" s="257" t="s">
        <v>1000</v>
      </c>
      <c r="B301" s="257" t="s">
        <v>1035</v>
      </c>
      <c r="C301" s="256"/>
      <c r="D301" s="256"/>
      <c r="E301" s="276" t="str">
        <f>(A301&amp;"."&amp;B301)</f>
        <v>06.01.027</v>
      </c>
      <c r="F301" s="483" t="s">
        <v>829</v>
      </c>
      <c r="G301" s="484"/>
      <c r="H301" s="484"/>
      <c r="I301" s="484"/>
      <c r="J301" s="484"/>
      <c r="K301" s="484"/>
      <c r="L301" s="484"/>
      <c r="M301" s="484"/>
      <c r="N301" s="484"/>
      <c r="O301" s="485"/>
      <c r="P301" s="221"/>
    </row>
    <row r="302" spans="1:16" s="222" customFormat="1" ht="75" x14ac:dyDescent="0.25">
      <c r="A302" s="257" t="s">
        <v>1000</v>
      </c>
      <c r="B302" s="257" t="s">
        <v>1035</v>
      </c>
      <c r="C302" s="257" t="s">
        <v>77</v>
      </c>
      <c r="D302" s="257" t="s">
        <v>77</v>
      </c>
      <c r="E302" s="270" t="str">
        <f t="shared" ref="E302:E305" si="38">(A302&amp;"."&amp;B302&amp;"."&amp;C302&amp;"."&amp;D302)</f>
        <v>06.01.027.001.001</v>
      </c>
      <c r="F302" s="70"/>
      <c r="G302" s="70"/>
      <c r="H302" s="29"/>
      <c r="I302" s="210" t="s">
        <v>830</v>
      </c>
      <c r="J302" s="178">
        <v>43374</v>
      </c>
      <c r="K302" s="178">
        <v>44105</v>
      </c>
      <c r="L302" s="70" t="s">
        <v>93</v>
      </c>
      <c r="M302" s="70"/>
      <c r="N302" s="70" t="s">
        <v>697</v>
      </c>
      <c r="O302" s="70"/>
      <c r="P302" s="221"/>
    </row>
    <row r="303" spans="1:16" s="222" customFormat="1" ht="135" x14ac:dyDescent="0.25">
      <c r="A303" s="257" t="s">
        <v>1000</v>
      </c>
      <c r="B303" s="257" t="s">
        <v>1035</v>
      </c>
      <c r="C303" s="257" t="s">
        <v>77</v>
      </c>
      <c r="D303" s="257" t="s">
        <v>240</v>
      </c>
      <c r="E303" s="270" t="str">
        <f t="shared" si="38"/>
        <v>06.01.027.001.002</v>
      </c>
      <c r="F303" s="70"/>
      <c r="G303" s="70"/>
      <c r="H303" s="29"/>
      <c r="I303" s="70" t="s">
        <v>831</v>
      </c>
      <c r="J303" s="178">
        <v>43466</v>
      </c>
      <c r="K303" s="178">
        <v>44105</v>
      </c>
      <c r="L303" s="70" t="s">
        <v>93</v>
      </c>
      <c r="M303" s="70"/>
      <c r="N303" s="70" t="s">
        <v>698</v>
      </c>
      <c r="O303" s="70"/>
      <c r="P303" s="221"/>
    </row>
    <row r="304" spans="1:16" s="222" customFormat="1" ht="90" x14ac:dyDescent="0.25">
      <c r="A304" s="257" t="s">
        <v>1000</v>
      </c>
      <c r="B304" s="257" t="s">
        <v>1035</v>
      </c>
      <c r="C304" s="257" t="s">
        <v>77</v>
      </c>
      <c r="D304" s="257" t="s">
        <v>242</v>
      </c>
      <c r="E304" s="270" t="str">
        <f t="shared" si="38"/>
        <v>06.01.027.001.003</v>
      </c>
      <c r="F304" s="70"/>
      <c r="G304" s="70"/>
      <c r="H304" s="29"/>
      <c r="I304" s="70" t="s">
        <v>832</v>
      </c>
      <c r="J304" s="178">
        <v>43374</v>
      </c>
      <c r="K304" s="178">
        <v>44105</v>
      </c>
      <c r="L304" s="70" t="s">
        <v>93</v>
      </c>
      <c r="M304" s="70"/>
      <c r="N304" s="70" t="s">
        <v>833</v>
      </c>
      <c r="O304" s="70"/>
      <c r="P304" s="221"/>
    </row>
    <row r="305" spans="1:16" s="222" customFormat="1" ht="45" x14ac:dyDescent="0.25">
      <c r="A305" s="257" t="s">
        <v>1000</v>
      </c>
      <c r="B305" s="257" t="s">
        <v>1035</v>
      </c>
      <c r="C305" s="257" t="s">
        <v>77</v>
      </c>
      <c r="D305" s="257" t="s">
        <v>244</v>
      </c>
      <c r="E305" s="270" t="str">
        <f t="shared" si="38"/>
        <v>06.01.027.001.004</v>
      </c>
      <c r="F305" s="70"/>
      <c r="G305" s="70"/>
      <c r="H305" s="29"/>
      <c r="I305" s="70" t="s">
        <v>699</v>
      </c>
      <c r="J305" s="178">
        <v>43770</v>
      </c>
      <c r="K305" s="178">
        <v>44317</v>
      </c>
      <c r="L305" s="70" t="s">
        <v>93</v>
      </c>
      <c r="M305" s="70"/>
      <c r="N305" s="197" t="s">
        <v>834</v>
      </c>
      <c r="O305" s="29"/>
      <c r="P305" s="221"/>
    </row>
    <row r="306" spans="1:16" s="49" customFormat="1" x14ac:dyDescent="0.25">
      <c r="A306" s="257" t="s">
        <v>1000</v>
      </c>
      <c r="B306" s="257" t="s">
        <v>1035</v>
      </c>
      <c r="C306" s="257" t="s">
        <v>77</v>
      </c>
      <c r="D306" s="48"/>
      <c r="E306" s="270" t="str">
        <f>(A306&amp;"."&amp;B306&amp;"."&amp;C306)</f>
        <v>06.01.027.001</v>
      </c>
      <c r="F306" s="29"/>
      <c r="G306" s="29"/>
      <c r="H306" s="494" t="s">
        <v>700</v>
      </c>
      <c r="I306" s="495"/>
      <c r="J306" s="178"/>
      <c r="K306" s="178">
        <v>44501</v>
      </c>
      <c r="L306" s="496"/>
      <c r="M306" s="497"/>
      <c r="N306" s="497"/>
      <c r="O306" s="498"/>
      <c r="P306" s="215"/>
    </row>
    <row r="307" spans="1:16" s="49" customFormat="1" x14ac:dyDescent="0.25">
      <c r="A307" s="257" t="s">
        <v>1000</v>
      </c>
      <c r="B307" s="257" t="s">
        <v>1035</v>
      </c>
      <c r="C307" s="48"/>
      <c r="D307" s="48"/>
      <c r="E307" s="247"/>
      <c r="F307" s="130"/>
      <c r="G307" s="130"/>
      <c r="H307" s="473" t="s">
        <v>835</v>
      </c>
      <c r="I307" s="474"/>
      <c r="J307" s="474"/>
      <c r="K307" s="474"/>
      <c r="L307" s="474"/>
      <c r="M307" s="474"/>
      <c r="N307" s="474"/>
      <c r="O307" s="475"/>
      <c r="P307" s="215"/>
    </row>
    <row r="308" spans="1:16" s="400" customFormat="1" ht="90" x14ac:dyDescent="0.25">
      <c r="A308" s="391" t="s">
        <v>1000</v>
      </c>
      <c r="B308" s="391" t="s">
        <v>1035</v>
      </c>
      <c r="C308" s="391" t="s">
        <v>240</v>
      </c>
      <c r="D308" s="391" t="s">
        <v>77</v>
      </c>
      <c r="E308" s="333" t="str">
        <f t="shared" ref="E308:E311" si="39">(A308&amp;"."&amp;B308&amp;"."&amp;C308&amp;"."&amp;D308)</f>
        <v>06.01.027.002.001</v>
      </c>
      <c r="F308" s="392"/>
      <c r="G308" s="392"/>
      <c r="H308" s="393"/>
      <c r="I308" s="394" t="s">
        <v>701</v>
      </c>
      <c r="J308" s="395">
        <v>43466</v>
      </c>
      <c r="K308" s="395">
        <v>44531</v>
      </c>
      <c r="L308" s="396" t="s">
        <v>93</v>
      </c>
      <c r="M308" s="396"/>
      <c r="N308" s="397" t="s">
        <v>702</v>
      </c>
      <c r="O308" s="398"/>
      <c r="P308" s="399"/>
    </row>
    <row r="309" spans="1:16" s="222" customFormat="1" ht="120" x14ac:dyDescent="0.25">
      <c r="A309" s="257" t="s">
        <v>1000</v>
      </c>
      <c r="B309" s="257" t="s">
        <v>1035</v>
      </c>
      <c r="C309" s="257" t="s">
        <v>240</v>
      </c>
      <c r="D309" s="257" t="s">
        <v>240</v>
      </c>
      <c r="E309" s="270" t="str">
        <f t="shared" si="39"/>
        <v>06.01.027.002.002</v>
      </c>
      <c r="F309" s="70"/>
      <c r="G309" s="70"/>
      <c r="H309" s="29"/>
      <c r="I309" s="198" t="s">
        <v>703</v>
      </c>
      <c r="J309" s="178">
        <v>43466</v>
      </c>
      <c r="K309" s="178">
        <v>44531</v>
      </c>
      <c r="L309" s="70" t="s">
        <v>93</v>
      </c>
      <c r="M309" s="70"/>
      <c r="N309" s="197" t="s">
        <v>704</v>
      </c>
      <c r="O309" s="29"/>
      <c r="P309" s="221"/>
    </row>
    <row r="310" spans="1:16" s="222" customFormat="1" ht="105" x14ac:dyDescent="0.25">
      <c r="A310" s="257" t="s">
        <v>1000</v>
      </c>
      <c r="B310" s="257" t="s">
        <v>1035</v>
      </c>
      <c r="C310" s="257" t="s">
        <v>240</v>
      </c>
      <c r="D310" s="257" t="s">
        <v>242</v>
      </c>
      <c r="E310" s="270" t="str">
        <f t="shared" si="39"/>
        <v>06.01.027.002.003</v>
      </c>
      <c r="F310" s="70"/>
      <c r="G310" s="70"/>
      <c r="H310" s="29"/>
      <c r="I310" s="198" t="s">
        <v>705</v>
      </c>
      <c r="J310" s="178">
        <v>43466</v>
      </c>
      <c r="K310" s="178">
        <v>44531</v>
      </c>
      <c r="L310" s="70" t="s">
        <v>93</v>
      </c>
      <c r="M310" s="70"/>
      <c r="N310" s="198" t="s">
        <v>706</v>
      </c>
      <c r="O310" s="29"/>
      <c r="P310" s="221"/>
    </row>
    <row r="311" spans="1:16" s="222" customFormat="1" ht="150" x14ac:dyDescent="0.25">
      <c r="A311" s="257" t="s">
        <v>1000</v>
      </c>
      <c r="B311" s="257" t="s">
        <v>1035</v>
      </c>
      <c r="C311" s="257" t="s">
        <v>240</v>
      </c>
      <c r="D311" s="257" t="s">
        <v>244</v>
      </c>
      <c r="E311" s="270" t="str">
        <f t="shared" si="39"/>
        <v>06.01.027.002.004</v>
      </c>
      <c r="F311" s="70"/>
      <c r="G311" s="70"/>
      <c r="H311" s="29"/>
      <c r="I311" s="198" t="s">
        <v>707</v>
      </c>
      <c r="J311" s="178">
        <v>43466</v>
      </c>
      <c r="K311" s="178">
        <v>44531</v>
      </c>
      <c r="L311" s="70" t="s">
        <v>93</v>
      </c>
      <c r="M311" s="70"/>
      <c r="N311" s="198" t="s">
        <v>708</v>
      </c>
      <c r="O311" s="29"/>
      <c r="P311" s="221"/>
    </row>
    <row r="312" spans="1:16" s="49" customFormat="1" x14ac:dyDescent="0.25">
      <c r="A312" s="257" t="s">
        <v>1000</v>
      </c>
      <c r="B312" s="257" t="s">
        <v>1035</v>
      </c>
      <c r="C312" s="257" t="s">
        <v>240</v>
      </c>
      <c r="D312" s="48"/>
      <c r="E312" s="270" t="str">
        <f>(A312&amp;"."&amp;B312&amp;"."&amp;C312)</f>
        <v>06.01.027.002</v>
      </c>
      <c r="F312" s="29"/>
      <c r="G312" s="29"/>
      <c r="H312" s="494" t="s">
        <v>709</v>
      </c>
      <c r="I312" s="495"/>
      <c r="J312" s="178"/>
      <c r="K312" s="178">
        <v>44531</v>
      </c>
      <c r="L312" s="496"/>
      <c r="M312" s="497"/>
      <c r="N312" s="497"/>
      <c r="O312" s="498"/>
      <c r="P312" s="215"/>
    </row>
    <row r="313" spans="1:16" s="49" customFormat="1" x14ac:dyDescent="0.25">
      <c r="A313" s="257" t="s">
        <v>1000</v>
      </c>
      <c r="B313" s="257" t="s">
        <v>1035</v>
      </c>
      <c r="C313" s="48"/>
      <c r="D313" s="48"/>
      <c r="E313" s="247"/>
      <c r="F313" s="130"/>
      <c r="G313" s="130"/>
      <c r="H313" s="473" t="s">
        <v>836</v>
      </c>
      <c r="I313" s="474"/>
      <c r="J313" s="474"/>
      <c r="K313" s="474"/>
      <c r="L313" s="474"/>
      <c r="M313" s="474"/>
      <c r="N313" s="474"/>
      <c r="O313" s="475"/>
      <c r="P313" s="215"/>
    </row>
    <row r="314" spans="1:16" s="49" customFormat="1" x14ac:dyDescent="0.25">
      <c r="A314" s="257" t="s">
        <v>1000</v>
      </c>
      <c r="B314" s="257" t="s">
        <v>1036</v>
      </c>
      <c r="C314" s="48"/>
      <c r="D314" s="48"/>
      <c r="E314" s="276" t="str">
        <f>(A314&amp;"."&amp;B314)</f>
        <v>06.01.028</v>
      </c>
      <c r="F314" s="483" t="s">
        <v>396</v>
      </c>
      <c r="G314" s="484"/>
      <c r="H314" s="484"/>
      <c r="I314" s="484"/>
      <c r="J314" s="484"/>
      <c r="K314" s="484"/>
      <c r="L314" s="484"/>
      <c r="M314" s="484"/>
      <c r="N314" s="484"/>
      <c r="O314" s="485"/>
      <c r="P314" s="215"/>
    </row>
    <row r="315" spans="1:16" s="49" customFormat="1" ht="30" x14ac:dyDescent="0.25">
      <c r="A315" s="257" t="s">
        <v>1000</v>
      </c>
      <c r="B315" s="257" t="s">
        <v>1036</v>
      </c>
      <c r="C315" s="257" t="s">
        <v>77</v>
      </c>
      <c r="D315" s="257" t="s">
        <v>77</v>
      </c>
      <c r="E315" s="270" t="str">
        <f t="shared" ref="E315:E317" si="40">(A315&amp;"."&amp;B315&amp;"."&amp;C315&amp;"."&amp;D315)</f>
        <v>06.01.028.001.001</v>
      </c>
      <c r="F315" s="130"/>
      <c r="G315" s="130"/>
      <c r="H315" s="125"/>
      <c r="I315" s="125" t="s">
        <v>710</v>
      </c>
      <c r="J315" s="136">
        <v>43466</v>
      </c>
      <c r="K315" s="136">
        <v>43800</v>
      </c>
      <c r="L315" s="70" t="s">
        <v>116</v>
      </c>
      <c r="M315" s="70" t="s">
        <v>117</v>
      </c>
      <c r="N315" s="102" t="s">
        <v>837</v>
      </c>
      <c r="O315" s="125"/>
      <c r="P315" s="215"/>
    </row>
    <row r="316" spans="1:16" s="49" customFormat="1" ht="30" x14ac:dyDescent="0.25">
      <c r="A316" s="257" t="s">
        <v>1000</v>
      </c>
      <c r="B316" s="257" t="s">
        <v>1036</v>
      </c>
      <c r="C316" s="257" t="s">
        <v>77</v>
      </c>
      <c r="D316" s="257" t="s">
        <v>240</v>
      </c>
      <c r="E316" s="270" t="str">
        <f t="shared" si="40"/>
        <v>06.01.028.001.002</v>
      </c>
      <c r="F316" s="130"/>
      <c r="G316" s="130"/>
      <c r="H316" s="125"/>
      <c r="I316" s="125" t="s">
        <v>711</v>
      </c>
      <c r="J316" s="136">
        <v>43831</v>
      </c>
      <c r="K316" s="136">
        <v>44166</v>
      </c>
      <c r="L316" s="70" t="s">
        <v>116</v>
      </c>
      <c r="M316" s="70" t="s">
        <v>117</v>
      </c>
      <c r="N316" s="102" t="s">
        <v>837</v>
      </c>
      <c r="O316" s="125"/>
      <c r="P316" s="215"/>
    </row>
    <row r="317" spans="1:16" s="49" customFormat="1" ht="30" x14ac:dyDescent="0.25">
      <c r="A317" s="257" t="s">
        <v>1000</v>
      </c>
      <c r="B317" s="257" t="s">
        <v>1036</v>
      </c>
      <c r="C317" s="257" t="s">
        <v>77</v>
      </c>
      <c r="D317" s="257" t="s">
        <v>242</v>
      </c>
      <c r="E317" s="270" t="str">
        <f t="shared" si="40"/>
        <v>06.01.028.001.003</v>
      </c>
      <c r="F317" s="130"/>
      <c r="G317" s="130"/>
      <c r="H317" s="125"/>
      <c r="I317" s="125" t="s">
        <v>712</v>
      </c>
      <c r="J317" s="136">
        <v>44197</v>
      </c>
      <c r="K317" s="136">
        <v>44531</v>
      </c>
      <c r="L317" s="70" t="s">
        <v>116</v>
      </c>
      <c r="M317" s="70" t="s">
        <v>117</v>
      </c>
      <c r="N317" s="102" t="s">
        <v>837</v>
      </c>
      <c r="O317" s="125"/>
      <c r="P317" s="215"/>
    </row>
    <row r="318" spans="1:16" s="49" customFormat="1" x14ac:dyDescent="0.25">
      <c r="A318" s="257" t="s">
        <v>1000</v>
      </c>
      <c r="B318" s="257" t="s">
        <v>1036</v>
      </c>
      <c r="C318" s="257" t="s">
        <v>77</v>
      </c>
      <c r="D318" s="48"/>
      <c r="E318" s="270" t="str">
        <f>(A318&amp;"."&amp;B318&amp;"."&amp;C318)</f>
        <v>06.01.028.001</v>
      </c>
      <c r="F318" s="179"/>
      <c r="G318" s="179"/>
      <c r="H318" s="499" t="s">
        <v>120</v>
      </c>
      <c r="I318" s="500"/>
      <c r="J318" s="136"/>
      <c r="K318" s="136">
        <v>44531</v>
      </c>
      <c r="L318" s="180"/>
      <c r="M318" s="180"/>
      <c r="N318" s="180"/>
      <c r="O318" s="180"/>
      <c r="P318" s="215"/>
    </row>
    <row r="319" spans="1:16" s="49" customFormat="1" x14ac:dyDescent="0.25">
      <c r="A319" s="257" t="s">
        <v>1000</v>
      </c>
      <c r="B319" s="257" t="s">
        <v>1036</v>
      </c>
      <c r="C319" s="48"/>
      <c r="D319" s="48"/>
      <c r="E319" s="247"/>
      <c r="F319" s="130"/>
      <c r="G319" s="130"/>
      <c r="H319" s="473" t="s">
        <v>838</v>
      </c>
      <c r="I319" s="474"/>
      <c r="J319" s="474"/>
      <c r="K319" s="474"/>
      <c r="L319" s="474"/>
      <c r="M319" s="474"/>
      <c r="N319" s="474"/>
      <c r="O319" s="475"/>
      <c r="P319" s="215"/>
    </row>
    <row r="320" spans="1:16" s="49" customFormat="1" ht="135" x14ac:dyDescent="0.25">
      <c r="A320" s="257" t="s">
        <v>1000</v>
      </c>
      <c r="B320" s="257" t="s">
        <v>1036</v>
      </c>
      <c r="C320" s="257" t="s">
        <v>240</v>
      </c>
      <c r="D320" s="257" t="s">
        <v>77</v>
      </c>
      <c r="E320" s="270" t="str">
        <f t="shared" ref="E320:E322" si="41">(A320&amp;"."&amp;B320&amp;"."&amp;C320&amp;"."&amp;D320)</f>
        <v>06.01.028.002.001</v>
      </c>
      <c r="F320" s="130"/>
      <c r="G320" s="130"/>
      <c r="H320" s="125"/>
      <c r="I320" s="193" t="s">
        <v>713</v>
      </c>
      <c r="J320" s="136">
        <v>43466</v>
      </c>
      <c r="K320" s="136">
        <v>43800</v>
      </c>
      <c r="L320" s="70" t="s">
        <v>116</v>
      </c>
      <c r="M320" s="70" t="s">
        <v>117</v>
      </c>
      <c r="N320" s="102" t="s">
        <v>714</v>
      </c>
      <c r="O320" s="125"/>
      <c r="P320" s="215"/>
    </row>
    <row r="321" spans="1:16" s="49" customFormat="1" ht="135" x14ac:dyDescent="0.25">
      <c r="A321" s="257" t="s">
        <v>1000</v>
      </c>
      <c r="B321" s="257" t="s">
        <v>1036</v>
      </c>
      <c r="C321" s="257" t="s">
        <v>240</v>
      </c>
      <c r="D321" s="257" t="s">
        <v>240</v>
      </c>
      <c r="E321" s="270" t="str">
        <f t="shared" si="41"/>
        <v>06.01.028.002.002</v>
      </c>
      <c r="F321" s="130"/>
      <c r="G321" s="130"/>
      <c r="H321" s="125"/>
      <c r="I321" s="193" t="s">
        <v>715</v>
      </c>
      <c r="J321" s="136">
        <v>43831</v>
      </c>
      <c r="K321" s="136">
        <v>44166</v>
      </c>
      <c r="L321" s="70" t="s">
        <v>116</v>
      </c>
      <c r="M321" s="70" t="s">
        <v>117</v>
      </c>
      <c r="N321" s="102" t="s">
        <v>839</v>
      </c>
      <c r="O321" s="125"/>
      <c r="P321" s="215"/>
    </row>
    <row r="322" spans="1:16" s="49" customFormat="1" ht="120" x14ac:dyDescent="0.25">
      <c r="A322" s="257" t="s">
        <v>1000</v>
      </c>
      <c r="B322" s="257" t="s">
        <v>1036</v>
      </c>
      <c r="C322" s="257" t="s">
        <v>240</v>
      </c>
      <c r="D322" s="257" t="s">
        <v>242</v>
      </c>
      <c r="E322" s="270" t="str">
        <f t="shared" si="41"/>
        <v>06.01.028.002.003</v>
      </c>
      <c r="F322" s="130"/>
      <c r="G322" s="130"/>
      <c r="H322" s="125"/>
      <c r="I322" s="193" t="s">
        <v>840</v>
      </c>
      <c r="J322" s="136">
        <v>44197</v>
      </c>
      <c r="K322" s="136">
        <v>44531</v>
      </c>
      <c r="L322" s="70" t="s">
        <v>116</v>
      </c>
      <c r="M322" s="70" t="s">
        <v>117</v>
      </c>
      <c r="N322" s="102" t="s">
        <v>841</v>
      </c>
      <c r="O322" s="125"/>
      <c r="P322" s="215"/>
    </row>
    <row r="323" spans="1:16" s="49" customFormat="1" x14ac:dyDescent="0.25">
      <c r="A323" s="257" t="s">
        <v>1000</v>
      </c>
      <c r="B323" s="257" t="s">
        <v>1036</v>
      </c>
      <c r="C323" s="257" t="s">
        <v>240</v>
      </c>
      <c r="D323" s="48"/>
      <c r="E323" s="270" t="str">
        <f>(A323&amp;"."&amp;B323&amp;"."&amp;C323)</f>
        <v>06.01.028.002</v>
      </c>
      <c r="F323" s="179"/>
      <c r="G323" s="179"/>
      <c r="H323" s="499" t="s">
        <v>716</v>
      </c>
      <c r="I323" s="500"/>
      <c r="J323" s="136"/>
      <c r="K323" s="136">
        <v>44531</v>
      </c>
      <c r="L323" s="180"/>
      <c r="M323" s="180"/>
      <c r="N323" s="180"/>
      <c r="O323" s="180"/>
      <c r="P323" s="215"/>
    </row>
    <row r="324" spans="1:16" s="49" customFormat="1" x14ac:dyDescent="0.25">
      <c r="A324" s="257" t="s">
        <v>1000</v>
      </c>
      <c r="B324" s="257" t="s">
        <v>1036</v>
      </c>
      <c r="C324" s="48"/>
      <c r="D324" s="48"/>
      <c r="E324" s="247"/>
      <c r="F324" s="130"/>
      <c r="G324" s="130"/>
      <c r="H324" s="473" t="s">
        <v>1037</v>
      </c>
      <c r="I324" s="474"/>
      <c r="J324" s="474"/>
      <c r="K324" s="474"/>
      <c r="L324" s="474"/>
      <c r="M324" s="474"/>
      <c r="N324" s="474"/>
      <c r="O324" s="475"/>
      <c r="P324" s="215"/>
    </row>
    <row r="325" spans="1:16" s="49" customFormat="1" x14ac:dyDescent="0.25">
      <c r="A325" s="257" t="s">
        <v>1000</v>
      </c>
      <c r="B325" s="257" t="s">
        <v>1038</v>
      </c>
      <c r="C325" s="48"/>
      <c r="D325" s="48"/>
      <c r="E325" s="276" t="str">
        <f>(A325&amp;"."&amp;B325)</f>
        <v>06.01.029</v>
      </c>
      <c r="F325" s="483" t="s">
        <v>114</v>
      </c>
      <c r="G325" s="484"/>
      <c r="H325" s="484"/>
      <c r="I325" s="484"/>
      <c r="J325" s="484"/>
      <c r="K325" s="484"/>
      <c r="L325" s="484"/>
      <c r="M325" s="484"/>
      <c r="N325" s="484"/>
      <c r="O325" s="485"/>
      <c r="P325" s="215"/>
    </row>
    <row r="326" spans="1:16" s="49" customFormat="1" ht="30" x14ac:dyDescent="0.25">
      <c r="A326" s="257" t="s">
        <v>1000</v>
      </c>
      <c r="B326" s="257" t="s">
        <v>1038</v>
      </c>
      <c r="C326" s="257" t="s">
        <v>77</v>
      </c>
      <c r="D326" s="257" t="s">
        <v>77</v>
      </c>
      <c r="E326" s="270" t="str">
        <f t="shared" ref="E326:E330" si="42">(A326&amp;"."&amp;B326&amp;"."&amp;C326&amp;"."&amp;D326)</f>
        <v>06.01.029.001.001</v>
      </c>
      <c r="F326" s="131"/>
      <c r="G326" s="181"/>
      <c r="H326" s="125"/>
      <c r="I326" s="102" t="s">
        <v>104</v>
      </c>
      <c r="J326" s="136">
        <v>43466</v>
      </c>
      <c r="K326" s="136">
        <v>43525</v>
      </c>
      <c r="L326" s="102" t="s">
        <v>93</v>
      </c>
      <c r="M326" s="102"/>
      <c r="N326" s="200" t="s">
        <v>105</v>
      </c>
      <c r="O326" s="125"/>
      <c r="P326" s="215"/>
    </row>
    <row r="327" spans="1:16" s="49" customFormat="1" ht="60" x14ac:dyDescent="0.25">
      <c r="A327" s="257" t="s">
        <v>1000</v>
      </c>
      <c r="B327" s="257" t="s">
        <v>1038</v>
      </c>
      <c r="C327" s="257" t="s">
        <v>77</v>
      </c>
      <c r="D327" s="257" t="s">
        <v>240</v>
      </c>
      <c r="E327" s="270" t="str">
        <f t="shared" si="42"/>
        <v>06.01.029.001.002</v>
      </c>
      <c r="F327" s="131"/>
      <c r="G327" s="181"/>
      <c r="H327" s="125"/>
      <c r="I327" s="102" t="s">
        <v>106</v>
      </c>
      <c r="J327" s="136">
        <v>43466</v>
      </c>
      <c r="K327" s="136">
        <v>43830</v>
      </c>
      <c r="L327" s="102" t="s">
        <v>93</v>
      </c>
      <c r="M327" s="102"/>
      <c r="N327" s="200" t="s">
        <v>107</v>
      </c>
      <c r="O327" s="125"/>
      <c r="P327" s="215"/>
    </row>
    <row r="328" spans="1:16" s="49" customFormat="1" ht="60" x14ac:dyDescent="0.25">
      <c r="A328" s="257" t="s">
        <v>1000</v>
      </c>
      <c r="B328" s="257" t="s">
        <v>1038</v>
      </c>
      <c r="C328" s="257" t="s">
        <v>77</v>
      </c>
      <c r="D328" s="257" t="s">
        <v>242</v>
      </c>
      <c r="E328" s="270" t="str">
        <f t="shared" si="42"/>
        <v>06.01.029.001.003</v>
      </c>
      <c r="F328" s="131"/>
      <c r="G328" s="181"/>
      <c r="H328" s="125"/>
      <c r="I328" s="102" t="s">
        <v>108</v>
      </c>
      <c r="J328" s="136">
        <v>43831</v>
      </c>
      <c r="K328" s="136">
        <v>44196</v>
      </c>
      <c r="L328" s="102" t="s">
        <v>93</v>
      </c>
      <c r="M328" s="102"/>
      <c r="N328" s="200" t="s">
        <v>109</v>
      </c>
      <c r="O328" s="125"/>
      <c r="P328" s="215"/>
    </row>
    <row r="329" spans="1:16" s="49" customFormat="1" ht="60" x14ac:dyDescent="0.25">
      <c r="A329" s="257" t="s">
        <v>1000</v>
      </c>
      <c r="B329" s="257" t="s">
        <v>1038</v>
      </c>
      <c r="C329" s="257" t="s">
        <v>77</v>
      </c>
      <c r="D329" s="257" t="s">
        <v>244</v>
      </c>
      <c r="E329" s="270" t="str">
        <f t="shared" si="42"/>
        <v>06.01.029.001.004</v>
      </c>
      <c r="F329" s="131"/>
      <c r="G329" s="181"/>
      <c r="H329" s="125"/>
      <c r="I329" s="102" t="s">
        <v>110</v>
      </c>
      <c r="J329" s="136">
        <v>43466</v>
      </c>
      <c r="K329" s="136">
        <v>44196</v>
      </c>
      <c r="L329" s="102" t="s">
        <v>93</v>
      </c>
      <c r="M329" s="102"/>
      <c r="N329" s="200" t="s">
        <v>111</v>
      </c>
      <c r="O329" s="125"/>
      <c r="P329" s="215"/>
    </row>
    <row r="330" spans="1:16" s="49" customFormat="1" ht="45" x14ac:dyDescent="0.25">
      <c r="A330" s="257" t="s">
        <v>1000</v>
      </c>
      <c r="B330" s="257" t="s">
        <v>1038</v>
      </c>
      <c r="C330" s="257" t="s">
        <v>77</v>
      </c>
      <c r="D330" s="257" t="s">
        <v>1001</v>
      </c>
      <c r="E330" s="270" t="str">
        <f t="shared" si="42"/>
        <v>06.01.029.001.005</v>
      </c>
      <c r="F330" s="125"/>
      <c r="G330" s="125"/>
      <c r="H330" s="101"/>
      <c r="I330" s="102" t="s">
        <v>112</v>
      </c>
      <c r="J330" s="136">
        <v>43831</v>
      </c>
      <c r="K330" s="136">
        <v>44561</v>
      </c>
      <c r="L330" s="102" t="s">
        <v>93</v>
      </c>
      <c r="M330" s="102"/>
      <c r="N330" s="200" t="s">
        <v>113</v>
      </c>
      <c r="O330" s="102"/>
      <c r="P330" s="215"/>
    </row>
    <row r="331" spans="1:16" s="49" customFormat="1" x14ac:dyDescent="0.25">
      <c r="A331" s="257" t="s">
        <v>1000</v>
      </c>
      <c r="B331" s="257" t="s">
        <v>1038</v>
      </c>
      <c r="C331" s="257" t="s">
        <v>77</v>
      </c>
      <c r="D331" s="48"/>
      <c r="E331" s="270" t="str">
        <f>(A331&amp;"."&amp;B331&amp;"."&amp;C331)</f>
        <v>06.01.029.001</v>
      </c>
      <c r="F331" s="130"/>
      <c r="G331" s="130"/>
      <c r="H331" s="501" t="s">
        <v>114</v>
      </c>
      <c r="I331" s="535"/>
      <c r="J331" s="136"/>
      <c r="K331" s="136">
        <v>44561</v>
      </c>
      <c r="L331" s="473"/>
      <c r="M331" s="474"/>
      <c r="N331" s="474"/>
      <c r="O331" s="475"/>
      <c r="P331" s="215"/>
    </row>
    <row r="332" spans="1:16" s="49" customFormat="1" x14ac:dyDescent="0.25">
      <c r="A332" s="257" t="s">
        <v>1000</v>
      </c>
      <c r="B332" s="257" t="s">
        <v>1038</v>
      </c>
      <c r="C332" s="48"/>
      <c r="D332" s="48"/>
      <c r="E332" s="247"/>
      <c r="F332" s="130"/>
      <c r="G332" s="130"/>
      <c r="H332" s="473" t="s">
        <v>842</v>
      </c>
      <c r="I332" s="474"/>
      <c r="J332" s="474"/>
      <c r="K332" s="474"/>
      <c r="L332" s="474"/>
      <c r="M332" s="474"/>
      <c r="N332" s="474"/>
      <c r="O332" s="475"/>
      <c r="P332" s="215"/>
    </row>
    <row r="333" spans="1:16" s="49" customFormat="1" x14ac:dyDescent="0.25">
      <c r="A333" s="257" t="s">
        <v>1000</v>
      </c>
      <c r="B333" s="257" t="s">
        <v>1039</v>
      </c>
      <c r="C333" s="48"/>
      <c r="D333" s="48"/>
      <c r="E333" s="276" t="str">
        <f>(A333&amp;"."&amp;B333)</f>
        <v>06.01.030</v>
      </c>
      <c r="F333" s="483" t="s">
        <v>843</v>
      </c>
      <c r="G333" s="484"/>
      <c r="H333" s="484"/>
      <c r="I333" s="484"/>
      <c r="J333" s="484"/>
      <c r="K333" s="484"/>
      <c r="L333" s="484"/>
      <c r="M333" s="484"/>
      <c r="N333" s="484"/>
      <c r="O333" s="485"/>
      <c r="P333" s="215"/>
    </row>
    <row r="334" spans="1:16" s="49" customFormat="1" ht="90" x14ac:dyDescent="0.25">
      <c r="A334" s="257" t="s">
        <v>1000</v>
      </c>
      <c r="B334" s="257" t="s">
        <v>1039</v>
      </c>
      <c r="C334" s="257" t="s">
        <v>77</v>
      </c>
      <c r="D334" s="257" t="s">
        <v>77</v>
      </c>
      <c r="E334" s="270" t="str">
        <f t="shared" ref="E334:E337" si="43">(A334&amp;"."&amp;B334&amp;"."&amp;C334&amp;"."&amp;D334)</f>
        <v>06.01.030.001.001</v>
      </c>
      <c r="F334" s="73"/>
      <c r="G334" s="73"/>
      <c r="H334" s="74"/>
      <c r="I334" s="70" t="s">
        <v>717</v>
      </c>
      <c r="J334" s="136" t="s">
        <v>564</v>
      </c>
      <c r="K334" s="136" t="s">
        <v>311</v>
      </c>
      <c r="L334" s="70" t="s">
        <v>93</v>
      </c>
      <c r="M334" s="70" t="s">
        <v>30</v>
      </c>
      <c r="N334" s="70" t="s">
        <v>718</v>
      </c>
      <c r="O334" s="70"/>
      <c r="P334" s="215"/>
    </row>
    <row r="335" spans="1:16" s="49" customFormat="1" ht="60" x14ac:dyDescent="0.25">
      <c r="A335" s="257" t="s">
        <v>1000</v>
      </c>
      <c r="B335" s="257" t="s">
        <v>1039</v>
      </c>
      <c r="C335" s="257" t="s">
        <v>77</v>
      </c>
      <c r="D335" s="257" t="s">
        <v>240</v>
      </c>
      <c r="E335" s="270" t="str">
        <f t="shared" si="43"/>
        <v>06.01.030.001.002</v>
      </c>
      <c r="F335" s="73"/>
      <c r="G335" s="73"/>
      <c r="H335" s="74"/>
      <c r="I335" s="70" t="s">
        <v>719</v>
      </c>
      <c r="J335" s="136" t="s">
        <v>565</v>
      </c>
      <c r="K335" s="136" t="s">
        <v>186</v>
      </c>
      <c r="L335" s="70" t="s">
        <v>93</v>
      </c>
      <c r="M335" s="70"/>
      <c r="N335" s="70" t="s">
        <v>720</v>
      </c>
      <c r="O335" s="70"/>
      <c r="P335" s="215"/>
    </row>
    <row r="336" spans="1:16" s="49" customFormat="1" ht="135" x14ac:dyDescent="0.25">
      <c r="A336" s="257" t="s">
        <v>1000</v>
      </c>
      <c r="B336" s="257" t="s">
        <v>1039</v>
      </c>
      <c r="C336" s="257" t="s">
        <v>77</v>
      </c>
      <c r="D336" s="257" t="s">
        <v>242</v>
      </c>
      <c r="E336" s="270" t="str">
        <f t="shared" si="43"/>
        <v>06.01.030.001.003</v>
      </c>
      <c r="F336" s="73"/>
      <c r="G336" s="73"/>
      <c r="H336" s="74"/>
      <c r="I336" s="70" t="s">
        <v>721</v>
      </c>
      <c r="J336" s="136" t="s">
        <v>178</v>
      </c>
      <c r="K336" s="136" t="s">
        <v>181</v>
      </c>
      <c r="L336" s="70" t="s">
        <v>722</v>
      </c>
      <c r="M336" s="70"/>
      <c r="N336" s="70" t="s">
        <v>723</v>
      </c>
      <c r="O336" s="70"/>
      <c r="P336" s="215"/>
    </row>
    <row r="337" spans="1:16" s="49" customFormat="1" ht="150" x14ac:dyDescent="0.25">
      <c r="A337" s="257" t="s">
        <v>1000</v>
      </c>
      <c r="B337" s="257" t="s">
        <v>1039</v>
      </c>
      <c r="C337" s="257" t="s">
        <v>77</v>
      </c>
      <c r="D337" s="257" t="s">
        <v>244</v>
      </c>
      <c r="E337" s="270" t="str">
        <f t="shared" si="43"/>
        <v>06.01.030.001.004</v>
      </c>
      <c r="F337" s="73"/>
      <c r="G337" s="73"/>
      <c r="H337" s="74"/>
      <c r="I337" s="70" t="s">
        <v>724</v>
      </c>
      <c r="J337" s="136" t="s">
        <v>181</v>
      </c>
      <c r="K337" s="136" t="s">
        <v>179</v>
      </c>
      <c r="L337" s="70" t="s">
        <v>722</v>
      </c>
      <c r="M337" s="70"/>
      <c r="N337" s="70" t="s">
        <v>725</v>
      </c>
      <c r="O337" s="70"/>
      <c r="P337" s="215"/>
    </row>
    <row r="338" spans="1:16" s="49" customFormat="1" x14ac:dyDescent="0.25">
      <c r="A338" s="257" t="s">
        <v>1000</v>
      </c>
      <c r="B338" s="257" t="s">
        <v>1039</v>
      </c>
      <c r="C338" s="257" t="s">
        <v>77</v>
      </c>
      <c r="D338" s="48"/>
      <c r="E338" s="270" t="str">
        <f>(A338&amp;"."&amp;B338&amp;"."&amp;C338)</f>
        <v>06.01.030.001</v>
      </c>
      <c r="F338" s="75"/>
      <c r="G338" s="75"/>
      <c r="H338" s="472" t="s">
        <v>726</v>
      </c>
      <c r="I338" s="472"/>
      <c r="J338" s="136"/>
      <c r="K338" s="136" t="s">
        <v>179</v>
      </c>
      <c r="L338" s="538"/>
      <c r="M338" s="538"/>
      <c r="N338" s="538"/>
      <c r="O338" s="538"/>
      <c r="P338" s="215"/>
    </row>
    <row r="339" spans="1:16" s="49" customFormat="1" x14ac:dyDescent="0.25">
      <c r="A339" s="257" t="s">
        <v>1000</v>
      </c>
      <c r="B339" s="257" t="s">
        <v>1039</v>
      </c>
      <c r="C339" s="48"/>
      <c r="D339" s="48"/>
      <c r="E339" s="250"/>
      <c r="F339" s="75"/>
      <c r="G339" s="75"/>
      <c r="H339" s="538" t="s">
        <v>844</v>
      </c>
      <c r="I339" s="538"/>
      <c r="J339" s="538"/>
      <c r="K339" s="538"/>
      <c r="L339" s="538"/>
      <c r="M339" s="538"/>
      <c r="N339" s="538"/>
      <c r="O339" s="538"/>
      <c r="P339" s="215"/>
    </row>
    <row r="340" spans="1:16" s="49" customFormat="1" x14ac:dyDescent="0.25">
      <c r="A340" s="257" t="s">
        <v>1000</v>
      </c>
      <c r="B340" s="257" t="s">
        <v>1040</v>
      </c>
      <c r="C340" s="48"/>
      <c r="D340" s="48"/>
      <c r="E340" s="276" t="str">
        <f>(A340&amp;"."&amp;B340)</f>
        <v>06.01.031</v>
      </c>
      <c r="F340" s="483" t="s">
        <v>122</v>
      </c>
      <c r="G340" s="484"/>
      <c r="H340" s="484"/>
      <c r="I340" s="484"/>
      <c r="J340" s="484"/>
      <c r="K340" s="484"/>
      <c r="L340" s="484"/>
      <c r="M340" s="484"/>
      <c r="N340" s="484"/>
      <c r="O340" s="485"/>
      <c r="P340" s="215"/>
    </row>
    <row r="341" spans="1:16" s="49" customFormat="1" ht="90" x14ac:dyDescent="0.25">
      <c r="A341" s="257" t="s">
        <v>1000</v>
      </c>
      <c r="B341" s="257" t="s">
        <v>1040</v>
      </c>
      <c r="C341" s="257" t="s">
        <v>77</v>
      </c>
      <c r="D341" s="257" t="s">
        <v>77</v>
      </c>
      <c r="E341" s="270" t="str">
        <f t="shared" ref="E341:E349" si="44">(A341&amp;"."&amp;B341&amp;"."&amp;C341&amp;"."&amp;D341)</f>
        <v>06.01.031.001.001</v>
      </c>
      <c r="F341" s="125"/>
      <c r="G341" s="125"/>
      <c r="H341" s="101"/>
      <c r="I341" s="70" t="s">
        <v>727</v>
      </c>
      <c r="J341" s="136">
        <v>43466</v>
      </c>
      <c r="K341" s="136">
        <v>44196</v>
      </c>
      <c r="L341" s="70" t="s">
        <v>116</v>
      </c>
      <c r="M341" s="70" t="s">
        <v>117</v>
      </c>
      <c r="N341" s="70" t="s">
        <v>728</v>
      </c>
      <c r="O341" s="102"/>
      <c r="P341" s="215"/>
    </row>
    <row r="342" spans="1:16" s="49" customFormat="1" ht="75" x14ac:dyDescent="0.25">
      <c r="A342" s="257" t="s">
        <v>1000</v>
      </c>
      <c r="B342" s="257" t="s">
        <v>1040</v>
      </c>
      <c r="C342" s="257" t="s">
        <v>77</v>
      </c>
      <c r="D342" s="257" t="s">
        <v>240</v>
      </c>
      <c r="E342" s="270" t="str">
        <f t="shared" si="44"/>
        <v>06.01.031.001.002</v>
      </c>
      <c r="F342" s="130"/>
      <c r="G342" s="130"/>
      <c r="H342" s="125"/>
      <c r="I342" s="195" t="s">
        <v>729</v>
      </c>
      <c r="J342" s="136">
        <v>43466</v>
      </c>
      <c r="K342" s="136">
        <v>43585</v>
      </c>
      <c r="L342" s="70" t="s">
        <v>116</v>
      </c>
      <c r="M342" s="70" t="s">
        <v>117</v>
      </c>
      <c r="N342" s="70" t="s">
        <v>730</v>
      </c>
      <c r="O342" s="125"/>
      <c r="P342" s="215"/>
    </row>
    <row r="343" spans="1:16" s="49" customFormat="1" ht="180" x14ac:dyDescent="0.25">
      <c r="A343" s="257" t="s">
        <v>1000</v>
      </c>
      <c r="B343" s="257" t="s">
        <v>1040</v>
      </c>
      <c r="C343" s="257" t="s">
        <v>77</v>
      </c>
      <c r="D343" s="257" t="s">
        <v>242</v>
      </c>
      <c r="E343" s="270" t="str">
        <f t="shared" si="44"/>
        <v>06.01.031.001.003</v>
      </c>
      <c r="F343" s="130"/>
      <c r="G343" s="130"/>
      <c r="H343" s="125"/>
      <c r="I343" s="195" t="s">
        <v>845</v>
      </c>
      <c r="J343" s="136">
        <v>43586</v>
      </c>
      <c r="K343" s="136">
        <v>43646</v>
      </c>
      <c r="L343" s="70" t="s">
        <v>116</v>
      </c>
      <c r="M343" s="70" t="s">
        <v>117</v>
      </c>
      <c r="N343" s="70" t="s">
        <v>846</v>
      </c>
      <c r="O343" s="125"/>
      <c r="P343" s="215"/>
    </row>
    <row r="344" spans="1:16" s="49" customFormat="1" ht="150" x14ac:dyDescent="0.25">
      <c r="A344" s="257" t="s">
        <v>1000</v>
      </c>
      <c r="B344" s="257" t="s">
        <v>1040</v>
      </c>
      <c r="C344" s="257" t="s">
        <v>77</v>
      </c>
      <c r="D344" s="257" t="s">
        <v>244</v>
      </c>
      <c r="E344" s="270" t="str">
        <f t="shared" si="44"/>
        <v>06.01.031.001.004</v>
      </c>
      <c r="F344" s="130"/>
      <c r="G344" s="130"/>
      <c r="H344" s="125"/>
      <c r="I344" s="195" t="s">
        <v>847</v>
      </c>
      <c r="J344" s="136">
        <v>43647</v>
      </c>
      <c r="K344" s="136">
        <v>43830</v>
      </c>
      <c r="L344" s="70" t="s">
        <v>116</v>
      </c>
      <c r="M344" s="70" t="s">
        <v>117</v>
      </c>
      <c r="N344" s="70" t="s">
        <v>846</v>
      </c>
      <c r="O344" s="125"/>
      <c r="P344" s="215"/>
    </row>
    <row r="345" spans="1:16" s="49" customFormat="1" ht="120" x14ac:dyDescent="0.25">
      <c r="A345" s="257" t="s">
        <v>1000</v>
      </c>
      <c r="B345" s="257" t="s">
        <v>1040</v>
      </c>
      <c r="C345" s="257" t="s">
        <v>77</v>
      </c>
      <c r="D345" s="257" t="s">
        <v>1001</v>
      </c>
      <c r="E345" s="270" t="str">
        <f t="shared" si="44"/>
        <v>06.01.031.001.005</v>
      </c>
      <c r="F345" s="130"/>
      <c r="G345" s="130"/>
      <c r="H345" s="125"/>
      <c r="I345" s="195" t="s">
        <v>1050</v>
      </c>
      <c r="J345" s="136">
        <v>43647</v>
      </c>
      <c r="K345" s="136">
        <v>43738</v>
      </c>
      <c r="L345" s="70" t="s">
        <v>116</v>
      </c>
      <c r="M345" s="70" t="s">
        <v>117</v>
      </c>
      <c r="N345" s="70" t="s">
        <v>846</v>
      </c>
      <c r="O345" s="125"/>
      <c r="P345" s="215"/>
    </row>
    <row r="346" spans="1:16" s="49" customFormat="1" ht="30" x14ac:dyDescent="0.25">
      <c r="A346" s="257" t="s">
        <v>1000</v>
      </c>
      <c r="B346" s="257" t="s">
        <v>1040</v>
      </c>
      <c r="C346" s="257" t="s">
        <v>77</v>
      </c>
      <c r="D346" s="257" t="s">
        <v>1014</v>
      </c>
      <c r="E346" s="270" t="str">
        <f t="shared" si="44"/>
        <v>06.01.031.001.006</v>
      </c>
      <c r="F346" s="130"/>
      <c r="G346" s="130"/>
      <c r="H346" s="125"/>
      <c r="I346" s="195" t="s">
        <v>731</v>
      </c>
      <c r="J346" s="136">
        <v>43739</v>
      </c>
      <c r="K346" s="136">
        <v>44561</v>
      </c>
      <c r="L346" s="70" t="s">
        <v>116</v>
      </c>
      <c r="M346" s="70" t="s">
        <v>118</v>
      </c>
      <c r="N346" s="70" t="s">
        <v>732</v>
      </c>
      <c r="O346" s="101" t="str">
        <f>E342</f>
        <v>06.01.031.001.002</v>
      </c>
      <c r="P346" s="215"/>
    </row>
    <row r="347" spans="1:16" s="49" customFormat="1" ht="60" x14ac:dyDescent="0.25">
      <c r="A347" s="257" t="s">
        <v>1000</v>
      </c>
      <c r="B347" s="257" t="s">
        <v>1040</v>
      </c>
      <c r="C347" s="257" t="s">
        <v>77</v>
      </c>
      <c r="D347" s="257" t="s">
        <v>1015</v>
      </c>
      <c r="E347" s="270" t="str">
        <f t="shared" si="44"/>
        <v>06.01.031.001.007</v>
      </c>
      <c r="F347" s="130"/>
      <c r="G347" s="130"/>
      <c r="H347" s="125"/>
      <c r="I347" s="195" t="s">
        <v>733</v>
      </c>
      <c r="J347" s="136">
        <v>43831</v>
      </c>
      <c r="K347" s="136">
        <v>44012</v>
      </c>
      <c r="L347" s="70" t="s">
        <v>116</v>
      </c>
      <c r="M347" s="70" t="s">
        <v>117</v>
      </c>
      <c r="N347" s="70" t="s">
        <v>734</v>
      </c>
      <c r="O347" s="125" t="str">
        <f>CONCATENATE(E342,", ",E346)</f>
        <v>06.01.031.001.002, 06.01.031.001.006</v>
      </c>
      <c r="P347" s="215"/>
    </row>
    <row r="348" spans="1:16" s="49" customFormat="1" ht="60" x14ac:dyDescent="0.25">
      <c r="A348" s="257" t="s">
        <v>1000</v>
      </c>
      <c r="B348" s="257" t="s">
        <v>1040</v>
      </c>
      <c r="C348" s="257" t="s">
        <v>77</v>
      </c>
      <c r="D348" s="257" t="s">
        <v>1016</v>
      </c>
      <c r="E348" s="270" t="str">
        <f t="shared" si="44"/>
        <v>06.01.031.001.008</v>
      </c>
      <c r="F348" s="130"/>
      <c r="G348" s="130"/>
      <c r="H348" s="125"/>
      <c r="I348" s="195" t="s">
        <v>735</v>
      </c>
      <c r="J348" s="136">
        <v>44013</v>
      </c>
      <c r="K348" s="136">
        <v>44561</v>
      </c>
      <c r="L348" s="70" t="s">
        <v>116</v>
      </c>
      <c r="M348" s="70" t="s">
        <v>118</v>
      </c>
      <c r="N348" s="70" t="s">
        <v>736</v>
      </c>
      <c r="O348" s="125" t="str">
        <f>CONCATENATE(E342,", ",E346)</f>
        <v>06.01.031.001.002, 06.01.031.001.006</v>
      </c>
      <c r="P348" s="215"/>
    </row>
    <row r="349" spans="1:16" s="49" customFormat="1" ht="30" x14ac:dyDescent="0.25">
      <c r="A349" s="257" t="s">
        <v>1000</v>
      </c>
      <c r="B349" s="257" t="s">
        <v>1040</v>
      </c>
      <c r="C349" s="257" t="s">
        <v>77</v>
      </c>
      <c r="D349" s="257" t="s">
        <v>1017</v>
      </c>
      <c r="E349" s="270" t="str">
        <f t="shared" si="44"/>
        <v>06.01.031.001.009</v>
      </c>
      <c r="F349" s="130"/>
      <c r="G349" s="130"/>
      <c r="H349" s="125"/>
      <c r="I349" s="195" t="s">
        <v>737</v>
      </c>
      <c r="J349" s="136">
        <v>43831</v>
      </c>
      <c r="K349" s="136">
        <v>44561</v>
      </c>
      <c r="L349" s="70" t="s">
        <v>116</v>
      </c>
      <c r="M349" s="70" t="s">
        <v>117</v>
      </c>
      <c r="N349" s="70" t="s">
        <v>846</v>
      </c>
      <c r="O349" s="125"/>
      <c r="P349" s="215"/>
    </row>
    <row r="350" spans="1:16" s="49" customFormat="1" x14ac:dyDescent="0.25">
      <c r="A350" s="257" t="s">
        <v>1000</v>
      </c>
      <c r="B350" s="257" t="s">
        <v>1040</v>
      </c>
      <c r="C350" s="257" t="s">
        <v>77</v>
      </c>
      <c r="D350" s="48"/>
      <c r="E350" s="270" t="str">
        <f>(A350&amp;"."&amp;B350&amp;"."&amp;C350)</f>
        <v>06.01.031.001</v>
      </c>
      <c r="F350" s="182"/>
      <c r="G350" s="182"/>
      <c r="H350" s="494" t="s">
        <v>738</v>
      </c>
      <c r="I350" s="495"/>
      <c r="J350" s="136"/>
      <c r="K350" s="136">
        <v>44561</v>
      </c>
      <c r="L350" s="183"/>
      <c r="M350" s="183"/>
      <c r="N350" s="194"/>
      <c r="O350" s="194"/>
      <c r="P350" s="215"/>
    </row>
    <row r="351" spans="1:16" s="49" customFormat="1" x14ac:dyDescent="0.25">
      <c r="A351" s="257" t="s">
        <v>1000</v>
      </c>
      <c r="B351" s="257" t="s">
        <v>1040</v>
      </c>
      <c r="C351" s="48"/>
      <c r="D351" s="48"/>
      <c r="E351" s="251"/>
      <c r="F351" s="184"/>
      <c r="G351" s="184"/>
      <c r="H351" s="541" t="s">
        <v>848</v>
      </c>
      <c r="I351" s="542"/>
      <c r="J351" s="542"/>
      <c r="K351" s="542"/>
      <c r="L351" s="542"/>
      <c r="M351" s="542"/>
      <c r="N351" s="542"/>
      <c r="O351" s="543"/>
      <c r="P351" s="215"/>
    </row>
    <row r="352" spans="1:16" s="49" customFormat="1" ht="180" x14ac:dyDescent="0.25">
      <c r="A352" s="257" t="s">
        <v>1000</v>
      </c>
      <c r="B352" s="257" t="s">
        <v>1040</v>
      </c>
      <c r="C352" s="257" t="s">
        <v>240</v>
      </c>
      <c r="D352" s="257" t="s">
        <v>77</v>
      </c>
      <c r="E352" s="270" t="str">
        <f t="shared" ref="E352:E356" si="45">(A352&amp;"."&amp;B352&amp;"."&amp;C352&amp;"."&amp;D352)</f>
        <v>06.01.031.002.001</v>
      </c>
      <c r="F352" s="184"/>
      <c r="G352" s="258"/>
      <c r="H352" s="259"/>
      <c r="I352" s="260" t="s">
        <v>991</v>
      </c>
      <c r="J352" s="261" t="s">
        <v>178</v>
      </c>
      <c r="K352" s="261" t="s">
        <v>186</v>
      </c>
      <c r="L352" s="262" t="s">
        <v>992</v>
      </c>
      <c r="M352" s="260"/>
      <c r="N352" s="260" t="s">
        <v>846</v>
      </c>
      <c r="O352" s="260"/>
      <c r="P352" s="215"/>
    </row>
    <row r="353" spans="1:16" s="49" customFormat="1" ht="180" x14ac:dyDescent="0.25">
      <c r="A353" s="257" t="s">
        <v>1000</v>
      </c>
      <c r="B353" s="257" t="s">
        <v>1040</v>
      </c>
      <c r="C353" s="257" t="s">
        <v>240</v>
      </c>
      <c r="D353" s="257" t="s">
        <v>240</v>
      </c>
      <c r="E353" s="270" t="str">
        <f t="shared" si="45"/>
        <v>06.01.031.002.002</v>
      </c>
      <c r="F353" s="184"/>
      <c r="G353" s="258"/>
      <c r="H353" s="259"/>
      <c r="I353" s="260" t="s">
        <v>993</v>
      </c>
      <c r="J353" s="261" t="s">
        <v>178</v>
      </c>
      <c r="K353" s="261" t="s">
        <v>179</v>
      </c>
      <c r="L353" s="262" t="s">
        <v>992</v>
      </c>
      <c r="M353" s="260"/>
      <c r="N353" s="263" t="s">
        <v>994</v>
      </c>
      <c r="O353" s="260"/>
      <c r="P353" s="215"/>
    </row>
    <row r="354" spans="1:16" s="49" customFormat="1" ht="105" x14ac:dyDescent="0.25">
      <c r="A354" s="257" t="s">
        <v>1000</v>
      </c>
      <c r="B354" s="257" t="s">
        <v>1040</v>
      </c>
      <c r="C354" s="257" t="s">
        <v>240</v>
      </c>
      <c r="D354" s="257" t="s">
        <v>242</v>
      </c>
      <c r="E354" s="270" t="str">
        <f t="shared" si="45"/>
        <v>06.01.031.002.003</v>
      </c>
      <c r="F354" s="184"/>
      <c r="G354" s="258"/>
      <c r="H354" s="259"/>
      <c r="I354" s="260" t="s">
        <v>995</v>
      </c>
      <c r="J354" s="261" t="s">
        <v>178</v>
      </c>
      <c r="K354" s="261" t="s">
        <v>179</v>
      </c>
      <c r="L354" s="262" t="s">
        <v>992</v>
      </c>
      <c r="M354" s="260"/>
      <c r="N354" s="260" t="s">
        <v>846</v>
      </c>
      <c r="O354" s="260"/>
      <c r="P354" s="215"/>
    </row>
    <row r="355" spans="1:16" s="49" customFormat="1" ht="255" x14ac:dyDescent="0.25">
      <c r="A355" s="257" t="s">
        <v>1000</v>
      </c>
      <c r="B355" s="257" t="s">
        <v>1040</v>
      </c>
      <c r="C355" s="257" t="s">
        <v>240</v>
      </c>
      <c r="D355" s="257" t="s">
        <v>244</v>
      </c>
      <c r="E355" s="270" t="str">
        <f t="shared" si="45"/>
        <v>06.01.031.002.004</v>
      </c>
      <c r="F355" s="184"/>
      <c r="G355" s="258"/>
      <c r="H355" s="259"/>
      <c r="I355" s="260" t="s">
        <v>996</v>
      </c>
      <c r="J355" s="261" t="s">
        <v>178</v>
      </c>
      <c r="K355" s="261" t="s">
        <v>179</v>
      </c>
      <c r="L355" s="262" t="s">
        <v>992</v>
      </c>
      <c r="M355" s="260"/>
      <c r="N355" s="260" t="s">
        <v>997</v>
      </c>
      <c r="O355" s="260"/>
      <c r="P355" s="215"/>
    </row>
    <row r="356" spans="1:16" s="49" customFormat="1" ht="105" x14ac:dyDescent="0.25">
      <c r="A356" s="257" t="s">
        <v>1000</v>
      </c>
      <c r="B356" s="257" t="s">
        <v>1040</v>
      </c>
      <c r="C356" s="257" t="s">
        <v>240</v>
      </c>
      <c r="D356" s="257" t="s">
        <v>1001</v>
      </c>
      <c r="E356" s="270" t="str">
        <f t="shared" si="45"/>
        <v>06.01.031.002.005</v>
      </c>
      <c r="F356" s="184"/>
      <c r="G356" s="258"/>
      <c r="H356" s="259"/>
      <c r="I356" s="264" t="s">
        <v>998</v>
      </c>
      <c r="J356" s="261" t="s">
        <v>178</v>
      </c>
      <c r="K356" s="261" t="s">
        <v>179</v>
      </c>
      <c r="L356" s="262" t="s">
        <v>992</v>
      </c>
      <c r="M356" s="260"/>
      <c r="N356" s="260" t="s">
        <v>846</v>
      </c>
      <c r="O356" s="260"/>
      <c r="P356" s="215"/>
    </row>
    <row r="357" spans="1:16" s="49" customFormat="1" x14ac:dyDescent="0.25">
      <c r="A357" s="257" t="s">
        <v>1000</v>
      </c>
      <c r="B357" s="257" t="s">
        <v>1040</v>
      </c>
      <c r="C357" s="257" t="s">
        <v>240</v>
      </c>
      <c r="D357" s="48"/>
      <c r="E357" s="270" t="str">
        <f>(A357&amp;"."&amp;B357&amp;"."&amp;C357)</f>
        <v>06.01.031.002</v>
      </c>
      <c r="F357" s="184"/>
      <c r="G357" s="258"/>
      <c r="H357" s="476" t="s">
        <v>266</v>
      </c>
      <c r="I357" s="477"/>
      <c r="J357" s="265"/>
      <c r="K357" s="266">
        <v>44561</v>
      </c>
      <c r="L357" s="478"/>
      <c r="M357" s="479"/>
      <c r="N357" s="479"/>
      <c r="O357" s="480"/>
      <c r="P357" s="215"/>
    </row>
    <row r="358" spans="1:16" s="49" customFormat="1" x14ac:dyDescent="0.25">
      <c r="A358" s="257" t="s">
        <v>1000</v>
      </c>
      <c r="B358" s="257" t="s">
        <v>1040</v>
      </c>
      <c r="C358" s="48"/>
      <c r="D358" s="48"/>
      <c r="E358" s="251"/>
      <c r="F358" s="184"/>
      <c r="G358" s="258"/>
      <c r="H358" s="476" t="s">
        <v>999</v>
      </c>
      <c r="I358" s="481"/>
      <c r="J358" s="481"/>
      <c r="K358" s="481"/>
      <c r="L358" s="481"/>
      <c r="M358" s="481"/>
      <c r="N358" s="481"/>
      <c r="O358" s="482"/>
      <c r="P358" s="215"/>
    </row>
    <row r="359" spans="1:16" s="49" customFormat="1" x14ac:dyDescent="0.25">
      <c r="A359" s="257" t="s">
        <v>1000</v>
      </c>
      <c r="B359" s="257" t="s">
        <v>1041</v>
      </c>
      <c r="C359" s="48"/>
      <c r="D359" s="48"/>
      <c r="E359" s="276" t="str">
        <f>(A359&amp;"."&amp;B359)</f>
        <v>06.01.032</v>
      </c>
      <c r="F359" s="483" t="s">
        <v>184</v>
      </c>
      <c r="G359" s="484"/>
      <c r="H359" s="484"/>
      <c r="I359" s="484"/>
      <c r="J359" s="484"/>
      <c r="K359" s="484"/>
      <c r="L359" s="484"/>
      <c r="M359" s="484"/>
      <c r="N359" s="484"/>
      <c r="O359" s="485"/>
      <c r="P359" s="215"/>
    </row>
    <row r="360" spans="1:16" s="49" customFormat="1" ht="60" x14ac:dyDescent="0.25">
      <c r="A360" s="257" t="s">
        <v>1000</v>
      </c>
      <c r="B360" s="257" t="s">
        <v>1041</v>
      </c>
      <c r="C360" s="257" t="s">
        <v>77</v>
      </c>
      <c r="D360" s="257" t="s">
        <v>77</v>
      </c>
      <c r="E360" s="270" t="str">
        <f t="shared" ref="E360:E362" si="46">(A360&amp;"."&amp;B360&amp;"."&amp;C360&amp;"."&amp;D360)</f>
        <v>06.01.032.001.001</v>
      </c>
      <c r="F360" s="125"/>
      <c r="G360" s="125"/>
      <c r="H360" s="101"/>
      <c r="I360" s="102" t="s">
        <v>739</v>
      </c>
      <c r="J360" s="136">
        <v>43466</v>
      </c>
      <c r="K360" s="136" t="s">
        <v>186</v>
      </c>
      <c r="L360" s="102" t="s">
        <v>625</v>
      </c>
      <c r="M360" s="102"/>
      <c r="N360" s="102" t="s">
        <v>626</v>
      </c>
      <c r="O360" s="102" t="s">
        <v>49</v>
      </c>
      <c r="P360" s="215"/>
    </row>
    <row r="361" spans="1:16" s="49" customFormat="1" ht="60" x14ac:dyDescent="0.25">
      <c r="A361" s="257" t="s">
        <v>1000</v>
      </c>
      <c r="B361" s="257" t="s">
        <v>1041</v>
      </c>
      <c r="C361" s="257" t="s">
        <v>77</v>
      </c>
      <c r="D361" s="257" t="s">
        <v>240</v>
      </c>
      <c r="E361" s="270" t="str">
        <f t="shared" si="46"/>
        <v>06.01.032.001.002</v>
      </c>
      <c r="F361" s="125"/>
      <c r="G361" s="125"/>
      <c r="H361" s="101"/>
      <c r="I361" s="102" t="s">
        <v>740</v>
      </c>
      <c r="J361" s="136">
        <v>43466</v>
      </c>
      <c r="K361" s="136" t="s">
        <v>186</v>
      </c>
      <c r="L361" s="102" t="s">
        <v>625</v>
      </c>
      <c r="M361" s="102"/>
      <c r="N361" s="102" t="s">
        <v>626</v>
      </c>
      <c r="O361" s="102" t="s">
        <v>49</v>
      </c>
      <c r="P361" s="215"/>
    </row>
    <row r="362" spans="1:16" s="49" customFormat="1" ht="60" x14ac:dyDescent="0.25">
      <c r="A362" s="257" t="s">
        <v>1000</v>
      </c>
      <c r="B362" s="257" t="s">
        <v>1041</v>
      </c>
      <c r="C362" s="257" t="s">
        <v>77</v>
      </c>
      <c r="D362" s="257" t="s">
        <v>242</v>
      </c>
      <c r="E362" s="270" t="str">
        <f t="shared" si="46"/>
        <v>06.01.032.001.003</v>
      </c>
      <c r="F362" s="125"/>
      <c r="G362" s="125"/>
      <c r="H362" s="101"/>
      <c r="I362" s="102" t="s">
        <v>741</v>
      </c>
      <c r="J362" s="136" t="s">
        <v>178</v>
      </c>
      <c r="K362" s="136" t="s">
        <v>186</v>
      </c>
      <c r="L362" s="102" t="s">
        <v>625</v>
      </c>
      <c r="M362" s="102" t="s">
        <v>745</v>
      </c>
      <c r="N362" s="102" t="s">
        <v>187</v>
      </c>
      <c r="O362" s="102"/>
      <c r="P362" s="215"/>
    </row>
    <row r="363" spans="1:16" s="49" customFormat="1" x14ac:dyDescent="0.25">
      <c r="A363" s="257" t="s">
        <v>1000</v>
      </c>
      <c r="B363" s="257" t="s">
        <v>1041</v>
      </c>
      <c r="C363" s="257" t="s">
        <v>77</v>
      </c>
      <c r="D363" s="48"/>
      <c r="E363" s="270" t="str">
        <f>(A363&amp;"."&amp;B363&amp;"."&amp;C363)</f>
        <v>06.01.032.001</v>
      </c>
      <c r="F363" s="130"/>
      <c r="G363" s="130"/>
      <c r="H363" s="501" t="s">
        <v>627</v>
      </c>
      <c r="I363" s="535"/>
      <c r="J363" s="136" t="s">
        <v>178</v>
      </c>
      <c r="K363" s="136" t="s">
        <v>186</v>
      </c>
      <c r="L363" s="473"/>
      <c r="M363" s="474"/>
      <c r="N363" s="474"/>
      <c r="O363" s="475"/>
      <c r="P363" s="215"/>
    </row>
    <row r="364" spans="1:16" s="49" customFormat="1" x14ac:dyDescent="0.25">
      <c r="A364" s="257" t="s">
        <v>1000</v>
      </c>
      <c r="B364" s="257" t="s">
        <v>1041</v>
      </c>
      <c r="C364" s="48"/>
      <c r="D364" s="48"/>
      <c r="E364" s="247"/>
      <c r="F364" s="130"/>
      <c r="G364" s="130"/>
      <c r="H364" s="473" t="s">
        <v>1048</v>
      </c>
      <c r="I364" s="474"/>
      <c r="J364" s="474"/>
      <c r="K364" s="474"/>
      <c r="L364" s="474"/>
      <c r="M364" s="474"/>
      <c r="N364" s="474"/>
      <c r="O364" s="475"/>
      <c r="P364" s="215"/>
    </row>
    <row r="365" spans="1:16" s="389" customFormat="1" ht="75" x14ac:dyDescent="0.25">
      <c r="A365" s="332" t="s">
        <v>1000</v>
      </c>
      <c r="B365" s="332" t="s">
        <v>1041</v>
      </c>
      <c r="C365" s="332" t="s">
        <v>240</v>
      </c>
      <c r="D365" s="332" t="s">
        <v>77</v>
      </c>
      <c r="E365" s="333" t="str">
        <f t="shared" ref="E365" si="47">(A365&amp;"."&amp;B365&amp;"."&amp;C365&amp;"."&amp;D365)</f>
        <v>06.01.032.002.001</v>
      </c>
      <c r="F365" s="384"/>
      <c r="G365" s="384"/>
      <c r="H365" s="385"/>
      <c r="I365" s="386" t="s">
        <v>742</v>
      </c>
      <c r="J365" s="387">
        <v>43466</v>
      </c>
      <c r="K365" s="387" t="s">
        <v>179</v>
      </c>
      <c r="L365" s="386" t="s">
        <v>628</v>
      </c>
      <c r="M365" s="386" t="s">
        <v>745</v>
      </c>
      <c r="N365" s="386" t="s">
        <v>189</v>
      </c>
      <c r="O365" s="386"/>
      <c r="P365" s="388"/>
    </row>
    <row r="366" spans="1:16" s="389" customFormat="1" x14ac:dyDescent="0.25">
      <c r="A366" s="332" t="s">
        <v>1000</v>
      </c>
      <c r="B366" s="332" t="s">
        <v>1041</v>
      </c>
      <c r="C366" s="332" t="s">
        <v>240</v>
      </c>
      <c r="D366" s="409"/>
      <c r="E366" s="333" t="str">
        <f>(A366&amp;"."&amp;B366&amp;"."&amp;C366)</f>
        <v>06.01.032.002</v>
      </c>
      <c r="F366" s="392"/>
      <c r="G366" s="392"/>
      <c r="H366" s="489" t="s">
        <v>629</v>
      </c>
      <c r="I366" s="490"/>
      <c r="J366" s="387" t="s">
        <v>178</v>
      </c>
      <c r="K366" s="387" t="s">
        <v>179</v>
      </c>
      <c r="L366" s="491"/>
      <c r="M366" s="492"/>
      <c r="N366" s="492"/>
      <c r="O366" s="493"/>
      <c r="P366" s="388"/>
    </row>
    <row r="367" spans="1:16" s="389" customFormat="1" x14ac:dyDescent="0.25">
      <c r="A367" s="332" t="s">
        <v>1000</v>
      </c>
      <c r="B367" s="332" t="s">
        <v>1041</v>
      </c>
      <c r="C367" s="409"/>
      <c r="D367" s="409"/>
      <c r="E367" s="410"/>
      <c r="F367" s="392"/>
      <c r="G367" s="392"/>
      <c r="H367" s="491" t="s">
        <v>1287</v>
      </c>
      <c r="I367" s="492"/>
      <c r="J367" s="492"/>
      <c r="K367" s="492"/>
      <c r="L367" s="492"/>
      <c r="M367" s="492"/>
      <c r="N367" s="492"/>
      <c r="O367" s="493"/>
      <c r="P367" s="388"/>
    </row>
    <row r="368" spans="1:16" s="49" customFormat="1" x14ac:dyDescent="0.25">
      <c r="A368" s="257" t="s">
        <v>1000</v>
      </c>
      <c r="B368" s="257" t="s">
        <v>1042</v>
      </c>
      <c r="C368" s="48"/>
      <c r="D368" s="48"/>
      <c r="E368" s="276" t="str">
        <f>(A368&amp;"."&amp;B368)</f>
        <v>06.01.033</v>
      </c>
      <c r="F368" s="483" t="s">
        <v>227</v>
      </c>
      <c r="G368" s="484"/>
      <c r="H368" s="484"/>
      <c r="I368" s="484"/>
      <c r="J368" s="484"/>
      <c r="K368" s="484"/>
      <c r="L368" s="484"/>
      <c r="M368" s="484"/>
      <c r="N368" s="484"/>
      <c r="O368" s="485"/>
      <c r="P368" s="215"/>
    </row>
    <row r="369" spans="1:16" s="49" customFormat="1" ht="30" x14ac:dyDescent="0.25">
      <c r="A369" s="257" t="s">
        <v>1000</v>
      </c>
      <c r="B369" s="257" t="s">
        <v>1042</v>
      </c>
      <c r="C369" s="257" t="s">
        <v>77</v>
      </c>
      <c r="D369" s="257" t="s">
        <v>77</v>
      </c>
      <c r="E369" s="270" t="str">
        <f t="shared" ref="E369:E371" si="48">(A369&amp;"."&amp;B369&amp;"."&amp;C369&amp;"."&amp;D369)</f>
        <v>06.01.033.001.001</v>
      </c>
      <c r="F369" s="125"/>
      <c r="G369" s="125"/>
      <c r="H369" s="102"/>
      <c r="I369" s="102" t="s">
        <v>229</v>
      </c>
      <c r="J369" s="136">
        <v>43466</v>
      </c>
      <c r="K369" s="136">
        <v>43983</v>
      </c>
      <c r="L369" s="102" t="s">
        <v>228</v>
      </c>
      <c r="M369" s="102"/>
      <c r="N369" s="102" t="s">
        <v>139</v>
      </c>
      <c r="O369" s="102"/>
      <c r="P369" s="215"/>
    </row>
    <row r="370" spans="1:16" s="49" customFormat="1" ht="30" x14ac:dyDescent="0.25">
      <c r="A370" s="257" t="s">
        <v>1000</v>
      </c>
      <c r="B370" s="257" t="s">
        <v>1042</v>
      </c>
      <c r="C370" s="257" t="s">
        <v>77</v>
      </c>
      <c r="D370" s="257" t="s">
        <v>240</v>
      </c>
      <c r="E370" s="270" t="str">
        <f t="shared" si="48"/>
        <v>06.01.033.001.002</v>
      </c>
      <c r="F370" s="125"/>
      <c r="G370" s="125"/>
      <c r="H370" s="102"/>
      <c r="I370" s="102" t="s">
        <v>230</v>
      </c>
      <c r="J370" s="136">
        <v>43983</v>
      </c>
      <c r="K370" s="136">
        <v>44348</v>
      </c>
      <c r="L370" s="102" t="s">
        <v>228</v>
      </c>
      <c r="M370" s="102"/>
      <c r="N370" s="102" t="s">
        <v>630</v>
      </c>
      <c r="O370" s="102"/>
      <c r="P370" s="215"/>
    </row>
    <row r="371" spans="1:16" s="49" customFormat="1" ht="30" x14ac:dyDescent="0.25">
      <c r="A371" s="257" t="s">
        <v>1000</v>
      </c>
      <c r="B371" s="257" t="s">
        <v>1042</v>
      </c>
      <c r="C371" s="257" t="s">
        <v>77</v>
      </c>
      <c r="D371" s="257" t="s">
        <v>242</v>
      </c>
      <c r="E371" s="270" t="str">
        <f t="shared" si="48"/>
        <v>06.01.033.001.003</v>
      </c>
      <c r="F371" s="125"/>
      <c r="G371" s="125"/>
      <c r="H371" s="102"/>
      <c r="I371" s="102" t="s">
        <v>231</v>
      </c>
      <c r="J371" s="136">
        <v>43983</v>
      </c>
      <c r="K371" s="136">
        <v>44561</v>
      </c>
      <c r="L371" s="102" t="s">
        <v>228</v>
      </c>
      <c r="M371" s="102"/>
      <c r="N371" s="102" t="s">
        <v>631</v>
      </c>
      <c r="O371" s="102"/>
      <c r="P371" s="215"/>
    </row>
    <row r="372" spans="1:16" s="49" customFormat="1" x14ac:dyDescent="0.25">
      <c r="A372" s="257" t="s">
        <v>1000</v>
      </c>
      <c r="B372" s="257" t="s">
        <v>1042</v>
      </c>
      <c r="C372" s="257" t="s">
        <v>77</v>
      </c>
      <c r="D372" s="48"/>
      <c r="E372" s="270" t="str">
        <f>(A372&amp;"."&amp;B372&amp;"."&amp;C372)</f>
        <v>06.01.033.001</v>
      </c>
      <c r="F372" s="125"/>
      <c r="G372" s="125"/>
      <c r="H372" s="499" t="s">
        <v>632</v>
      </c>
      <c r="I372" s="500"/>
      <c r="J372" s="136"/>
      <c r="K372" s="136">
        <v>44561</v>
      </c>
      <c r="L372" s="102"/>
      <c r="M372" s="102"/>
      <c r="N372" s="102"/>
      <c r="O372" s="102"/>
      <c r="P372" s="215"/>
    </row>
    <row r="373" spans="1:16" s="49" customFormat="1" x14ac:dyDescent="0.25">
      <c r="A373" s="257" t="s">
        <v>1000</v>
      </c>
      <c r="B373" s="257" t="s">
        <v>1042</v>
      </c>
      <c r="C373" s="48"/>
      <c r="D373" s="48"/>
      <c r="E373" s="269"/>
      <c r="F373" s="130"/>
      <c r="G373" s="130"/>
      <c r="H373" s="473" t="s">
        <v>849</v>
      </c>
      <c r="I373" s="474"/>
      <c r="J373" s="474"/>
      <c r="K373" s="474"/>
      <c r="L373" s="474"/>
      <c r="M373" s="474"/>
      <c r="N373" s="474"/>
      <c r="O373" s="475"/>
      <c r="P373" s="215"/>
    </row>
    <row r="374" spans="1:16" s="49" customFormat="1" ht="60" x14ac:dyDescent="0.25">
      <c r="A374" s="257" t="s">
        <v>1000</v>
      </c>
      <c r="B374" s="257" t="s">
        <v>1042</v>
      </c>
      <c r="C374" s="257" t="s">
        <v>240</v>
      </c>
      <c r="D374" s="257" t="s">
        <v>77</v>
      </c>
      <c r="E374" s="270" t="str">
        <f t="shared" ref="E374:E380" si="49">(A374&amp;"."&amp;B374&amp;"."&amp;C374&amp;"."&amp;D374)</f>
        <v>06.01.033.002.001</v>
      </c>
      <c r="F374" s="125"/>
      <c r="G374" s="125"/>
      <c r="H374" s="101"/>
      <c r="I374" s="102" t="s">
        <v>633</v>
      </c>
      <c r="J374" s="136">
        <v>43374</v>
      </c>
      <c r="K374" s="136">
        <v>43646</v>
      </c>
      <c r="L374" s="102" t="s">
        <v>232</v>
      </c>
      <c r="M374" s="102"/>
      <c r="N374" s="102" t="s">
        <v>139</v>
      </c>
      <c r="O374" s="102"/>
      <c r="P374" s="215"/>
    </row>
    <row r="375" spans="1:16" s="49" customFormat="1" ht="45" x14ac:dyDescent="0.25">
      <c r="A375" s="257" t="s">
        <v>1000</v>
      </c>
      <c r="B375" s="257" t="s">
        <v>1042</v>
      </c>
      <c r="C375" s="257" t="s">
        <v>240</v>
      </c>
      <c r="D375" s="257" t="s">
        <v>240</v>
      </c>
      <c r="E375" s="270" t="str">
        <f t="shared" si="49"/>
        <v>06.01.033.002.002</v>
      </c>
      <c r="F375" s="125"/>
      <c r="G375" s="125"/>
      <c r="H375" s="101"/>
      <c r="I375" s="102" t="s">
        <v>634</v>
      </c>
      <c r="J375" s="136">
        <v>43525</v>
      </c>
      <c r="K375" s="136">
        <v>43811</v>
      </c>
      <c r="L375" s="102" t="s">
        <v>233</v>
      </c>
      <c r="M375" s="102"/>
      <c r="N375" s="102" t="s">
        <v>630</v>
      </c>
      <c r="O375" s="102"/>
      <c r="P375" s="215"/>
    </row>
    <row r="376" spans="1:16" s="49" customFormat="1" ht="30" x14ac:dyDescent="0.25">
      <c r="A376" s="257" t="s">
        <v>1000</v>
      </c>
      <c r="B376" s="257" t="s">
        <v>1042</v>
      </c>
      <c r="C376" s="257" t="s">
        <v>240</v>
      </c>
      <c r="D376" s="257" t="s">
        <v>242</v>
      </c>
      <c r="E376" s="270" t="str">
        <f t="shared" si="49"/>
        <v>06.01.033.002.003</v>
      </c>
      <c r="F376" s="125"/>
      <c r="G376" s="125"/>
      <c r="H376" s="101"/>
      <c r="I376" s="102" t="s">
        <v>635</v>
      </c>
      <c r="J376" s="136">
        <v>43811</v>
      </c>
      <c r="K376" s="136">
        <v>44561</v>
      </c>
      <c r="L376" s="102" t="s">
        <v>228</v>
      </c>
      <c r="M376" s="102"/>
      <c r="N376" s="102" t="s">
        <v>631</v>
      </c>
      <c r="O376" s="102"/>
      <c r="P376" s="215"/>
    </row>
    <row r="377" spans="1:16" s="49" customFormat="1" ht="45" x14ac:dyDescent="0.25">
      <c r="A377" s="257" t="s">
        <v>1000</v>
      </c>
      <c r="B377" s="257" t="s">
        <v>1042</v>
      </c>
      <c r="C377" s="257" t="s">
        <v>240</v>
      </c>
      <c r="D377" s="257" t="s">
        <v>244</v>
      </c>
      <c r="E377" s="270" t="str">
        <f t="shared" si="49"/>
        <v>06.01.033.002.004</v>
      </c>
      <c r="F377" s="125"/>
      <c r="G377" s="125"/>
      <c r="H377" s="101"/>
      <c r="I377" s="102" t="s">
        <v>636</v>
      </c>
      <c r="J377" s="136">
        <v>43374</v>
      </c>
      <c r="K377" s="136">
        <v>43465</v>
      </c>
      <c r="L377" s="102" t="s">
        <v>234</v>
      </c>
      <c r="M377" s="102"/>
      <c r="N377" s="102" t="s">
        <v>630</v>
      </c>
      <c r="O377" s="102"/>
      <c r="P377" s="215"/>
    </row>
    <row r="378" spans="1:16" s="49" customFormat="1" ht="45" x14ac:dyDescent="0.25">
      <c r="A378" s="257" t="s">
        <v>1000</v>
      </c>
      <c r="B378" s="257" t="s">
        <v>1042</v>
      </c>
      <c r="C378" s="257" t="s">
        <v>240</v>
      </c>
      <c r="D378" s="257" t="s">
        <v>1001</v>
      </c>
      <c r="E378" s="270" t="str">
        <f t="shared" si="49"/>
        <v>06.01.033.002.005</v>
      </c>
      <c r="F378" s="125"/>
      <c r="G378" s="125"/>
      <c r="H378" s="101"/>
      <c r="I378" s="102" t="s">
        <v>637</v>
      </c>
      <c r="J378" s="136">
        <v>43525</v>
      </c>
      <c r="K378" s="136">
        <v>43811</v>
      </c>
      <c r="L378" s="102" t="s">
        <v>234</v>
      </c>
      <c r="M378" s="102"/>
      <c r="N378" s="102" t="s">
        <v>631</v>
      </c>
      <c r="O378" s="102"/>
      <c r="P378" s="215"/>
    </row>
    <row r="379" spans="1:16" s="49" customFormat="1" ht="30" x14ac:dyDescent="0.25">
      <c r="A379" s="257" t="s">
        <v>1000</v>
      </c>
      <c r="B379" s="257" t="s">
        <v>1042</v>
      </c>
      <c r="C379" s="257" t="s">
        <v>240</v>
      </c>
      <c r="D379" s="257" t="s">
        <v>1014</v>
      </c>
      <c r="E379" s="270" t="str">
        <f t="shared" si="49"/>
        <v>06.01.033.002.006</v>
      </c>
      <c r="F379" s="125"/>
      <c r="G379" s="125"/>
      <c r="H379" s="101"/>
      <c r="I379" s="102" t="s">
        <v>638</v>
      </c>
      <c r="J379" s="136">
        <v>43374</v>
      </c>
      <c r="K379" s="136">
        <v>43617</v>
      </c>
      <c r="L379" s="102" t="s">
        <v>235</v>
      </c>
      <c r="M379" s="102"/>
      <c r="N379" s="102" t="s">
        <v>630</v>
      </c>
      <c r="O379" s="102"/>
      <c r="P379" s="215"/>
    </row>
    <row r="380" spans="1:16" s="49" customFormat="1" ht="30" x14ac:dyDescent="0.25">
      <c r="A380" s="257" t="s">
        <v>1000</v>
      </c>
      <c r="B380" s="257" t="s">
        <v>1042</v>
      </c>
      <c r="C380" s="257" t="s">
        <v>240</v>
      </c>
      <c r="D380" s="257" t="s">
        <v>1015</v>
      </c>
      <c r="E380" s="270" t="str">
        <f t="shared" si="49"/>
        <v>06.01.033.002.007</v>
      </c>
      <c r="F380" s="125"/>
      <c r="G380" s="125"/>
      <c r="H380" s="101"/>
      <c r="I380" s="102" t="s">
        <v>639</v>
      </c>
      <c r="J380" s="136">
        <v>43647</v>
      </c>
      <c r="K380" s="136">
        <v>44196</v>
      </c>
      <c r="L380" s="102" t="s">
        <v>235</v>
      </c>
      <c r="M380" s="102"/>
      <c r="N380" s="102" t="s">
        <v>631</v>
      </c>
      <c r="O380" s="102"/>
      <c r="P380" s="215"/>
    </row>
    <row r="381" spans="1:16" s="49" customFormat="1" ht="15.75" x14ac:dyDescent="0.25">
      <c r="A381" s="257" t="s">
        <v>1000</v>
      </c>
      <c r="B381" s="257" t="s">
        <v>1042</v>
      </c>
      <c r="C381" s="257" t="s">
        <v>240</v>
      </c>
      <c r="D381" s="48"/>
      <c r="E381" s="270" t="str">
        <f>(A381&amp;"."&amp;B381&amp;"."&amp;C381)</f>
        <v>06.01.033.002</v>
      </c>
      <c r="F381" s="125"/>
      <c r="G381" s="125"/>
      <c r="H381" s="499" t="s">
        <v>640</v>
      </c>
      <c r="I381" s="500"/>
      <c r="J381" s="136"/>
      <c r="K381" s="136">
        <v>44196</v>
      </c>
      <c r="L381" s="17"/>
      <c r="M381" s="17"/>
      <c r="N381" s="17"/>
      <c r="O381" s="102"/>
      <c r="P381" s="215"/>
    </row>
    <row r="382" spans="1:16" s="49" customFormat="1" x14ac:dyDescent="0.25">
      <c r="A382" s="257" t="s">
        <v>1000</v>
      </c>
      <c r="B382" s="257" t="s">
        <v>1042</v>
      </c>
      <c r="C382" s="48"/>
      <c r="D382" s="48"/>
      <c r="E382" s="247"/>
      <c r="F382" s="130"/>
      <c r="G382" s="130"/>
      <c r="H382" s="473" t="s">
        <v>850</v>
      </c>
      <c r="I382" s="474"/>
      <c r="J382" s="474"/>
      <c r="K382" s="474"/>
      <c r="L382" s="474"/>
      <c r="M382" s="474"/>
      <c r="N382" s="474"/>
      <c r="O382" s="475"/>
      <c r="P382" s="215"/>
    </row>
    <row r="383" spans="1:16" s="49" customFormat="1" ht="30" x14ac:dyDescent="0.25">
      <c r="A383" s="257" t="s">
        <v>1000</v>
      </c>
      <c r="B383" s="257" t="s">
        <v>1042</v>
      </c>
      <c r="C383" s="257" t="s">
        <v>242</v>
      </c>
      <c r="D383" s="257" t="s">
        <v>77</v>
      </c>
      <c r="E383" s="270" t="str">
        <f t="shared" ref="E383:E385" si="50">(A383&amp;"."&amp;B383&amp;"."&amp;C383&amp;"."&amp;D383)</f>
        <v>06.01.033.003.001</v>
      </c>
      <c r="F383" s="125"/>
      <c r="G383" s="125"/>
      <c r="H383" s="101"/>
      <c r="I383" s="102" t="s">
        <v>641</v>
      </c>
      <c r="J383" s="136">
        <v>43374</v>
      </c>
      <c r="K383" s="136">
        <v>43465</v>
      </c>
      <c r="L383" s="102" t="s">
        <v>236</v>
      </c>
      <c r="M383" s="102"/>
      <c r="N383" s="102" t="s">
        <v>139</v>
      </c>
      <c r="O383" s="102"/>
      <c r="P383" s="215"/>
    </row>
    <row r="384" spans="1:16" s="49" customFormat="1" ht="45" x14ac:dyDescent="0.25">
      <c r="A384" s="257" t="s">
        <v>1000</v>
      </c>
      <c r="B384" s="257" t="s">
        <v>1042</v>
      </c>
      <c r="C384" s="257" t="s">
        <v>242</v>
      </c>
      <c r="D384" s="257" t="s">
        <v>240</v>
      </c>
      <c r="E384" s="270" t="str">
        <f t="shared" si="50"/>
        <v>06.01.033.003.002</v>
      </c>
      <c r="F384" s="125"/>
      <c r="G384" s="125"/>
      <c r="H384" s="101"/>
      <c r="I384" s="102" t="s">
        <v>642</v>
      </c>
      <c r="J384" s="136">
        <v>43374</v>
      </c>
      <c r="K384" s="136">
        <v>43617</v>
      </c>
      <c r="L384" s="102" t="s">
        <v>236</v>
      </c>
      <c r="M384" s="102"/>
      <c r="N384" s="102" t="s">
        <v>630</v>
      </c>
      <c r="O384" s="102"/>
      <c r="P384" s="215"/>
    </row>
    <row r="385" spans="1:16" s="49" customFormat="1" ht="60" x14ac:dyDescent="0.25">
      <c r="A385" s="257" t="s">
        <v>1000</v>
      </c>
      <c r="B385" s="257" t="s">
        <v>1042</v>
      </c>
      <c r="C385" s="257" t="s">
        <v>242</v>
      </c>
      <c r="D385" s="257" t="s">
        <v>242</v>
      </c>
      <c r="E385" s="270" t="str">
        <f t="shared" si="50"/>
        <v>06.01.033.003.003</v>
      </c>
      <c r="F385" s="125"/>
      <c r="G385" s="125"/>
      <c r="H385" s="101"/>
      <c r="I385" s="102" t="s">
        <v>643</v>
      </c>
      <c r="J385" s="136">
        <v>43617</v>
      </c>
      <c r="K385" s="136">
        <v>44196</v>
      </c>
      <c r="L385" s="102" t="s">
        <v>236</v>
      </c>
      <c r="M385" s="102"/>
      <c r="N385" s="102" t="s">
        <v>631</v>
      </c>
      <c r="O385" s="102"/>
      <c r="P385" s="215"/>
    </row>
    <row r="386" spans="1:16" s="49" customFormat="1" x14ac:dyDescent="0.25">
      <c r="A386" s="257" t="s">
        <v>1000</v>
      </c>
      <c r="B386" s="257" t="s">
        <v>1042</v>
      </c>
      <c r="C386" s="257" t="s">
        <v>242</v>
      </c>
      <c r="D386" s="48"/>
      <c r="E386" s="270" t="str">
        <f>(A386&amp;"."&amp;B386&amp;"."&amp;C386)</f>
        <v>06.01.033.003</v>
      </c>
      <c r="F386" s="125"/>
      <c r="G386" s="125"/>
      <c r="H386" s="536" t="s">
        <v>644</v>
      </c>
      <c r="I386" s="537"/>
      <c r="J386" s="136"/>
      <c r="K386" s="136">
        <v>44196</v>
      </c>
      <c r="L386" s="102"/>
      <c r="M386" s="102"/>
      <c r="N386" s="102"/>
      <c r="O386" s="102"/>
      <c r="P386" s="215"/>
    </row>
    <row r="387" spans="1:16" s="49" customFormat="1" x14ac:dyDescent="0.25">
      <c r="A387" s="257" t="s">
        <v>1000</v>
      </c>
      <c r="B387" s="257" t="s">
        <v>1042</v>
      </c>
      <c r="C387" s="48"/>
      <c r="D387" s="48"/>
      <c r="E387" s="269"/>
      <c r="F387" s="130"/>
      <c r="G387" s="130"/>
      <c r="H387" s="473" t="s">
        <v>851</v>
      </c>
      <c r="I387" s="474"/>
      <c r="J387" s="474"/>
      <c r="K387" s="474"/>
      <c r="L387" s="474"/>
      <c r="M387" s="474"/>
      <c r="N387" s="474"/>
      <c r="O387" s="475"/>
      <c r="P387" s="215"/>
    </row>
    <row r="388" spans="1:16" s="49" customFormat="1" ht="30" x14ac:dyDescent="0.25">
      <c r="A388" s="257" t="s">
        <v>1000</v>
      </c>
      <c r="B388" s="257" t="s">
        <v>1042</v>
      </c>
      <c r="C388" s="257" t="s">
        <v>244</v>
      </c>
      <c r="D388" s="257" t="s">
        <v>77</v>
      </c>
      <c r="E388" s="270" t="str">
        <f t="shared" ref="E388" si="51">(A388&amp;"."&amp;B388&amp;"."&amp;C388&amp;"."&amp;D388)</f>
        <v>06.01.033.004.001</v>
      </c>
      <c r="F388" s="125"/>
      <c r="G388" s="125"/>
      <c r="H388" s="101"/>
      <c r="I388" s="102" t="s">
        <v>645</v>
      </c>
      <c r="J388" s="136">
        <v>43617</v>
      </c>
      <c r="K388" s="136">
        <v>44196</v>
      </c>
      <c r="L388" s="102" t="s">
        <v>238</v>
      </c>
      <c r="M388" s="102"/>
      <c r="N388" s="102" t="s">
        <v>139</v>
      </c>
      <c r="O388" s="102"/>
      <c r="P388" s="215"/>
    </row>
    <row r="389" spans="1:16" s="49" customFormat="1" ht="15.75" x14ac:dyDescent="0.25">
      <c r="A389" s="257" t="s">
        <v>1000</v>
      </c>
      <c r="B389" s="257" t="s">
        <v>1042</v>
      </c>
      <c r="C389" s="257" t="s">
        <v>244</v>
      </c>
      <c r="D389" s="48"/>
      <c r="E389" s="270" t="str">
        <f>(A389&amp;"."&amp;B389&amp;"."&amp;C389)</f>
        <v>06.01.033.004</v>
      </c>
      <c r="F389" s="125"/>
      <c r="G389" s="125"/>
      <c r="H389" s="536" t="s">
        <v>646</v>
      </c>
      <c r="I389" s="537"/>
      <c r="J389" s="136"/>
      <c r="K389" s="136">
        <v>44196</v>
      </c>
      <c r="L389" s="17"/>
      <c r="M389" s="17"/>
      <c r="N389" s="17"/>
      <c r="O389" s="102"/>
      <c r="P389" s="215"/>
    </row>
    <row r="390" spans="1:16" s="49" customFormat="1" x14ac:dyDescent="0.25">
      <c r="A390" s="257" t="s">
        <v>1000</v>
      </c>
      <c r="B390" s="257" t="s">
        <v>1042</v>
      </c>
      <c r="C390" s="48"/>
      <c r="D390" s="48"/>
      <c r="E390" s="269"/>
      <c r="F390" s="130"/>
      <c r="G390" s="130"/>
      <c r="H390" s="473" t="s">
        <v>852</v>
      </c>
      <c r="I390" s="474"/>
      <c r="J390" s="474"/>
      <c r="K390" s="474"/>
      <c r="L390" s="474"/>
      <c r="M390" s="474"/>
      <c r="N390" s="474"/>
      <c r="O390" s="475"/>
      <c r="P390" s="215"/>
    </row>
    <row r="391" spans="1:16" s="49" customFormat="1" x14ac:dyDescent="0.25">
      <c r="A391" s="257" t="s">
        <v>1000</v>
      </c>
      <c r="B391" s="257" t="s">
        <v>1043</v>
      </c>
      <c r="C391" s="48"/>
      <c r="D391" s="48"/>
      <c r="E391" s="276" t="str">
        <f>(A391&amp;"."&amp;B391)</f>
        <v>06.01.034</v>
      </c>
      <c r="F391" s="483" t="s">
        <v>397</v>
      </c>
      <c r="G391" s="484"/>
      <c r="H391" s="484"/>
      <c r="I391" s="484"/>
      <c r="J391" s="484"/>
      <c r="K391" s="484"/>
      <c r="L391" s="484"/>
      <c r="M391" s="484"/>
      <c r="N391" s="484"/>
      <c r="O391" s="485"/>
      <c r="P391" s="215"/>
    </row>
    <row r="392" spans="1:16" s="49" customFormat="1" ht="60" x14ac:dyDescent="0.25">
      <c r="A392" s="257" t="s">
        <v>1000</v>
      </c>
      <c r="B392" s="257" t="s">
        <v>1043</v>
      </c>
      <c r="C392" s="257" t="s">
        <v>77</v>
      </c>
      <c r="D392" s="257" t="s">
        <v>77</v>
      </c>
      <c r="E392" s="270" t="str">
        <f t="shared" ref="E392:E400" si="52">(A392&amp;"."&amp;B392&amp;"."&amp;C392&amp;"."&amp;D392)</f>
        <v>06.01.034.001.001</v>
      </c>
      <c r="F392" s="125"/>
      <c r="G392" s="125"/>
      <c r="H392" s="101"/>
      <c r="I392" s="102" t="s">
        <v>853</v>
      </c>
      <c r="J392" s="136" t="s">
        <v>178</v>
      </c>
      <c r="K392" s="136" t="s">
        <v>179</v>
      </c>
      <c r="L392" s="102" t="s">
        <v>584</v>
      </c>
      <c r="M392" s="102"/>
      <c r="N392" s="102" t="s">
        <v>846</v>
      </c>
      <c r="O392" s="102"/>
      <c r="P392" s="215"/>
    </row>
    <row r="393" spans="1:16" s="49" customFormat="1" ht="165" x14ac:dyDescent="0.25">
      <c r="A393" s="257" t="s">
        <v>1000</v>
      </c>
      <c r="B393" s="257" t="s">
        <v>1043</v>
      </c>
      <c r="C393" s="257" t="s">
        <v>77</v>
      </c>
      <c r="D393" s="257" t="s">
        <v>240</v>
      </c>
      <c r="E393" s="270" t="str">
        <f t="shared" si="52"/>
        <v>06.01.034.001.002</v>
      </c>
      <c r="F393" s="125"/>
      <c r="G393" s="125"/>
      <c r="H393" s="101"/>
      <c r="I393" s="102" t="s">
        <v>854</v>
      </c>
      <c r="J393" s="136" t="s">
        <v>178</v>
      </c>
      <c r="K393" s="136" t="s">
        <v>179</v>
      </c>
      <c r="L393" s="102" t="s">
        <v>584</v>
      </c>
      <c r="M393" s="102"/>
      <c r="N393" s="102" t="s">
        <v>846</v>
      </c>
      <c r="O393" s="102"/>
      <c r="P393" s="215"/>
    </row>
    <row r="394" spans="1:16" s="49" customFormat="1" ht="105" x14ac:dyDescent="0.25">
      <c r="A394" s="257" t="s">
        <v>1000</v>
      </c>
      <c r="B394" s="257" t="s">
        <v>1043</v>
      </c>
      <c r="C394" s="257" t="s">
        <v>77</v>
      </c>
      <c r="D394" s="257" t="s">
        <v>242</v>
      </c>
      <c r="E394" s="270" t="str">
        <f t="shared" si="52"/>
        <v>06.01.034.001.003</v>
      </c>
      <c r="F394" s="125"/>
      <c r="G394" s="125"/>
      <c r="H394" s="101"/>
      <c r="I394" s="102" t="s">
        <v>855</v>
      </c>
      <c r="J394" s="136" t="s">
        <v>178</v>
      </c>
      <c r="K394" s="136" t="s">
        <v>179</v>
      </c>
      <c r="L394" s="102" t="s">
        <v>584</v>
      </c>
      <c r="M394" s="102"/>
      <c r="N394" s="102" t="s">
        <v>846</v>
      </c>
      <c r="O394" s="102"/>
      <c r="P394" s="215"/>
    </row>
    <row r="395" spans="1:16" s="49" customFormat="1" ht="75" x14ac:dyDescent="0.25">
      <c r="A395" s="257" t="s">
        <v>1000</v>
      </c>
      <c r="B395" s="257" t="s">
        <v>1043</v>
      </c>
      <c r="C395" s="257" t="s">
        <v>77</v>
      </c>
      <c r="D395" s="257" t="s">
        <v>244</v>
      </c>
      <c r="E395" s="270" t="str">
        <f t="shared" si="52"/>
        <v>06.01.034.001.004</v>
      </c>
      <c r="F395" s="125"/>
      <c r="G395" s="125"/>
      <c r="H395" s="101"/>
      <c r="I395" s="102" t="s">
        <v>856</v>
      </c>
      <c r="J395" s="136" t="s">
        <v>178</v>
      </c>
      <c r="K395" s="136" t="s">
        <v>179</v>
      </c>
      <c r="L395" s="102" t="s">
        <v>584</v>
      </c>
      <c r="M395" s="102"/>
      <c r="N395" s="102" t="s">
        <v>846</v>
      </c>
      <c r="O395" s="102"/>
      <c r="P395" s="215"/>
    </row>
    <row r="396" spans="1:16" s="49" customFormat="1" ht="30" x14ac:dyDescent="0.25">
      <c r="A396" s="257" t="s">
        <v>1000</v>
      </c>
      <c r="B396" s="257" t="s">
        <v>1043</v>
      </c>
      <c r="C396" s="257" t="s">
        <v>77</v>
      </c>
      <c r="D396" s="257" t="s">
        <v>1001</v>
      </c>
      <c r="E396" s="270" t="str">
        <f t="shared" si="52"/>
        <v>06.01.034.001.005</v>
      </c>
      <c r="F396" s="125"/>
      <c r="G396" s="125"/>
      <c r="H396" s="101"/>
      <c r="I396" s="102" t="s">
        <v>857</v>
      </c>
      <c r="J396" s="136" t="s">
        <v>178</v>
      </c>
      <c r="K396" s="136" t="s">
        <v>179</v>
      </c>
      <c r="L396" s="102" t="s">
        <v>584</v>
      </c>
      <c r="M396" s="102"/>
      <c r="N396" s="102" t="s">
        <v>846</v>
      </c>
      <c r="O396" s="102"/>
      <c r="P396" s="215"/>
    </row>
    <row r="397" spans="1:16" s="49" customFormat="1" ht="30" x14ac:dyDescent="0.25">
      <c r="A397" s="257" t="s">
        <v>1000</v>
      </c>
      <c r="B397" s="257" t="s">
        <v>1043</v>
      </c>
      <c r="C397" s="257" t="s">
        <v>77</v>
      </c>
      <c r="D397" s="257" t="s">
        <v>1014</v>
      </c>
      <c r="E397" s="270" t="str">
        <f t="shared" si="52"/>
        <v>06.01.034.001.006</v>
      </c>
      <c r="F397" s="125"/>
      <c r="G397" s="125"/>
      <c r="H397" s="101"/>
      <c r="I397" s="102" t="s">
        <v>858</v>
      </c>
      <c r="J397" s="136" t="s">
        <v>178</v>
      </c>
      <c r="K397" s="136" t="s">
        <v>179</v>
      </c>
      <c r="L397" s="102" t="s">
        <v>584</v>
      </c>
      <c r="M397" s="102"/>
      <c r="N397" s="102" t="s">
        <v>846</v>
      </c>
      <c r="O397" s="102"/>
      <c r="P397" s="215"/>
    </row>
    <row r="398" spans="1:16" s="49" customFormat="1" ht="90" x14ac:dyDescent="0.25">
      <c r="A398" s="257" t="s">
        <v>1000</v>
      </c>
      <c r="B398" s="257" t="s">
        <v>1043</v>
      </c>
      <c r="C398" s="257" t="s">
        <v>77</v>
      </c>
      <c r="D398" s="257" t="s">
        <v>1015</v>
      </c>
      <c r="E398" s="270" t="str">
        <f t="shared" si="52"/>
        <v>06.01.034.001.007</v>
      </c>
      <c r="F398" s="125"/>
      <c r="G398" s="125"/>
      <c r="H398" s="101"/>
      <c r="I398" s="102" t="s">
        <v>859</v>
      </c>
      <c r="J398" s="136" t="s">
        <v>178</v>
      </c>
      <c r="K398" s="136" t="s">
        <v>179</v>
      </c>
      <c r="L398" s="102" t="s">
        <v>584</v>
      </c>
      <c r="M398" s="102"/>
      <c r="N398" s="102" t="s">
        <v>860</v>
      </c>
      <c r="O398" s="102"/>
      <c r="P398" s="215"/>
    </row>
    <row r="399" spans="1:16" s="49" customFormat="1" ht="120" x14ac:dyDescent="0.25">
      <c r="A399" s="257" t="s">
        <v>1000</v>
      </c>
      <c r="B399" s="257" t="s">
        <v>1043</v>
      </c>
      <c r="C399" s="257" t="s">
        <v>77</v>
      </c>
      <c r="D399" s="257" t="s">
        <v>1016</v>
      </c>
      <c r="E399" s="270" t="str">
        <f t="shared" si="52"/>
        <v>06.01.034.001.008</v>
      </c>
      <c r="F399" s="125"/>
      <c r="G399" s="125"/>
      <c r="H399" s="101"/>
      <c r="I399" s="102" t="s">
        <v>861</v>
      </c>
      <c r="J399" s="136" t="s">
        <v>178</v>
      </c>
      <c r="K399" s="136" t="s">
        <v>179</v>
      </c>
      <c r="L399" s="102" t="s">
        <v>584</v>
      </c>
      <c r="M399" s="102"/>
      <c r="N399" s="102" t="s">
        <v>860</v>
      </c>
      <c r="O399" s="102"/>
      <c r="P399" s="215"/>
    </row>
    <row r="400" spans="1:16" s="49" customFormat="1" ht="30" x14ac:dyDescent="0.25">
      <c r="A400" s="257" t="s">
        <v>1000</v>
      </c>
      <c r="B400" s="257" t="s">
        <v>1043</v>
      </c>
      <c r="C400" s="257" t="s">
        <v>77</v>
      </c>
      <c r="D400" s="257" t="s">
        <v>1017</v>
      </c>
      <c r="E400" s="270" t="str">
        <f t="shared" si="52"/>
        <v>06.01.034.001.009</v>
      </c>
      <c r="F400" s="125"/>
      <c r="G400" s="125"/>
      <c r="H400" s="101"/>
      <c r="I400" s="70" t="s">
        <v>676</v>
      </c>
      <c r="J400" s="136" t="s">
        <v>178</v>
      </c>
      <c r="K400" s="136" t="s">
        <v>179</v>
      </c>
      <c r="L400" s="102" t="s">
        <v>584</v>
      </c>
      <c r="M400" s="102"/>
      <c r="N400" s="102" t="s">
        <v>846</v>
      </c>
      <c r="O400" s="102"/>
      <c r="P400" s="215"/>
    </row>
    <row r="401" spans="1:16" s="49" customFormat="1" x14ac:dyDescent="0.25">
      <c r="A401" s="257" t="s">
        <v>1000</v>
      </c>
      <c r="B401" s="257" t="s">
        <v>1043</v>
      </c>
      <c r="C401" s="257" t="s">
        <v>77</v>
      </c>
      <c r="D401" s="48"/>
      <c r="E401" s="270" t="str">
        <f>(A401&amp;"."&amp;B401&amp;"."&amp;C401)</f>
        <v>06.01.034.001</v>
      </c>
      <c r="F401" s="130"/>
      <c r="G401" s="130"/>
      <c r="H401" s="501" t="s">
        <v>398</v>
      </c>
      <c r="I401" s="535"/>
      <c r="J401" s="136"/>
      <c r="K401" s="136" t="s">
        <v>179</v>
      </c>
      <c r="L401" s="473"/>
      <c r="M401" s="474"/>
      <c r="N401" s="474"/>
      <c r="O401" s="475"/>
      <c r="P401" s="215"/>
    </row>
    <row r="402" spans="1:16" s="49" customFormat="1" x14ac:dyDescent="0.25">
      <c r="A402" s="257" t="s">
        <v>1000</v>
      </c>
      <c r="B402" s="257" t="s">
        <v>1043</v>
      </c>
      <c r="C402" s="48"/>
      <c r="D402" s="48"/>
      <c r="E402" s="247"/>
      <c r="F402" s="130"/>
      <c r="G402" s="130"/>
      <c r="H402" s="473" t="s">
        <v>862</v>
      </c>
      <c r="I402" s="474"/>
      <c r="J402" s="474"/>
      <c r="K402" s="474"/>
      <c r="L402" s="474"/>
      <c r="M402" s="474"/>
      <c r="N402" s="474"/>
      <c r="O402" s="475"/>
      <c r="P402" s="215"/>
    </row>
    <row r="403" spans="1:16" s="49" customFormat="1" x14ac:dyDescent="0.25">
      <c r="A403" s="257" t="s">
        <v>1000</v>
      </c>
      <c r="B403" s="257" t="s">
        <v>1044</v>
      </c>
      <c r="C403" s="48"/>
      <c r="D403" s="48"/>
      <c r="E403" s="276" t="str">
        <f>(A403&amp;"."&amp;B403)</f>
        <v>06.01.035</v>
      </c>
      <c r="F403" s="483" t="s">
        <v>290</v>
      </c>
      <c r="G403" s="484"/>
      <c r="H403" s="484"/>
      <c r="I403" s="484"/>
      <c r="J403" s="484"/>
      <c r="K403" s="484"/>
      <c r="L403" s="484"/>
      <c r="M403" s="484"/>
      <c r="N403" s="484"/>
      <c r="O403" s="485"/>
      <c r="P403" s="215"/>
    </row>
    <row r="404" spans="1:16" s="49" customFormat="1" ht="195" x14ac:dyDescent="0.25">
      <c r="A404" s="257" t="s">
        <v>1000</v>
      </c>
      <c r="B404" s="257" t="s">
        <v>1044</v>
      </c>
      <c r="C404" s="257" t="s">
        <v>77</v>
      </c>
      <c r="D404" s="257" t="s">
        <v>77</v>
      </c>
      <c r="E404" s="270" t="str">
        <f t="shared" ref="E404:E406" si="53">(A404&amp;"."&amp;B404&amp;"."&amp;C404&amp;"."&amp;D404)</f>
        <v>06.01.035.001.001</v>
      </c>
      <c r="F404" s="125"/>
      <c r="G404" s="125"/>
      <c r="H404" s="101"/>
      <c r="I404" s="102" t="s">
        <v>647</v>
      </c>
      <c r="J404" s="136">
        <v>43466</v>
      </c>
      <c r="K404" s="136">
        <v>43800</v>
      </c>
      <c r="L404" s="102" t="s">
        <v>648</v>
      </c>
      <c r="M404" s="102"/>
      <c r="N404" s="102" t="s">
        <v>863</v>
      </c>
      <c r="O404" s="102"/>
      <c r="P404" s="215"/>
    </row>
    <row r="405" spans="1:16" s="49" customFormat="1" ht="195" x14ac:dyDescent="0.25">
      <c r="A405" s="257" t="s">
        <v>1000</v>
      </c>
      <c r="B405" s="257" t="s">
        <v>1044</v>
      </c>
      <c r="C405" s="257" t="s">
        <v>77</v>
      </c>
      <c r="D405" s="257" t="s">
        <v>240</v>
      </c>
      <c r="E405" s="270" t="str">
        <f t="shared" si="53"/>
        <v>06.01.035.001.002</v>
      </c>
      <c r="F405" s="125"/>
      <c r="G405" s="125"/>
      <c r="H405" s="101"/>
      <c r="I405" s="102" t="s">
        <v>864</v>
      </c>
      <c r="J405" s="136">
        <v>43831</v>
      </c>
      <c r="K405" s="136">
        <v>44166</v>
      </c>
      <c r="L405" s="102" t="s">
        <v>648</v>
      </c>
      <c r="M405" s="102"/>
      <c r="N405" s="102" t="s">
        <v>865</v>
      </c>
      <c r="O405" s="102"/>
      <c r="P405" s="215"/>
    </row>
    <row r="406" spans="1:16" s="49" customFormat="1" ht="195" x14ac:dyDescent="0.25">
      <c r="A406" s="257" t="s">
        <v>1000</v>
      </c>
      <c r="B406" s="257" t="s">
        <v>1044</v>
      </c>
      <c r="C406" s="257" t="s">
        <v>77</v>
      </c>
      <c r="D406" s="257" t="s">
        <v>242</v>
      </c>
      <c r="E406" s="270" t="str">
        <f t="shared" si="53"/>
        <v>06.01.035.001.003</v>
      </c>
      <c r="F406" s="125"/>
      <c r="G406" s="125"/>
      <c r="H406" s="101"/>
      <c r="I406" s="102" t="s">
        <v>649</v>
      </c>
      <c r="J406" s="136">
        <v>44197</v>
      </c>
      <c r="K406" s="136">
        <v>44531</v>
      </c>
      <c r="L406" s="102" t="s">
        <v>648</v>
      </c>
      <c r="M406" s="102"/>
      <c r="N406" s="102" t="s">
        <v>866</v>
      </c>
      <c r="O406" s="102"/>
      <c r="P406" s="215"/>
    </row>
    <row r="407" spans="1:16" s="49" customFormat="1" x14ac:dyDescent="0.25">
      <c r="A407" s="257" t="s">
        <v>1000</v>
      </c>
      <c r="B407" s="257" t="s">
        <v>1044</v>
      </c>
      <c r="C407" s="257" t="s">
        <v>77</v>
      </c>
      <c r="D407" s="48"/>
      <c r="E407" s="270" t="str">
        <f>(A407&amp;"."&amp;B407&amp;"."&amp;C407)</f>
        <v>06.01.035.001</v>
      </c>
      <c r="F407" s="130"/>
      <c r="G407" s="130"/>
      <c r="H407" s="501" t="s">
        <v>585</v>
      </c>
      <c r="I407" s="535"/>
      <c r="J407" s="136"/>
      <c r="K407" s="136">
        <v>44531</v>
      </c>
      <c r="L407" s="473"/>
      <c r="M407" s="474"/>
      <c r="N407" s="474"/>
      <c r="O407" s="475"/>
      <c r="P407" s="215"/>
    </row>
    <row r="408" spans="1:16" x14ac:dyDescent="0.25">
      <c r="A408" s="257" t="s">
        <v>1000</v>
      </c>
      <c r="B408" s="257" t="s">
        <v>1044</v>
      </c>
      <c r="E408" s="249"/>
      <c r="F408" s="130"/>
      <c r="G408" s="130"/>
      <c r="H408" s="473" t="s">
        <v>650</v>
      </c>
      <c r="I408" s="474"/>
      <c r="J408" s="474"/>
      <c r="K408" s="474"/>
      <c r="L408" s="474"/>
      <c r="M408" s="474"/>
      <c r="N408" s="474"/>
      <c r="O408" s="475"/>
    </row>
    <row r="409" spans="1:16" ht="45" x14ac:dyDescent="0.25">
      <c r="A409" s="257" t="s">
        <v>1000</v>
      </c>
      <c r="B409" s="257" t="s">
        <v>1044</v>
      </c>
      <c r="C409" s="257" t="s">
        <v>240</v>
      </c>
      <c r="D409" s="257" t="s">
        <v>77</v>
      </c>
      <c r="E409" s="270" t="str">
        <f t="shared" ref="E409:E415" si="54">(A409&amp;"."&amp;B409&amp;"."&amp;C409&amp;"."&amp;D409)</f>
        <v>06.01.035.002.001</v>
      </c>
      <c r="F409" s="130"/>
      <c r="G409" s="130"/>
      <c r="H409" s="272"/>
      <c r="I409" s="273" t="s">
        <v>1003</v>
      </c>
      <c r="J409" s="274">
        <v>43525</v>
      </c>
      <c r="K409" s="274">
        <v>44501</v>
      </c>
      <c r="L409" s="273" t="s">
        <v>1004</v>
      </c>
      <c r="M409" s="273" t="s">
        <v>1005</v>
      </c>
      <c r="N409" s="273" t="s">
        <v>860</v>
      </c>
      <c r="O409" s="273"/>
    </row>
    <row r="410" spans="1:16" ht="45" x14ac:dyDescent="0.25">
      <c r="A410" s="257" t="s">
        <v>1000</v>
      </c>
      <c r="B410" s="257" t="s">
        <v>1044</v>
      </c>
      <c r="C410" s="257" t="s">
        <v>240</v>
      </c>
      <c r="D410" s="257" t="s">
        <v>240</v>
      </c>
      <c r="E410" s="270" t="str">
        <f t="shared" si="54"/>
        <v>06.01.035.002.002</v>
      </c>
      <c r="F410" s="130"/>
      <c r="G410" s="130"/>
      <c r="H410" s="272"/>
      <c r="I410" s="273" t="s">
        <v>1006</v>
      </c>
      <c r="J410" s="274">
        <v>43525</v>
      </c>
      <c r="K410" s="274">
        <v>44501</v>
      </c>
      <c r="L410" s="273" t="s">
        <v>1004</v>
      </c>
      <c r="M410" s="273" t="s">
        <v>1005</v>
      </c>
      <c r="N410" s="273" t="s">
        <v>860</v>
      </c>
      <c r="O410" s="273"/>
    </row>
    <row r="411" spans="1:16" ht="45" x14ac:dyDescent="0.25">
      <c r="A411" s="257" t="s">
        <v>1000</v>
      </c>
      <c r="B411" s="257" t="s">
        <v>1044</v>
      </c>
      <c r="C411" s="257" t="s">
        <v>240</v>
      </c>
      <c r="D411" s="257" t="s">
        <v>242</v>
      </c>
      <c r="E411" s="270" t="str">
        <f t="shared" si="54"/>
        <v>06.01.035.002.003</v>
      </c>
      <c r="F411" s="130"/>
      <c r="G411" s="130"/>
      <c r="H411" s="272"/>
      <c r="I411" s="273" t="s">
        <v>1007</v>
      </c>
      <c r="J411" s="274">
        <v>43525</v>
      </c>
      <c r="K411" s="274">
        <v>44501</v>
      </c>
      <c r="L411" s="273" t="s">
        <v>1004</v>
      </c>
      <c r="M411" s="273" t="s">
        <v>1005</v>
      </c>
      <c r="N411" s="273" t="s">
        <v>860</v>
      </c>
      <c r="O411" s="273"/>
    </row>
    <row r="412" spans="1:16" ht="75" x14ac:dyDescent="0.25">
      <c r="A412" s="257" t="s">
        <v>1000</v>
      </c>
      <c r="B412" s="257" t="s">
        <v>1044</v>
      </c>
      <c r="C412" s="257" t="s">
        <v>240</v>
      </c>
      <c r="D412" s="257" t="s">
        <v>244</v>
      </c>
      <c r="E412" s="270" t="str">
        <f t="shared" si="54"/>
        <v>06.01.035.002.004</v>
      </c>
      <c r="F412" s="130"/>
      <c r="G412" s="130"/>
      <c r="H412" s="272"/>
      <c r="I412" s="273" t="s">
        <v>1008</v>
      </c>
      <c r="J412" s="274">
        <v>43525</v>
      </c>
      <c r="K412" s="274">
        <v>44501</v>
      </c>
      <c r="L412" s="273" t="s">
        <v>1004</v>
      </c>
      <c r="M412" s="273" t="s">
        <v>1005</v>
      </c>
      <c r="N412" s="273" t="s">
        <v>860</v>
      </c>
      <c r="O412" s="273"/>
    </row>
    <row r="413" spans="1:16" ht="30" x14ac:dyDescent="0.25">
      <c r="A413" s="257" t="s">
        <v>1000</v>
      </c>
      <c r="B413" s="257" t="s">
        <v>1044</v>
      </c>
      <c r="C413" s="257" t="s">
        <v>240</v>
      </c>
      <c r="D413" s="257" t="s">
        <v>1001</v>
      </c>
      <c r="E413" s="270" t="str">
        <f t="shared" si="54"/>
        <v>06.01.035.002.005</v>
      </c>
      <c r="F413" s="130"/>
      <c r="G413" s="130"/>
      <c r="H413" s="272"/>
      <c r="I413" s="273" t="s">
        <v>1009</v>
      </c>
      <c r="J413" s="274">
        <v>43525</v>
      </c>
      <c r="K413" s="274">
        <v>44501</v>
      </c>
      <c r="L413" s="273" t="s">
        <v>1004</v>
      </c>
      <c r="M413" s="273" t="s">
        <v>1005</v>
      </c>
      <c r="N413" s="273" t="s">
        <v>860</v>
      </c>
      <c r="O413" s="273"/>
    </row>
    <row r="414" spans="1:16" ht="30" x14ac:dyDescent="0.25">
      <c r="A414" s="257" t="s">
        <v>1000</v>
      </c>
      <c r="B414" s="257" t="s">
        <v>1044</v>
      </c>
      <c r="C414" s="257" t="s">
        <v>240</v>
      </c>
      <c r="D414" s="257" t="s">
        <v>1014</v>
      </c>
      <c r="E414" s="270" t="str">
        <f t="shared" si="54"/>
        <v>06.01.035.002.006</v>
      </c>
      <c r="F414" s="130"/>
      <c r="G414" s="130"/>
      <c r="H414" s="272"/>
      <c r="I414" s="273" t="s">
        <v>1010</v>
      </c>
      <c r="J414" s="274">
        <v>43525</v>
      </c>
      <c r="K414" s="274">
        <v>44501</v>
      </c>
      <c r="L414" s="273" t="s">
        <v>1004</v>
      </c>
      <c r="M414" s="273" t="s">
        <v>1005</v>
      </c>
      <c r="N414" s="273" t="s">
        <v>860</v>
      </c>
      <c r="O414" s="273"/>
    </row>
    <row r="415" spans="1:16" ht="30" x14ac:dyDescent="0.25">
      <c r="A415" s="257" t="s">
        <v>1000</v>
      </c>
      <c r="B415" s="257" t="s">
        <v>1044</v>
      </c>
      <c r="C415" s="257" t="s">
        <v>240</v>
      </c>
      <c r="D415" s="257" t="s">
        <v>1015</v>
      </c>
      <c r="E415" s="270" t="str">
        <f t="shared" si="54"/>
        <v>06.01.035.002.007</v>
      </c>
      <c r="F415" s="130"/>
      <c r="G415" s="130"/>
      <c r="H415" s="272"/>
      <c r="I415" s="273" t="s">
        <v>1011</v>
      </c>
      <c r="J415" s="274">
        <v>43525</v>
      </c>
      <c r="K415" s="274">
        <v>44501</v>
      </c>
      <c r="L415" s="273" t="s">
        <v>1004</v>
      </c>
      <c r="M415" s="273" t="s">
        <v>1005</v>
      </c>
      <c r="N415" s="273" t="s">
        <v>860</v>
      </c>
      <c r="O415" s="273"/>
    </row>
    <row r="416" spans="1:16" x14ac:dyDescent="0.25">
      <c r="A416" s="257" t="s">
        <v>1000</v>
      </c>
      <c r="B416" s="257" t="s">
        <v>1044</v>
      </c>
      <c r="C416" s="257" t="s">
        <v>240</v>
      </c>
      <c r="E416" s="270" t="str">
        <f>(A416&amp;"."&amp;B416&amp;"."&amp;C416)</f>
        <v>06.01.035.002</v>
      </c>
      <c r="F416" s="130"/>
      <c r="G416" s="130"/>
      <c r="H416" s="446" t="s">
        <v>1012</v>
      </c>
      <c r="I416" s="447"/>
      <c r="J416" s="274"/>
      <c r="K416" s="274">
        <v>44501</v>
      </c>
      <c r="L416" s="448"/>
      <c r="M416" s="449"/>
      <c r="N416" s="449"/>
      <c r="O416" s="450"/>
    </row>
    <row r="417" spans="1:15" x14ac:dyDescent="0.25">
      <c r="A417" s="257" t="s">
        <v>1000</v>
      </c>
      <c r="B417" s="257" t="s">
        <v>1044</v>
      </c>
      <c r="E417" s="100"/>
      <c r="F417" s="130"/>
      <c r="G417" s="130"/>
      <c r="H417" s="448" t="s">
        <v>1013</v>
      </c>
      <c r="I417" s="449"/>
      <c r="J417" s="449"/>
      <c r="K417" s="449"/>
      <c r="L417" s="449"/>
      <c r="M417" s="449"/>
      <c r="N417" s="449"/>
      <c r="O417" s="450"/>
    </row>
    <row r="418" spans="1:15" x14ac:dyDescent="0.25">
      <c r="A418" s="257" t="s">
        <v>1002</v>
      </c>
      <c r="B418" s="257" t="s">
        <v>1045</v>
      </c>
      <c r="E418" s="209" t="s">
        <v>562</v>
      </c>
      <c r="F418" s="591" t="s">
        <v>130</v>
      </c>
      <c r="G418" s="591"/>
      <c r="H418" s="591"/>
      <c r="I418" s="591"/>
      <c r="J418" s="591"/>
      <c r="K418" s="591"/>
      <c r="L418" s="591"/>
      <c r="M418" s="591"/>
      <c r="N418" s="591"/>
      <c r="O418" s="592"/>
    </row>
    <row r="419" spans="1:15" x14ac:dyDescent="0.25">
      <c r="A419" s="257" t="s">
        <v>1002</v>
      </c>
      <c r="B419" s="257" t="s">
        <v>1045</v>
      </c>
      <c r="E419" s="276" t="str">
        <f>(A419&amp;"."&amp;B419)</f>
        <v>06.02.036</v>
      </c>
      <c r="F419" s="437" t="s">
        <v>399</v>
      </c>
      <c r="G419" s="438"/>
      <c r="H419" s="438"/>
      <c r="I419" s="438"/>
      <c r="J419" s="438"/>
      <c r="K419" s="438"/>
      <c r="L419" s="438"/>
      <c r="M419" s="438"/>
      <c r="N419" s="438"/>
      <c r="O419" s="439"/>
    </row>
    <row r="420" spans="1:15" ht="60" x14ac:dyDescent="0.25">
      <c r="A420" s="257" t="s">
        <v>1002</v>
      </c>
      <c r="B420" s="257" t="s">
        <v>1045</v>
      </c>
      <c r="C420" s="257" t="s">
        <v>77</v>
      </c>
      <c r="D420" s="257" t="s">
        <v>77</v>
      </c>
      <c r="E420" s="270" t="str">
        <f t="shared" ref="E420:E422" si="55">(A420&amp;"."&amp;B420&amp;"."&amp;C420&amp;"."&amp;D420)</f>
        <v>06.02.036.001.001</v>
      </c>
      <c r="F420" s="87"/>
      <c r="G420" s="87"/>
      <c r="H420" s="88"/>
      <c r="I420" s="72" t="s">
        <v>400</v>
      </c>
      <c r="J420" s="150" t="s">
        <v>178</v>
      </c>
      <c r="K420" s="150" t="s">
        <v>181</v>
      </c>
      <c r="L420" s="72" t="s">
        <v>134</v>
      </c>
      <c r="M420" s="72" t="s">
        <v>401</v>
      </c>
      <c r="N420" s="72" t="s">
        <v>771</v>
      </c>
      <c r="O420" s="72"/>
    </row>
    <row r="421" spans="1:15" ht="120" x14ac:dyDescent="0.25">
      <c r="A421" s="257" t="s">
        <v>1002</v>
      </c>
      <c r="B421" s="257" t="s">
        <v>1045</v>
      </c>
      <c r="C421" s="257" t="s">
        <v>77</v>
      </c>
      <c r="D421" s="257" t="s">
        <v>240</v>
      </c>
      <c r="E421" s="270" t="str">
        <f t="shared" si="55"/>
        <v>06.02.036.001.002</v>
      </c>
      <c r="F421" s="87"/>
      <c r="G421" s="87"/>
      <c r="H421" s="88"/>
      <c r="I421" s="72" t="s">
        <v>402</v>
      </c>
      <c r="J421" s="150" t="s">
        <v>178</v>
      </c>
      <c r="K421" s="150" t="s">
        <v>179</v>
      </c>
      <c r="L421" s="72" t="s">
        <v>134</v>
      </c>
      <c r="M421" s="72" t="s">
        <v>401</v>
      </c>
      <c r="N421" s="72" t="s">
        <v>772</v>
      </c>
      <c r="O421" s="72"/>
    </row>
    <row r="422" spans="1:15" ht="60" x14ac:dyDescent="0.25">
      <c r="A422" s="257" t="s">
        <v>1002</v>
      </c>
      <c r="B422" s="257" t="s">
        <v>1045</v>
      </c>
      <c r="C422" s="257" t="s">
        <v>77</v>
      </c>
      <c r="D422" s="257" t="s">
        <v>242</v>
      </c>
      <c r="E422" s="270" t="str">
        <f t="shared" si="55"/>
        <v>06.02.036.001.003</v>
      </c>
      <c r="F422" s="87"/>
      <c r="G422" s="87"/>
      <c r="H422" s="88"/>
      <c r="I422" s="72" t="s">
        <v>586</v>
      </c>
      <c r="J422" s="150" t="s">
        <v>178</v>
      </c>
      <c r="K422" s="150" t="s">
        <v>179</v>
      </c>
      <c r="L422" s="72" t="s">
        <v>404</v>
      </c>
      <c r="M422" s="72" t="s">
        <v>401</v>
      </c>
      <c r="N422" s="72" t="s">
        <v>773</v>
      </c>
      <c r="O422" s="72"/>
    </row>
    <row r="423" spans="1:15" x14ac:dyDescent="0.25">
      <c r="A423" s="257" t="s">
        <v>1002</v>
      </c>
      <c r="B423" s="257" t="s">
        <v>1045</v>
      </c>
      <c r="C423" s="257" t="s">
        <v>77</v>
      </c>
      <c r="E423" s="270" t="str">
        <f>(A423&amp;"."&amp;B423&amp;"."&amp;C423)</f>
        <v>06.02.036.001</v>
      </c>
      <c r="F423" s="89"/>
      <c r="G423" s="89"/>
      <c r="H423" s="533" t="s">
        <v>403</v>
      </c>
      <c r="I423" s="534"/>
      <c r="J423" s="154"/>
      <c r="K423" s="150" t="s">
        <v>179</v>
      </c>
      <c r="L423" s="530"/>
      <c r="M423" s="531"/>
      <c r="N423" s="531"/>
      <c r="O423" s="532"/>
    </row>
    <row r="424" spans="1:15" x14ac:dyDescent="0.25">
      <c r="A424" s="257" t="s">
        <v>1002</v>
      </c>
      <c r="B424" s="257" t="s">
        <v>1045</v>
      </c>
      <c r="E424" s="204"/>
      <c r="F424" s="89"/>
      <c r="G424" s="89"/>
      <c r="H424" s="530" t="s">
        <v>662</v>
      </c>
      <c r="I424" s="531"/>
      <c r="J424" s="531"/>
      <c r="K424" s="531"/>
      <c r="L424" s="531"/>
      <c r="M424" s="531"/>
      <c r="N424" s="531"/>
      <c r="O424" s="532"/>
    </row>
    <row r="425" spans="1:15" x14ac:dyDescent="0.25">
      <c r="A425" s="257" t="s">
        <v>1002</v>
      </c>
      <c r="B425" s="257" t="s">
        <v>1046</v>
      </c>
      <c r="E425" s="276" t="str">
        <f>(A425&amp;"."&amp;B425)</f>
        <v>06.02.037</v>
      </c>
      <c r="F425" s="437" t="s">
        <v>405</v>
      </c>
      <c r="G425" s="438"/>
      <c r="H425" s="438"/>
      <c r="I425" s="438"/>
      <c r="J425" s="438"/>
      <c r="K425" s="438"/>
      <c r="L425" s="438"/>
      <c r="M425" s="438"/>
      <c r="N425" s="438"/>
      <c r="O425" s="439"/>
    </row>
    <row r="426" spans="1:15" ht="60" x14ac:dyDescent="0.25">
      <c r="A426" s="257" t="s">
        <v>1002</v>
      </c>
      <c r="B426" s="257" t="s">
        <v>1046</v>
      </c>
      <c r="C426" s="257" t="s">
        <v>77</v>
      </c>
      <c r="D426" s="257" t="s">
        <v>77</v>
      </c>
      <c r="E426" s="270" t="str">
        <f t="shared" ref="E426:E428" si="56">(A426&amp;"."&amp;B426&amp;"."&amp;C426&amp;"."&amp;D426)</f>
        <v>06.02.037.001.001</v>
      </c>
      <c r="F426" s="87"/>
      <c r="G426" s="87"/>
      <c r="H426" s="88"/>
      <c r="I426" s="72" t="s">
        <v>131</v>
      </c>
      <c r="J426" s="160" t="s">
        <v>674</v>
      </c>
      <c r="K426" s="150" t="s">
        <v>179</v>
      </c>
      <c r="L426" s="72" t="s">
        <v>93</v>
      </c>
      <c r="M426" s="72"/>
      <c r="N426" s="72" t="s">
        <v>774</v>
      </c>
      <c r="O426" s="72"/>
    </row>
    <row r="427" spans="1:15" ht="60" x14ac:dyDescent="0.25">
      <c r="A427" s="257" t="s">
        <v>1002</v>
      </c>
      <c r="B427" s="257" t="s">
        <v>1046</v>
      </c>
      <c r="C427" s="257" t="s">
        <v>77</v>
      </c>
      <c r="D427" s="257" t="s">
        <v>240</v>
      </c>
      <c r="E427" s="270" t="str">
        <f t="shared" si="56"/>
        <v>06.02.037.001.002</v>
      </c>
      <c r="F427" s="87"/>
      <c r="G427" s="87"/>
      <c r="H427" s="88"/>
      <c r="I427" s="72" t="s">
        <v>132</v>
      </c>
      <c r="J427" s="160" t="s">
        <v>674</v>
      </c>
      <c r="K427" s="150" t="s">
        <v>179</v>
      </c>
      <c r="L427" s="72" t="s">
        <v>93</v>
      </c>
      <c r="M427" s="72"/>
      <c r="N427" s="72" t="s">
        <v>775</v>
      </c>
      <c r="O427" s="72"/>
    </row>
    <row r="428" spans="1:15" ht="60" x14ac:dyDescent="0.25">
      <c r="A428" s="257" t="s">
        <v>1002</v>
      </c>
      <c r="B428" s="257" t="s">
        <v>1046</v>
      </c>
      <c r="C428" s="257" t="s">
        <v>77</v>
      </c>
      <c r="D428" s="257" t="s">
        <v>242</v>
      </c>
      <c r="E428" s="270" t="str">
        <f t="shared" si="56"/>
        <v>06.02.037.001.003</v>
      </c>
      <c r="F428" s="87"/>
      <c r="G428" s="87"/>
      <c r="H428" s="88"/>
      <c r="I428" s="72" t="s">
        <v>133</v>
      </c>
      <c r="J428" s="160" t="s">
        <v>674</v>
      </c>
      <c r="K428" s="150" t="s">
        <v>179</v>
      </c>
      <c r="L428" s="72" t="s">
        <v>93</v>
      </c>
      <c r="M428" s="72"/>
      <c r="N428" s="57" t="s">
        <v>675</v>
      </c>
      <c r="O428" s="72"/>
    </row>
    <row r="429" spans="1:15" x14ac:dyDescent="0.25">
      <c r="A429" s="257" t="s">
        <v>1002</v>
      </c>
      <c r="B429" s="257" t="s">
        <v>1046</v>
      </c>
      <c r="C429" s="257" t="s">
        <v>77</v>
      </c>
      <c r="E429" s="270" t="str">
        <f>(A429&amp;"."&amp;B429&amp;"."&amp;C429)</f>
        <v>06.02.037.001</v>
      </c>
      <c r="F429" s="89"/>
      <c r="G429" s="89"/>
      <c r="H429" s="533" t="s">
        <v>587</v>
      </c>
      <c r="I429" s="534"/>
      <c r="J429" s="154"/>
      <c r="K429" s="150" t="s">
        <v>179</v>
      </c>
      <c r="L429" s="530"/>
      <c r="M429" s="531"/>
      <c r="N429" s="531"/>
      <c r="O429" s="532"/>
    </row>
    <row r="430" spans="1:15" x14ac:dyDescent="0.25">
      <c r="A430" s="257" t="s">
        <v>1002</v>
      </c>
      <c r="B430" s="257" t="s">
        <v>1046</v>
      </c>
      <c r="E430" s="204"/>
      <c r="F430" s="89"/>
      <c r="G430" s="89"/>
      <c r="H430" s="530" t="s">
        <v>588</v>
      </c>
      <c r="I430" s="531"/>
      <c r="J430" s="531"/>
      <c r="K430" s="531"/>
      <c r="L430" s="531"/>
      <c r="M430" s="531"/>
      <c r="N430" s="531"/>
      <c r="O430" s="532"/>
    </row>
    <row r="431" spans="1:15" x14ac:dyDescent="0.25">
      <c r="A431" s="257" t="s">
        <v>1002</v>
      </c>
      <c r="B431" s="257" t="s">
        <v>1047</v>
      </c>
      <c r="E431" s="276" t="str">
        <f>(A431&amp;"."&amp;B431)</f>
        <v>06.02.038</v>
      </c>
      <c r="F431" s="440" t="s">
        <v>406</v>
      </c>
      <c r="G431" s="441"/>
      <c r="H431" s="441"/>
      <c r="I431" s="441"/>
      <c r="J431" s="441"/>
      <c r="K431" s="441"/>
      <c r="L431" s="441"/>
      <c r="M431" s="441"/>
      <c r="N431" s="441"/>
      <c r="O431" s="442"/>
    </row>
    <row r="432" spans="1:15" ht="45" x14ac:dyDescent="0.25">
      <c r="A432" s="257" t="s">
        <v>1002</v>
      </c>
      <c r="B432" s="257" t="s">
        <v>1047</v>
      </c>
      <c r="C432" s="257" t="s">
        <v>77</v>
      </c>
      <c r="D432" s="257" t="s">
        <v>77</v>
      </c>
      <c r="E432" s="270" t="str">
        <f t="shared" ref="E432:E435" si="57">(A432&amp;"."&amp;B432&amp;"."&amp;C432&amp;"."&amp;D432)</f>
        <v>06.02.038.001.001</v>
      </c>
      <c r="F432" s="87"/>
      <c r="G432" s="87"/>
      <c r="H432" s="88"/>
      <c r="I432" s="72" t="s">
        <v>407</v>
      </c>
      <c r="J432" s="150" t="s">
        <v>178</v>
      </c>
      <c r="K432" s="150" t="s">
        <v>179</v>
      </c>
      <c r="L432" s="72" t="s">
        <v>366</v>
      </c>
      <c r="M432" s="72" t="s">
        <v>776</v>
      </c>
      <c r="N432" s="72" t="s">
        <v>653</v>
      </c>
      <c r="O432" s="72"/>
    </row>
    <row r="433" spans="1:15" ht="90" x14ac:dyDescent="0.25">
      <c r="A433" s="257" t="s">
        <v>1002</v>
      </c>
      <c r="B433" s="257" t="s">
        <v>1047</v>
      </c>
      <c r="C433" s="257" t="s">
        <v>77</v>
      </c>
      <c r="D433" s="257" t="s">
        <v>240</v>
      </c>
      <c r="E433" s="270" t="str">
        <f t="shared" si="57"/>
        <v>06.02.038.001.002</v>
      </c>
      <c r="F433" s="87"/>
      <c r="G433" s="87"/>
      <c r="H433" s="88"/>
      <c r="I433" s="72" t="s">
        <v>589</v>
      </c>
      <c r="J433" s="150" t="s">
        <v>178</v>
      </c>
      <c r="K433" s="150" t="s">
        <v>179</v>
      </c>
      <c r="L433" s="72" t="s">
        <v>93</v>
      </c>
      <c r="M433" s="72" t="s">
        <v>777</v>
      </c>
      <c r="N433" s="72" t="s">
        <v>653</v>
      </c>
      <c r="O433" s="72"/>
    </row>
    <row r="434" spans="1:15" ht="30" x14ac:dyDescent="0.25">
      <c r="A434" s="257" t="s">
        <v>1002</v>
      </c>
      <c r="B434" s="257" t="s">
        <v>1047</v>
      </c>
      <c r="C434" s="257" t="s">
        <v>77</v>
      </c>
      <c r="D434" s="257" t="s">
        <v>242</v>
      </c>
      <c r="E434" s="270" t="str">
        <f t="shared" si="57"/>
        <v>06.02.038.001.003</v>
      </c>
      <c r="F434" s="87"/>
      <c r="G434" s="87"/>
      <c r="H434" s="88"/>
      <c r="I434" s="72" t="s">
        <v>408</v>
      </c>
      <c r="J434" s="150" t="s">
        <v>178</v>
      </c>
      <c r="K434" s="150" t="s">
        <v>179</v>
      </c>
      <c r="L434" s="72" t="s">
        <v>93</v>
      </c>
      <c r="M434" s="72" t="s">
        <v>778</v>
      </c>
      <c r="N434" s="72" t="s">
        <v>653</v>
      </c>
      <c r="O434" s="72"/>
    </row>
    <row r="435" spans="1:15" ht="60" x14ac:dyDescent="0.25">
      <c r="A435" s="257" t="s">
        <v>1002</v>
      </c>
      <c r="B435" s="257" t="s">
        <v>1047</v>
      </c>
      <c r="C435" s="257" t="s">
        <v>77</v>
      </c>
      <c r="D435" s="257" t="s">
        <v>244</v>
      </c>
      <c r="E435" s="270" t="str">
        <f t="shared" si="57"/>
        <v>06.02.038.001.004</v>
      </c>
      <c r="F435" s="87"/>
      <c r="G435" s="87"/>
      <c r="H435" s="88"/>
      <c r="I435" s="72" t="s">
        <v>409</v>
      </c>
      <c r="J435" s="150" t="s">
        <v>178</v>
      </c>
      <c r="K435" s="150" t="s">
        <v>179</v>
      </c>
      <c r="L435" s="72" t="s">
        <v>93</v>
      </c>
      <c r="M435" s="72" t="s">
        <v>779</v>
      </c>
      <c r="N435" s="72" t="s">
        <v>780</v>
      </c>
      <c r="O435" s="72"/>
    </row>
    <row r="436" spans="1:15" x14ac:dyDescent="0.25">
      <c r="A436" s="257" t="s">
        <v>1002</v>
      </c>
      <c r="B436" s="257" t="s">
        <v>1047</v>
      </c>
      <c r="C436" s="257" t="s">
        <v>77</v>
      </c>
      <c r="E436" s="270" t="str">
        <f>(A436&amp;"."&amp;B436&amp;"."&amp;C436)</f>
        <v>06.02.038.001</v>
      </c>
      <c r="F436" s="89"/>
      <c r="G436" s="89"/>
      <c r="H436" s="533" t="s">
        <v>411</v>
      </c>
      <c r="I436" s="534"/>
      <c r="J436" s="154"/>
      <c r="K436" s="150" t="s">
        <v>179</v>
      </c>
      <c r="L436" s="530"/>
      <c r="M436" s="531"/>
      <c r="N436" s="531"/>
      <c r="O436" s="532"/>
    </row>
    <row r="437" spans="1:15" x14ac:dyDescent="0.25">
      <c r="A437" s="257" t="s">
        <v>1002</v>
      </c>
      <c r="B437" s="257" t="s">
        <v>1047</v>
      </c>
      <c r="E437" s="204"/>
      <c r="F437" s="89"/>
      <c r="G437" s="89"/>
      <c r="H437" s="530" t="s">
        <v>412</v>
      </c>
      <c r="I437" s="531"/>
      <c r="J437" s="531"/>
      <c r="K437" s="531"/>
      <c r="L437" s="531"/>
      <c r="M437" s="531"/>
      <c r="N437" s="531"/>
      <c r="O437" s="532"/>
    </row>
  </sheetData>
  <dataConsolidate/>
  <mergeCells count="229">
    <mergeCell ref="L13:O13"/>
    <mergeCell ref="H14:O14"/>
    <mergeCell ref="G15:O15"/>
    <mergeCell ref="H18:I18"/>
    <mergeCell ref="L18:O18"/>
    <mergeCell ref="H239:I239"/>
    <mergeCell ref="H240:O240"/>
    <mergeCell ref="F418:O418"/>
    <mergeCell ref="H19:O19"/>
    <mergeCell ref="H25:I25"/>
    <mergeCell ref="L25:O25"/>
    <mergeCell ref="H26:O26"/>
    <mergeCell ref="H32:I32"/>
    <mergeCell ref="L32:O32"/>
    <mergeCell ref="H33:O33"/>
    <mergeCell ref="H36:I36"/>
    <mergeCell ref="L36:O36"/>
    <mergeCell ref="H50:I50"/>
    <mergeCell ref="L50:O50"/>
    <mergeCell ref="H51:O51"/>
    <mergeCell ref="G38:O38"/>
    <mergeCell ref="H40:I40"/>
    <mergeCell ref="L40:O40"/>
    <mergeCell ref="H41:O41"/>
    <mergeCell ref="H129:O129"/>
    <mergeCell ref="H135:I135"/>
    <mergeCell ref="H136:O136"/>
    <mergeCell ref="H183:I183"/>
    <mergeCell ref="L183:O183"/>
    <mergeCell ref="H184:O184"/>
    <mergeCell ref="F198:O198"/>
    <mergeCell ref="L150:O150"/>
    <mergeCell ref="H151:O151"/>
    <mergeCell ref="H164:I164"/>
    <mergeCell ref="H165:O165"/>
    <mergeCell ref="H154:I154"/>
    <mergeCell ref="H177:I177"/>
    <mergeCell ref="L177:O177"/>
    <mergeCell ref="H178:O178"/>
    <mergeCell ref="H150:I150"/>
    <mergeCell ref="H169:I169"/>
    <mergeCell ref="H170:O170"/>
    <mergeCell ref="H155:O155"/>
    <mergeCell ref="H159:I159"/>
    <mergeCell ref="H160:O160"/>
    <mergeCell ref="L169:O169"/>
    <mergeCell ref="I163:O163"/>
    <mergeCell ref="H189:I189"/>
    <mergeCell ref="H103:I103"/>
    <mergeCell ref="H104:O104"/>
    <mergeCell ref="H109:I109"/>
    <mergeCell ref="H110:O110"/>
    <mergeCell ref="H115:I115"/>
    <mergeCell ref="H116:O116"/>
    <mergeCell ref="H123:I123"/>
    <mergeCell ref="H124:O124"/>
    <mergeCell ref="H128:I128"/>
    <mergeCell ref="F55:O55"/>
    <mergeCell ref="O4:O5"/>
    <mergeCell ref="E2:N2"/>
    <mergeCell ref="E3:N3"/>
    <mergeCell ref="E4:E5"/>
    <mergeCell ref="F4:F5"/>
    <mergeCell ref="G4:G5"/>
    <mergeCell ref="H4:H5"/>
    <mergeCell ref="I4:I5"/>
    <mergeCell ref="J4:K4"/>
    <mergeCell ref="L4:M4"/>
    <mergeCell ref="N4:N5"/>
    <mergeCell ref="H53:I53"/>
    <mergeCell ref="L53:O53"/>
    <mergeCell ref="H54:O54"/>
    <mergeCell ref="H37:O37"/>
    <mergeCell ref="E7:O7"/>
    <mergeCell ref="E6:O6"/>
    <mergeCell ref="H13:I13"/>
    <mergeCell ref="G42:O42"/>
    <mergeCell ref="H44:I44"/>
    <mergeCell ref="L44:O44"/>
    <mergeCell ref="H45:O45"/>
    <mergeCell ref="G46:O46"/>
    <mergeCell ref="H423:I423"/>
    <mergeCell ref="L423:O423"/>
    <mergeCell ref="H424:O424"/>
    <mergeCell ref="H429:I429"/>
    <mergeCell ref="L429:O429"/>
    <mergeCell ref="H225:O225"/>
    <mergeCell ref="H230:I230"/>
    <mergeCell ref="L230:O230"/>
    <mergeCell ref="H231:O231"/>
    <mergeCell ref="H260:O260"/>
    <mergeCell ref="H366:I366"/>
    <mergeCell ref="H367:O367"/>
    <mergeCell ref="H372:I372"/>
    <mergeCell ref="H387:O387"/>
    <mergeCell ref="H389:I389"/>
    <mergeCell ref="H390:O390"/>
    <mergeCell ref="F314:O314"/>
    <mergeCell ref="F325:O325"/>
    <mergeCell ref="F333:O333"/>
    <mergeCell ref="H313:O313"/>
    <mergeCell ref="L312:O312"/>
    <mergeCell ref="F301:O301"/>
    <mergeCell ref="H273:N273"/>
    <mergeCell ref="H276:I276"/>
    <mergeCell ref="L189:O189"/>
    <mergeCell ref="H190:O190"/>
    <mergeCell ref="H196:I196"/>
    <mergeCell ref="H197:O197"/>
    <mergeCell ref="H208:I208"/>
    <mergeCell ref="L208:O208"/>
    <mergeCell ref="H209:O209"/>
    <mergeCell ref="H215:I215"/>
    <mergeCell ref="L215:O215"/>
    <mergeCell ref="F191:O191"/>
    <mergeCell ref="F199:O199"/>
    <mergeCell ref="H401:I401"/>
    <mergeCell ref="L401:O401"/>
    <mergeCell ref="H407:I407"/>
    <mergeCell ref="L407:O407"/>
    <mergeCell ref="H408:O408"/>
    <mergeCell ref="F403:O403"/>
    <mergeCell ref="F419:O419"/>
    <mergeCell ref="H216:O216"/>
    <mergeCell ref="H224:I224"/>
    <mergeCell ref="H266:O266"/>
    <mergeCell ref="H272:I272"/>
    <mergeCell ref="F232:O232"/>
    <mergeCell ref="F254:O254"/>
    <mergeCell ref="F267:O267"/>
    <mergeCell ref="L224:O224"/>
    <mergeCell ref="L245:O245"/>
    <mergeCell ref="H246:O246"/>
    <mergeCell ref="L252:O252"/>
    <mergeCell ref="H253:O253"/>
    <mergeCell ref="H259:I259"/>
    <mergeCell ref="L259:O259"/>
    <mergeCell ref="F368:O368"/>
    <mergeCell ref="H265:I265"/>
    <mergeCell ref="L265:O265"/>
    <mergeCell ref="H72:I72"/>
    <mergeCell ref="H73:O73"/>
    <mergeCell ref="H80:I80"/>
    <mergeCell ref="H437:O437"/>
    <mergeCell ref="H430:O430"/>
    <mergeCell ref="H436:I436"/>
    <mergeCell ref="L436:O436"/>
    <mergeCell ref="F391:O391"/>
    <mergeCell ref="H364:O364"/>
    <mergeCell ref="L366:O366"/>
    <mergeCell ref="H318:I318"/>
    <mergeCell ref="H319:O319"/>
    <mergeCell ref="H323:I323"/>
    <mergeCell ref="H324:O324"/>
    <mergeCell ref="H331:I331"/>
    <mergeCell ref="L331:O331"/>
    <mergeCell ref="H332:O332"/>
    <mergeCell ref="H381:I381"/>
    <mergeCell ref="H382:O382"/>
    <mergeCell ref="H386:I386"/>
    <mergeCell ref="H373:O373"/>
    <mergeCell ref="H402:O402"/>
    <mergeCell ref="L338:O338"/>
    <mergeCell ref="H339:O339"/>
    <mergeCell ref="H277:N277"/>
    <mergeCell ref="H283:I283"/>
    <mergeCell ref="H284:N284"/>
    <mergeCell ref="H289:I289"/>
    <mergeCell ref="L289:O289"/>
    <mergeCell ref="H290:O290"/>
    <mergeCell ref="H294:I294"/>
    <mergeCell ref="F210:O210"/>
    <mergeCell ref="A1:A4"/>
    <mergeCell ref="B1:B4"/>
    <mergeCell ref="C1:C4"/>
    <mergeCell ref="D1:D4"/>
    <mergeCell ref="H81:O81"/>
    <mergeCell ref="H84:I84"/>
    <mergeCell ref="H85:O85"/>
    <mergeCell ref="H94:I94"/>
    <mergeCell ref="H142:I142"/>
    <mergeCell ref="H143:O143"/>
    <mergeCell ref="H58:I58"/>
    <mergeCell ref="L58:O58"/>
    <mergeCell ref="H59:O59"/>
    <mergeCell ref="H65:I65"/>
    <mergeCell ref="L65:O65"/>
    <mergeCell ref="H66:O66"/>
    <mergeCell ref="L363:O363"/>
    <mergeCell ref="H357:I357"/>
    <mergeCell ref="L357:O357"/>
    <mergeCell ref="H358:O358"/>
    <mergeCell ref="F340:O340"/>
    <mergeCell ref="F359:O359"/>
    <mergeCell ref="H295:N295"/>
    <mergeCell ref="H299:I299"/>
    <mergeCell ref="L299:O299"/>
    <mergeCell ref="H300:O300"/>
    <mergeCell ref="H306:I306"/>
    <mergeCell ref="L306:O306"/>
    <mergeCell ref="H307:O307"/>
    <mergeCell ref="H312:I312"/>
    <mergeCell ref="H350:I350"/>
    <mergeCell ref="H351:O351"/>
    <mergeCell ref="H363:I363"/>
    <mergeCell ref="F425:O425"/>
    <mergeCell ref="F431:O431"/>
    <mergeCell ref="E144:O144"/>
    <mergeCell ref="H416:I416"/>
    <mergeCell ref="L416:O416"/>
    <mergeCell ref="H417:O417"/>
    <mergeCell ref="F8:O8"/>
    <mergeCell ref="F86:O86"/>
    <mergeCell ref="F67:O67"/>
    <mergeCell ref="F60:O60"/>
    <mergeCell ref="F56:O56"/>
    <mergeCell ref="F96:O96"/>
    <mergeCell ref="F105:O105"/>
    <mergeCell ref="F111:O111"/>
    <mergeCell ref="F117:O117"/>
    <mergeCell ref="F137:O137"/>
    <mergeCell ref="F145:O145"/>
    <mergeCell ref="F152:O152"/>
    <mergeCell ref="F161:O161"/>
    <mergeCell ref="F171:O171"/>
    <mergeCell ref="F179:O179"/>
    <mergeCell ref="F185:O185"/>
    <mergeCell ref="H95:O95"/>
    <mergeCell ref="H338:I338"/>
  </mergeCells>
  <pageMargins left="0.7" right="0.7" top="0.75" bottom="0.75" header="0.3" footer="0.3"/>
  <pageSetup paperSize="9" scale="51" fitToHeight="0" orientation="landscape" horizontalDpi="4294967293"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415"/>
  <sheetViews>
    <sheetView tabSelected="1" zoomScale="90" zoomScaleNormal="90" workbookViewId="0">
      <selection activeCell="M287" sqref="M287"/>
    </sheetView>
  </sheetViews>
  <sheetFormatPr defaultColWidth="8.7109375" defaultRowHeight="15" outlineLevelRow="2" x14ac:dyDescent="0.25"/>
  <cols>
    <col min="1" max="1" width="6.85546875" style="292" customWidth="1"/>
    <col min="2" max="2" width="7.140625" style="292" customWidth="1"/>
    <col min="3" max="3" width="6.140625" style="292" customWidth="1"/>
    <col min="4" max="4" width="7.5703125" style="292" customWidth="1"/>
    <col min="5" max="5" width="18.5703125" style="304" customWidth="1"/>
    <col min="6" max="6" width="3.7109375" style="307" customWidth="1"/>
    <col min="7" max="7" width="3.42578125" style="307" customWidth="1"/>
    <col min="8" max="8" width="3.140625" style="307" customWidth="1"/>
    <col min="9" max="9" width="77.42578125" style="307" customWidth="1"/>
    <col min="10" max="10" width="14" style="140" customWidth="1"/>
    <col min="11" max="11" width="15.28515625" style="140" customWidth="1"/>
    <col min="12" max="13" width="26.7109375" style="307" customWidth="1"/>
    <col min="14" max="14" width="47.42578125" style="307" customWidth="1"/>
    <col min="15" max="15" width="20.5703125" style="307" customWidth="1"/>
    <col min="16" max="16" width="29.7109375" style="307" customWidth="1"/>
    <col min="17" max="16384" width="8.7109375" style="307"/>
  </cols>
  <sheetData>
    <row r="1" spans="1:15" x14ac:dyDescent="0.25">
      <c r="A1" s="669"/>
      <c r="B1" s="669"/>
      <c r="C1" s="669"/>
      <c r="D1" s="669"/>
      <c r="F1" s="305"/>
      <c r="G1" s="305"/>
      <c r="H1" s="305"/>
      <c r="I1" s="305"/>
      <c r="L1" s="305"/>
      <c r="M1" s="305"/>
      <c r="N1" s="306" t="s">
        <v>35</v>
      </c>
    </row>
    <row r="2" spans="1:15" x14ac:dyDescent="0.25">
      <c r="A2" s="670"/>
      <c r="B2" s="670"/>
      <c r="C2" s="670"/>
      <c r="D2" s="670"/>
      <c r="E2" s="672" t="s">
        <v>36</v>
      </c>
      <c r="F2" s="672"/>
      <c r="G2" s="672"/>
      <c r="H2" s="672"/>
      <c r="I2" s="672"/>
      <c r="J2" s="672"/>
      <c r="K2" s="672"/>
      <c r="L2" s="672"/>
      <c r="M2" s="672"/>
      <c r="N2" s="672"/>
    </row>
    <row r="3" spans="1:15" x14ac:dyDescent="0.25">
      <c r="A3" s="670"/>
      <c r="B3" s="670"/>
      <c r="C3" s="670"/>
      <c r="D3" s="670"/>
      <c r="E3" s="556" t="s">
        <v>304</v>
      </c>
      <c r="F3" s="556"/>
      <c r="G3" s="556"/>
      <c r="H3" s="556"/>
      <c r="I3" s="556"/>
      <c r="J3" s="556"/>
      <c r="K3" s="556"/>
      <c r="L3" s="556"/>
      <c r="M3" s="556"/>
      <c r="N3" s="556"/>
    </row>
    <row r="4" spans="1:15" x14ac:dyDescent="0.25">
      <c r="A4" s="671"/>
      <c r="B4" s="671"/>
      <c r="C4" s="671"/>
      <c r="D4" s="671"/>
      <c r="E4" s="557" t="s">
        <v>17</v>
      </c>
      <c r="F4" s="559" t="s">
        <v>37</v>
      </c>
      <c r="G4" s="559" t="s">
        <v>38</v>
      </c>
      <c r="H4" s="559" t="s">
        <v>39</v>
      </c>
      <c r="I4" s="553" t="s">
        <v>40</v>
      </c>
      <c r="J4" s="561" t="s">
        <v>41</v>
      </c>
      <c r="K4" s="562"/>
      <c r="L4" s="563" t="s">
        <v>42</v>
      </c>
      <c r="M4" s="564"/>
      <c r="N4" s="553" t="s">
        <v>43</v>
      </c>
      <c r="O4" s="553" t="s">
        <v>44</v>
      </c>
    </row>
    <row r="5" spans="1:15" ht="30" x14ac:dyDescent="0.25">
      <c r="A5" s="292" t="s">
        <v>37</v>
      </c>
      <c r="B5" s="292" t="s">
        <v>38</v>
      </c>
      <c r="C5" s="292" t="s">
        <v>39</v>
      </c>
      <c r="D5" s="292" t="s">
        <v>990</v>
      </c>
      <c r="E5" s="558"/>
      <c r="F5" s="560"/>
      <c r="G5" s="560"/>
      <c r="H5" s="560"/>
      <c r="I5" s="554"/>
      <c r="J5" s="135" t="s">
        <v>45</v>
      </c>
      <c r="K5" s="135" t="s">
        <v>46</v>
      </c>
      <c r="L5" s="126" t="s">
        <v>47</v>
      </c>
      <c r="M5" s="126" t="s">
        <v>48</v>
      </c>
      <c r="N5" s="554"/>
      <c r="O5" s="554"/>
    </row>
    <row r="6" spans="1:15" x14ac:dyDescent="0.25">
      <c r="E6" s="569" t="s">
        <v>613</v>
      </c>
      <c r="F6" s="570"/>
      <c r="G6" s="570"/>
      <c r="H6" s="570"/>
      <c r="I6" s="570"/>
      <c r="J6" s="570"/>
      <c r="K6" s="570"/>
      <c r="L6" s="570"/>
      <c r="M6" s="570"/>
      <c r="N6" s="570"/>
      <c r="O6" s="571"/>
    </row>
    <row r="7" spans="1:15" x14ac:dyDescent="0.25">
      <c r="E7" s="443" t="s">
        <v>121</v>
      </c>
      <c r="F7" s="444"/>
      <c r="G7" s="444"/>
      <c r="H7" s="444"/>
      <c r="I7" s="444"/>
      <c r="J7" s="444"/>
      <c r="K7" s="444"/>
      <c r="L7" s="444"/>
      <c r="M7" s="444"/>
      <c r="N7" s="444"/>
      <c r="O7" s="445"/>
    </row>
    <row r="8" spans="1:15" x14ac:dyDescent="0.25">
      <c r="A8" s="59" t="s">
        <v>1000</v>
      </c>
      <c r="B8" s="59" t="s">
        <v>77</v>
      </c>
      <c r="C8" s="59"/>
      <c r="D8" s="59"/>
      <c r="E8" s="276" t="str">
        <f>(A8&amp;"."&amp;B8&amp;"")</f>
        <v>06.01.001</v>
      </c>
      <c r="F8" s="185"/>
      <c r="G8" s="606" t="s">
        <v>1096</v>
      </c>
      <c r="H8" s="607"/>
      <c r="I8" s="607"/>
      <c r="J8" s="607"/>
      <c r="K8" s="607"/>
      <c r="L8" s="607"/>
      <c r="M8" s="607"/>
      <c r="N8" s="607"/>
      <c r="O8" s="608"/>
    </row>
    <row r="9" spans="1:15" ht="75" outlineLevel="2" x14ac:dyDescent="0.25">
      <c r="A9" s="59" t="s">
        <v>1000</v>
      </c>
      <c r="B9" s="59" t="s">
        <v>77</v>
      </c>
      <c r="C9" s="59" t="s">
        <v>77</v>
      </c>
      <c r="D9" s="59" t="s">
        <v>77</v>
      </c>
      <c r="E9" s="270" t="str">
        <f>(A9&amp;"."&amp;B9&amp;"."&amp;C9&amp;"."&amp;D9)</f>
        <v>06.01.001.001.001</v>
      </c>
      <c r="F9" s="74"/>
      <c r="G9" s="74"/>
      <c r="H9" s="74"/>
      <c r="I9" s="300" t="s">
        <v>1094</v>
      </c>
      <c r="J9" s="148" t="s">
        <v>218</v>
      </c>
      <c r="K9" s="148" t="s">
        <v>573</v>
      </c>
      <c r="L9" s="300" t="s">
        <v>1330</v>
      </c>
      <c r="M9" s="177" t="s">
        <v>30</v>
      </c>
      <c r="N9" s="71" t="s">
        <v>750</v>
      </c>
      <c r="O9" s="71" t="s">
        <v>30</v>
      </c>
    </row>
    <row r="10" spans="1:15" ht="60" outlineLevel="2" x14ac:dyDescent="0.25">
      <c r="A10" s="59" t="s">
        <v>1000</v>
      </c>
      <c r="B10" s="59" t="s">
        <v>77</v>
      </c>
      <c r="C10" s="59" t="s">
        <v>77</v>
      </c>
      <c r="D10" s="59" t="s">
        <v>240</v>
      </c>
      <c r="E10" s="270" t="str">
        <f>(A10&amp;"."&amp;B10&amp;"."&amp;C10&amp;"."&amp;D10)</f>
        <v>06.01.001.001.002</v>
      </c>
      <c r="F10" s="74"/>
      <c r="G10" s="74"/>
      <c r="H10" s="74"/>
      <c r="I10" s="300" t="s">
        <v>1095</v>
      </c>
      <c r="J10" s="151" t="s">
        <v>218</v>
      </c>
      <c r="K10" s="151" t="s">
        <v>179</v>
      </c>
      <c r="L10" s="72" t="s">
        <v>185</v>
      </c>
      <c r="M10" s="72" t="s">
        <v>1337</v>
      </c>
      <c r="N10" s="71" t="s">
        <v>653</v>
      </c>
      <c r="O10" s="71" t="s">
        <v>30</v>
      </c>
    </row>
    <row r="11" spans="1:15" ht="330" outlineLevel="2" x14ac:dyDescent="0.25">
      <c r="A11" s="59" t="s">
        <v>1000</v>
      </c>
      <c r="B11" s="59" t="s">
        <v>77</v>
      </c>
      <c r="C11" s="59" t="s">
        <v>77</v>
      </c>
      <c r="D11" s="59" t="s">
        <v>242</v>
      </c>
      <c r="E11" s="270" t="str">
        <f>(A11&amp;"."&amp;B11&amp;"."&amp;C11&amp;"."&amp;D11)</f>
        <v>06.01.001.001.003</v>
      </c>
      <c r="F11" s="74"/>
      <c r="G11" s="74"/>
      <c r="H11" s="74"/>
      <c r="I11" s="300" t="s">
        <v>1340</v>
      </c>
      <c r="J11" s="151" t="s">
        <v>218</v>
      </c>
      <c r="K11" s="169" t="s">
        <v>186</v>
      </c>
      <c r="L11" s="72" t="s">
        <v>282</v>
      </c>
      <c r="M11" s="71" t="s">
        <v>30</v>
      </c>
      <c r="N11" s="71" t="s">
        <v>651</v>
      </c>
      <c r="O11" s="71" t="s">
        <v>30</v>
      </c>
    </row>
    <row r="12" spans="1:15" ht="105" outlineLevel="2" x14ac:dyDescent="0.25">
      <c r="A12" s="59" t="s">
        <v>1000</v>
      </c>
      <c r="B12" s="59" t="s">
        <v>77</v>
      </c>
      <c r="C12" s="59" t="s">
        <v>77</v>
      </c>
      <c r="D12" s="59" t="s">
        <v>244</v>
      </c>
      <c r="E12" s="270" t="str">
        <f>(A12&amp;"."&amp;B12&amp;"."&amp;C12&amp;"."&amp;D12)</f>
        <v>06.01.001.001.004</v>
      </c>
      <c r="F12" s="74"/>
      <c r="G12" s="74"/>
      <c r="H12" s="74"/>
      <c r="I12" s="300" t="s">
        <v>1341</v>
      </c>
      <c r="J12" s="151" t="s">
        <v>308</v>
      </c>
      <c r="K12" s="151" t="s">
        <v>179</v>
      </c>
      <c r="L12" s="300" t="s">
        <v>282</v>
      </c>
      <c r="M12" s="71" t="s">
        <v>30</v>
      </c>
      <c r="N12" s="71" t="s">
        <v>316</v>
      </c>
      <c r="O12" s="71" t="s">
        <v>309</v>
      </c>
    </row>
    <row r="13" spans="1:15" ht="45.6" customHeight="1" outlineLevel="2" x14ac:dyDescent="0.25">
      <c r="A13" s="59" t="s">
        <v>1000</v>
      </c>
      <c r="B13" s="59" t="s">
        <v>77</v>
      </c>
      <c r="C13" s="59" t="s">
        <v>77</v>
      </c>
      <c r="E13" s="270" t="str">
        <f>(A13&amp;"."&amp;B13&amp;"."&amp;C13)</f>
        <v>06.01.001.001</v>
      </c>
      <c r="F13" s="148"/>
      <c r="G13" s="148"/>
      <c r="H13" s="634" t="s">
        <v>1097</v>
      </c>
      <c r="I13" s="634"/>
      <c r="J13" s="152" t="s">
        <v>218</v>
      </c>
      <c r="K13" s="152" t="s">
        <v>179</v>
      </c>
      <c r="L13" s="538"/>
      <c r="M13" s="538"/>
      <c r="N13" s="538"/>
      <c r="O13" s="538"/>
    </row>
    <row r="14" spans="1:15" ht="58.35" customHeight="1" outlineLevel="2" x14ac:dyDescent="0.25">
      <c r="A14" s="59" t="s">
        <v>1000</v>
      </c>
      <c r="B14" s="59" t="s">
        <v>77</v>
      </c>
      <c r="E14" s="301"/>
      <c r="F14" s="148"/>
      <c r="G14" s="148"/>
      <c r="H14" s="663" t="s">
        <v>1103</v>
      </c>
      <c r="I14" s="663"/>
      <c r="J14" s="663"/>
      <c r="K14" s="663"/>
      <c r="L14" s="663"/>
      <c r="M14" s="663"/>
      <c r="N14" s="663"/>
      <c r="O14" s="663"/>
    </row>
    <row r="15" spans="1:15" ht="31.35" customHeight="1" x14ac:dyDescent="0.25">
      <c r="A15" s="59" t="s">
        <v>1000</v>
      </c>
      <c r="B15" s="59" t="s">
        <v>240</v>
      </c>
      <c r="C15" s="59" t="s">
        <v>77</v>
      </c>
      <c r="D15" s="59" t="s">
        <v>77</v>
      </c>
      <c r="E15" s="276" t="str">
        <f>(A15&amp;"."&amp;B15)</f>
        <v>06.01.002</v>
      </c>
      <c r="F15" s="185"/>
      <c r="G15" s="664" t="s">
        <v>1098</v>
      </c>
      <c r="H15" s="665"/>
      <c r="I15" s="665"/>
      <c r="J15" s="665"/>
      <c r="K15" s="665"/>
      <c r="L15" s="665"/>
      <c r="M15" s="665"/>
      <c r="N15" s="665"/>
      <c r="O15" s="665"/>
    </row>
    <row r="16" spans="1:15" ht="90" outlineLevel="1" x14ac:dyDescent="0.25">
      <c r="A16" s="59" t="s">
        <v>1000</v>
      </c>
      <c r="B16" s="59" t="s">
        <v>240</v>
      </c>
      <c r="C16" s="59" t="s">
        <v>77</v>
      </c>
      <c r="D16" s="59" t="s">
        <v>240</v>
      </c>
      <c r="E16" s="270" t="str">
        <f>(A16&amp;"."&amp;B16&amp;"."&amp;C16&amp;"."&amp;D16)</f>
        <v>06.01.002.001.002</v>
      </c>
      <c r="F16" s="290"/>
      <c r="G16" s="290"/>
      <c r="H16" s="88"/>
      <c r="I16" s="300" t="s">
        <v>1099</v>
      </c>
      <c r="J16" s="152" t="s">
        <v>311</v>
      </c>
      <c r="K16" s="152" t="s">
        <v>755</v>
      </c>
      <c r="L16" s="300" t="s">
        <v>1101</v>
      </c>
      <c r="M16" s="72" t="s">
        <v>1337</v>
      </c>
      <c r="N16" s="300" t="s">
        <v>1342</v>
      </c>
      <c r="O16" s="72"/>
    </row>
    <row r="17" spans="1:16" ht="90" outlineLevel="1" x14ac:dyDescent="0.25">
      <c r="A17" s="59" t="s">
        <v>1000</v>
      </c>
      <c r="B17" s="59" t="s">
        <v>240</v>
      </c>
      <c r="C17" s="59" t="s">
        <v>77</v>
      </c>
      <c r="D17" s="59" t="s">
        <v>242</v>
      </c>
      <c r="E17" s="270" t="str">
        <f>(A17&amp;"."&amp;B17&amp;"."&amp;C17&amp;"."&amp;D17)</f>
        <v>06.01.002.001.003</v>
      </c>
      <c r="F17" s="290"/>
      <c r="G17" s="290"/>
      <c r="H17" s="88"/>
      <c r="I17" s="300" t="s">
        <v>1120</v>
      </c>
      <c r="J17" s="324" t="s">
        <v>223</v>
      </c>
      <c r="K17" s="324" t="s">
        <v>755</v>
      </c>
      <c r="L17" s="300" t="s">
        <v>1102</v>
      </c>
      <c r="M17" s="72" t="s">
        <v>1337</v>
      </c>
      <c r="N17" s="72" t="s">
        <v>279</v>
      </c>
      <c r="O17" s="72"/>
    </row>
    <row r="18" spans="1:16" ht="69.599999999999994" customHeight="1" outlineLevel="1" x14ac:dyDescent="0.25">
      <c r="A18" s="59" t="s">
        <v>1000</v>
      </c>
      <c r="B18" s="59" t="s">
        <v>240</v>
      </c>
      <c r="C18" s="59" t="s">
        <v>77</v>
      </c>
      <c r="D18" s="59" t="s">
        <v>244</v>
      </c>
      <c r="E18" s="270" t="str">
        <f>(A18&amp;"."&amp;B18&amp;"."&amp;C18)</f>
        <v>06.01.002.001</v>
      </c>
      <c r="F18" s="89"/>
      <c r="G18" s="89"/>
      <c r="H18" s="634" t="s">
        <v>1100</v>
      </c>
      <c r="I18" s="634"/>
      <c r="J18" s="324" t="s">
        <v>311</v>
      </c>
      <c r="K18" s="154" t="s">
        <v>179</v>
      </c>
      <c r="L18" s="565"/>
      <c r="M18" s="565"/>
      <c r="N18" s="565"/>
      <c r="O18" s="565"/>
    </row>
    <row r="19" spans="1:16" ht="60.6" customHeight="1" outlineLevel="1" x14ac:dyDescent="0.25">
      <c r="A19" s="59" t="s">
        <v>1000</v>
      </c>
      <c r="B19" s="59" t="s">
        <v>240</v>
      </c>
      <c r="C19" s="59"/>
      <c r="E19" s="289"/>
      <c r="F19" s="89"/>
      <c r="G19" s="89"/>
      <c r="H19" s="663" t="s">
        <v>1104</v>
      </c>
      <c r="I19" s="663"/>
      <c r="J19" s="663"/>
      <c r="K19" s="663"/>
      <c r="L19" s="663"/>
      <c r="M19" s="663"/>
      <c r="N19" s="663"/>
      <c r="O19" s="663"/>
    </row>
    <row r="20" spans="1:16" ht="45" outlineLevel="1" x14ac:dyDescent="0.25">
      <c r="A20" s="59"/>
      <c r="B20" s="59"/>
      <c r="C20" s="59"/>
      <c r="E20" s="289"/>
      <c r="F20" s="89"/>
      <c r="G20" s="89"/>
      <c r="H20" s="327"/>
      <c r="I20" s="300" t="s">
        <v>1331</v>
      </c>
      <c r="J20" s="329" t="s">
        <v>178</v>
      </c>
      <c r="K20" s="324" t="s">
        <v>180</v>
      </c>
      <c r="L20" s="300" t="s">
        <v>282</v>
      </c>
      <c r="M20" s="346" t="s">
        <v>192</v>
      </c>
      <c r="N20" s="300" t="s">
        <v>316</v>
      </c>
      <c r="O20" s="327"/>
    </row>
    <row r="21" spans="1:16" ht="180" outlineLevel="1" x14ac:dyDescent="0.25">
      <c r="A21" s="59" t="s">
        <v>1000</v>
      </c>
      <c r="B21" s="59" t="s">
        <v>240</v>
      </c>
      <c r="C21" s="59" t="s">
        <v>240</v>
      </c>
      <c r="D21" s="160" t="s">
        <v>77</v>
      </c>
      <c r="E21" s="270" t="str">
        <f>(A21&amp;"."&amp;B21&amp;"."&amp;C21&amp;"."&amp;D21)</f>
        <v>06.01.002.002.001</v>
      </c>
      <c r="F21" s="88"/>
      <c r="G21" s="88"/>
      <c r="H21" s="88"/>
      <c r="I21" s="300" t="s">
        <v>1332</v>
      </c>
      <c r="J21" s="154" t="s">
        <v>178</v>
      </c>
      <c r="K21" s="150" t="s">
        <v>180</v>
      </c>
      <c r="L21" s="300" t="s">
        <v>1333</v>
      </c>
      <c r="M21" s="72" t="s">
        <v>1337</v>
      </c>
      <c r="N21" s="72" t="s">
        <v>653</v>
      </c>
      <c r="O21" s="71" t="s">
        <v>271</v>
      </c>
    </row>
    <row r="22" spans="1:16" ht="165" outlineLevel="1" x14ac:dyDescent="0.25">
      <c r="A22" s="59" t="s">
        <v>1000</v>
      </c>
      <c r="B22" s="59" t="s">
        <v>240</v>
      </c>
      <c r="C22" s="59" t="s">
        <v>240</v>
      </c>
      <c r="D22" s="160" t="s">
        <v>240</v>
      </c>
      <c r="E22" s="270" t="str">
        <f t="shared" ref="E22:E23" si="0">(A22&amp;"."&amp;B22&amp;"."&amp;C22&amp;"."&amp;D22)</f>
        <v>06.01.002.002.002</v>
      </c>
      <c r="F22" s="88"/>
      <c r="G22" s="88"/>
      <c r="H22" s="88"/>
      <c r="I22" s="300" t="s">
        <v>1107</v>
      </c>
      <c r="J22" s="154" t="s">
        <v>178</v>
      </c>
      <c r="K22" s="150" t="s">
        <v>180</v>
      </c>
      <c r="L22" s="72" t="s">
        <v>744</v>
      </c>
      <c r="M22" s="72" t="s">
        <v>1337</v>
      </c>
      <c r="N22" s="72" t="s">
        <v>653</v>
      </c>
      <c r="O22" s="71" t="s">
        <v>281</v>
      </c>
    </row>
    <row r="23" spans="1:16" ht="60" outlineLevel="1" x14ac:dyDescent="0.25">
      <c r="A23" s="59" t="s">
        <v>1000</v>
      </c>
      <c r="B23" s="59" t="s">
        <v>240</v>
      </c>
      <c r="C23" s="59" t="s">
        <v>240</v>
      </c>
      <c r="D23" s="160" t="s">
        <v>242</v>
      </c>
      <c r="E23" s="270" t="str">
        <f t="shared" si="0"/>
        <v>06.01.002.002.003</v>
      </c>
      <c r="F23" s="88"/>
      <c r="G23" s="88"/>
      <c r="H23" s="88"/>
      <c r="I23" s="328" t="s">
        <v>1335</v>
      </c>
      <c r="J23" s="157" t="s">
        <v>178</v>
      </c>
      <c r="K23" s="150" t="s">
        <v>180</v>
      </c>
      <c r="L23" s="300" t="s">
        <v>282</v>
      </c>
      <c r="M23" s="72" t="s">
        <v>1337</v>
      </c>
      <c r="N23" s="72" t="s">
        <v>653</v>
      </c>
      <c r="O23" s="149" t="s">
        <v>30</v>
      </c>
    </row>
    <row r="24" spans="1:16" ht="60" outlineLevel="1" x14ac:dyDescent="0.25">
      <c r="A24" s="59" t="s">
        <v>1000</v>
      </c>
      <c r="B24" s="59" t="s">
        <v>240</v>
      </c>
      <c r="C24" s="59" t="s">
        <v>240</v>
      </c>
      <c r="D24" s="160" t="s">
        <v>244</v>
      </c>
      <c r="E24" s="270" t="str">
        <f>(A24&amp;"."&amp;B24&amp;"."&amp;C24&amp;"."&amp;D24)</f>
        <v>06.01.002.002.004</v>
      </c>
      <c r="F24" s="88"/>
      <c r="G24" s="88"/>
      <c r="H24" s="88"/>
      <c r="I24" s="328" t="s">
        <v>1334</v>
      </c>
      <c r="J24" s="157" t="s">
        <v>178</v>
      </c>
      <c r="K24" s="150" t="s">
        <v>179</v>
      </c>
      <c r="L24" s="300" t="s">
        <v>283</v>
      </c>
      <c r="M24" s="72" t="s">
        <v>1337</v>
      </c>
      <c r="N24" s="328" t="s">
        <v>653</v>
      </c>
      <c r="O24" s="149" t="s">
        <v>30</v>
      </c>
      <c r="P24" s="331"/>
    </row>
    <row r="25" spans="1:16" ht="90" outlineLevel="1" x14ac:dyDescent="0.25">
      <c r="A25" s="59" t="s">
        <v>1000</v>
      </c>
      <c r="B25" s="59" t="s">
        <v>240</v>
      </c>
      <c r="C25" s="59" t="s">
        <v>240</v>
      </c>
      <c r="D25" s="160" t="s">
        <v>244</v>
      </c>
      <c r="E25" s="270" t="str">
        <f>(A25&amp;"."&amp;B25&amp;"."&amp;C25&amp;"."&amp;D25)</f>
        <v>06.01.002.002.004</v>
      </c>
      <c r="F25" s="88"/>
      <c r="G25" s="88"/>
      <c r="H25" s="88"/>
      <c r="I25" s="328" t="s">
        <v>1344</v>
      </c>
      <c r="J25" s="157" t="s">
        <v>178</v>
      </c>
      <c r="K25" s="150" t="s">
        <v>180</v>
      </c>
      <c r="L25" s="300" t="s">
        <v>282</v>
      </c>
      <c r="M25" s="72" t="s">
        <v>1337</v>
      </c>
      <c r="N25" s="328" t="s">
        <v>950</v>
      </c>
      <c r="O25" s="149" t="s">
        <v>30</v>
      </c>
      <c r="P25" s="331"/>
    </row>
    <row r="26" spans="1:16" ht="46.7" customHeight="1" outlineLevel="1" x14ac:dyDescent="0.25">
      <c r="A26" s="59" t="s">
        <v>1000</v>
      </c>
      <c r="B26" s="59" t="s">
        <v>240</v>
      </c>
      <c r="C26" s="59" t="s">
        <v>240</v>
      </c>
      <c r="E26" s="277" t="str">
        <f>(A26&amp;"."&amp;B26&amp;"."&amp;C26&amp;"."&amp;D26)</f>
        <v>06.01.002.002.</v>
      </c>
      <c r="F26" s="88"/>
      <c r="G26" s="88"/>
      <c r="H26" s="622" t="s">
        <v>1106</v>
      </c>
      <c r="I26" s="623"/>
      <c r="J26" s="157" t="s">
        <v>178</v>
      </c>
      <c r="K26" s="150" t="s">
        <v>180</v>
      </c>
      <c r="L26" s="530"/>
      <c r="M26" s="531"/>
      <c r="N26" s="531"/>
      <c r="O26" s="532"/>
    </row>
    <row r="27" spans="1:16" ht="33.6" customHeight="1" outlineLevel="1" x14ac:dyDescent="0.25">
      <c r="A27" s="59" t="s">
        <v>1000</v>
      </c>
      <c r="B27" s="59" t="s">
        <v>240</v>
      </c>
      <c r="E27" s="88"/>
      <c r="F27" s="88"/>
      <c r="G27" s="88"/>
      <c r="H27" s="603" t="s">
        <v>1343</v>
      </c>
      <c r="I27" s="604"/>
      <c r="J27" s="604"/>
      <c r="K27" s="604"/>
      <c r="L27" s="604"/>
      <c r="M27" s="604"/>
      <c r="N27" s="604"/>
      <c r="O27" s="605"/>
    </row>
    <row r="28" spans="1:16" ht="60" outlineLevel="1" x14ac:dyDescent="0.25">
      <c r="A28" s="59" t="s">
        <v>1000</v>
      </c>
      <c r="B28" s="59" t="s">
        <v>240</v>
      </c>
      <c r="C28" s="59" t="s">
        <v>242</v>
      </c>
      <c r="D28" s="59" t="s">
        <v>77</v>
      </c>
      <c r="E28" s="270" t="str">
        <f>(A28&amp;"."&amp;B28&amp;"."&amp;C28&amp;"."&amp;D28)</f>
        <v>06.01.002.003.001</v>
      </c>
      <c r="F28" s="88"/>
      <c r="G28" s="88"/>
      <c r="H28" s="88"/>
      <c r="I28" s="300" t="s">
        <v>1110</v>
      </c>
      <c r="J28" s="154" t="s">
        <v>218</v>
      </c>
      <c r="K28" s="154" t="s">
        <v>179</v>
      </c>
      <c r="L28" s="72" t="s">
        <v>185</v>
      </c>
      <c r="M28" s="72" t="s">
        <v>1337</v>
      </c>
      <c r="N28" s="300" t="s">
        <v>420</v>
      </c>
      <c r="O28" s="71" t="s">
        <v>30</v>
      </c>
    </row>
    <row r="29" spans="1:16" ht="60" outlineLevel="1" x14ac:dyDescent="0.25">
      <c r="A29" s="59" t="s">
        <v>1000</v>
      </c>
      <c r="B29" s="59" t="s">
        <v>240</v>
      </c>
      <c r="C29" s="59" t="s">
        <v>242</v>
      </c>
      <c r="D29" s="59" t="s">
        <v>240</v>
      </c>
      <c r="E29" s="270" t="str">
        <f t="shared" ref="E29:E36" si="1">(A29&amp;"."&amp;B29&amp;"."&amp;C29&amp;"."&amp;D29)</f>
        <v>06.01.002.003.002</v>
      </c>
      <c r="F29" s="88"/>
      <c r="G29" s="88"/>
      <c r="H29" s="88"/>
      <c r="I29" s="300" t="s">
        <v>1108</v>
      </c>
      <c r="J29" s="154" t="s">
        <v>178</v>
      </c>
      <c r="K29" s="154" t="s">
        <v>179</v>
      </c>
      <c r="L29" s="72" t="s">
        <v>185</v>
      </c>
      <c r="M29" s="72" t="s">
        <v>1337</v>
      </c>
      <c r="N29" s="300" t="s">
        <v>1345</v>
      </c>
      <c r="O29" s="71" t="s">
        <v>30</v>
      </c>
    </row>
    <row r="30" spans="1:16" s="308" customFormat="1" ht="75" outlineLevel="1" x14ac:dyDescent="0.25">
      <c r="A30" s="59" t="s">
        <v>1000</v>
      </c>
      <c r="B30" s="59" t="s">
        <v>240</v>
      </c>
      <c r="C30" s="59" t="s">
        <v>242</v>
      </c>
      <c r="D30" s="59" t="s">
        <v>242</v>
      </c>
      <c r="E30" s="270" t="str">
        <f t="shared" si="1"/>
        <v>06.01.002.003.003</v>
      </c>
      <c r="F30" s="88"/>
      <c r="G30" s="88"/>
      <c r="H30" s="88"/>
      <c r="I30" s="300" t="s">
        <v>1111</v>
      </c>
      <c r="J30" s="154" t="s">
        <v>178</v>
      </c>
      <c r="K30" s="154" t="s">
        <v>179</v>
      </c>
      <c r="L30" s="72" t="s">
        <v>185</v>
      </c>
      <c r="M30" s="72" t="s">
        <v>1337</v>
      </c>
      <c r="N30" s="300" t="s">
        <v>1165</v>
      </c>
      <c r="O30" s="71" t="s">
        <v>30</v>
      </c>
    </row>
    <row r="31" spans="1:16" s="308" customFormat="1" ht="60" outlineLevel="1" x14ac:dyDescent="0.25">
      <c r="A31" s="59" t="s">
        <v>1000</v>
      </c>
      <c r="B31" s="59" t="s">
        <v>240</v>
      </c>
      <c r="C31" s="59" t="s">
        <v>242</v>
      </c>
      <c r="D31" s="59" t="s">
        <v>244</v>
      </c>
      <c r="E31" s="270" t="str">
        <f t="shared" si="1"/>
        <v>06.01.002.003.004</v>
      </c>
      <c r="F31" s="88"/>
      <c r="G31" s="88"/>
      <c r="H31" s="88"/>
      <c r="I31" s="300" t="s">
        <v>1109</v>
      </c>
      <c r="J31" s="154" t="s">
        <v>178</v>
      </c>
      <c r="K31" s="154" t="s">
        <v>179</v>
      </c>
      <c r="L31" s="72" t="s">
        <v>185</v>
      </c>
      <c r="M31" s="72" t="s">
        <v>1337</v>
      </c>
      <c r="N31" s="300" t="s">
        <v>653</v>
      </c>
      <c r="O31" s="71" t="s">
        <v>30</v>
      </c>
    </row>
    <row r="32" spans="1:16" s="308" customFormat="1" ht="60" outlineLevel="1" x14ac:dyDescent="0.25">
      <c r="A32" s="59" t="s">
        <v>1000</v>
      </c>
      <c r="B32" s="59" t="s">
        <v>240</v>
      </c>
      <c r="C32" s="59" t="s">
        <v>242</v>
      </c>
      <c r="D32" s="59" t="s">
        <v>1001</v>
      </c>
      <c r="E32" s="270" t="str">
        <f t="shared" si="1"/>
        <v>06.01.002.003.005</v>
      </c>
      <c r="F32" s="88"/>
      <c r="G32" s="88"/>
      <c r="H32" s="88"/>
      <c r="I32" s="300" t="s">
        <v>1112</v>
      </c>
      <c r="J32" s="154" t="s">
        <v>178</v>
      </c>
      <c r="K32" s="154" t="s">
        <v>179</v>
      </c>
      <c r="L32" s="72" t="s">
        <v>185</v>
      </c>
      <c r="M32" s="72" t="s">
        <v>1337</v>
      </c>
      <c r="N32" s="72" t="s">
        <v>279</v>
      </c>
      <c r="O32" s="71" t="s">
        <v>30</v>
      </c>
    </row>
    <row r="33" spans="1:20" s="308" customFormat="1" outlineLevel="1" x14ac:dyDescent="0.25">
      <c r="A33" s="59" t="s">
        <v>1000</v>
      </c>
      <c r="B33" s="59" t="s">
        <v>240</v>
      </c>
      <c r="C33" s="59" t="s">
        <v>242</v>
      </c>
      <c r="D33" s="309"/>
      <c r="E33" s="270" t="str">
        <f t="shared" si="1"/>
        <v>06.01.002.003.</v>
      </c>
      <c r="F33" s="88"/>
      <c r="G33" s="88"/>
      <c r="H33" s="634" t="s">
        <v>1113</v>
      </c>
      <c r="I33" s="634"/>
      <c r="J33" s="329" t="s">
        <v>218</v>
      </c>
      <c r="K33" s="154" t="s">
        <v>179</v>
      </c>
      <c r="L33" s="530"/>
      <c r="M33" s="531"/>
      <c r="N33" s="531"/>
      <c r="O33" s="532"/>
    </row>
    <row r="34" spans="1:20" s="308" customFormat="1" ht="34.35" customHeight="1" outlineLevel="1" x14ac:dyDescent="0.25">
      <c r="A34" s="59" t="s">
        <v>1000</v>
      </c>
      <c r="B34" s="59" t="s">
        <v>240</v>
      </c>
      <c r="C34" s="309"/>
      <c r="D34" s="309"/>
      <c r="E34" s="302"/>
      <c r="F34" s="302"/>
      <c r="G34" s="303"/>
      <c r="H34" s="667" t="s">
        <v>1346</v>
      </c>
      <c r="I34" s="668"/>
      <c r="J34" s="626"/>
      <c r="K34" s="626"/>
      <c r="L34" s="626"/>
      <c r="M34" s="626"/>
      <c r="N34" s="626"/>
      <c r="O34" s="627"/>
    </row>
    <row r="35" spans="1:20" x14ac:dyDescent="0.25">
      <c r="A35" s="59" t="s">
        <v>1000</v>
      </c>
      <c r="B35" s="59" t="s">
        <v>242</v>
      </c>
      <c r="C35" s="59" t="s">
        <v>77</v>
      </c>
      <c r="D35" s="59"/>
      <c r="E35" s="276" t="str">
        <f>(A35&amp;"."&amp;B35)</f>
        <v>06.01.003</v>
      </c>
      <c r="F35" s="185"/>
      <c r="G35" s="664" t="s">
        <v>1115</v>
      </c>
      <c r="H35" s="665"/>
      <c r="I35" s="665"/>
      <c r="J35" s="665"/>
      <c r="K35" s="665"/>
      <c r="L35" s="665"/>
      <c r="M35" s="665"/>
      <c r="N35" s="665"/>
      <c r="O35" s="665"/>
    </row>
    <row r="36" spans="1:20" ht="75" outlineLevel="1" x14ac:dyDescent="0.25">
      <c r="A36" s="59" t="s">
        <v>1000</v>
      </c>
      <c r="B36" s="59" t="s">
        <v>242</v>
      </c>
      <c r="C36" s="59" t="s">
        <v>77</v>
      </c>
      <c r="D36" s="59" t="s">
        <v>77</v>
      </c>
      <c r="E36" s="270" t="str">
        <f t="shared" si="1"/>
        <v>06.01.003.001.001</v>
      </c>
      <c r="F36" s="292"/>
      <c r="G36" s="292"/>
      <c r="H36" s="59"/>
      <c r="I36" s="328" t="s">
        <v>1349</v>
      </c>
      <c r="J36" s="160" t="s">
        <v>178</v>
      </c>
      <c r="K36" s="160" t="s">
        <v>186</v>
      </c>
      <c r="L36" s="57" t="s">
        <v>1126</v>
      </c>
      <c r="M36" s="344" t="s">
        <v>30</v>
      </c>
      <c r="N36" s="328" t="s">
        <v>1347</v>
      </c>
      <c r="O36" s="57"/>
    </row>
    <row r="37" spans="1:20" ht="28.7" customHeight="1" outlineLevel="1" x14ac:dyDescent="0.25">
      <c r="A37" s="59" t="s">
        <v>1000</v>
      </c>
      <c r="B37" s="59" t="s">
        <v>242</v>
      </c>
      <c r="C37" s="59" t="s">
        <v>77</v>
      </c>
      <c r="E37" s="270" t="str">
        <f>(A37&amp;"."&amp;B37&amp;"."&amp;C37&amp;"."&amp;D37)</f>
        <v>06.01.003.001.</v>
      </c>
      <c r="F37" s="60"/>
      <c r="G37" s="60"/>
      <c r="H37" s="601" t="s">
        <v>765</v>
      </c>
      <c r="I37" s="601"/>
      <c r="J37" s="345" t="s">
        <v>178</v>
      </c>
      <c r="K37" s="160" t="s">
        <v>186</v>
      </c>
      <c r="L37" s="602"/>
      <c r="M37" s="602"/>
      <c r="N37" s="602"/>
      <c r="O37" s="602"/>
      <c r="P37" s="308"/>
      <c r="Q37" s="308"/>
      <c r="R37" s="308"/>
      <c r="S37" s="308"/>
      <c r="T37" s="308"/>
    </row>
    <row r="38" spans="1:20" ht="30" customHeight="1" outlineLevel="1" x14ac:dyDescent="0.25">
      <c r="A38" s="59" t="s">
        <v>1000</v>
      </c>
      <c r="B38" s="59" t="s">
        <v>242</v>
      </c>
      <c r="E38" s="284"/>
      <c r="F38" s="60"/>
      <c r="G38" s="60"/>
      <c r="H38" s="666" t="s">
        <v>1348</v>
      </c>
      <c r="I38" s="666"/>
      <c r="J38" s="666"/>
      <c r="K38" s="666"/>
      <c r="L38" s="666"/>
      <c r="M38" s="666"/>
      <c r="N38" s="666"/>
      <c r="O38" s="666"/>
      <c r="P38" s="308"/>
      <c r="Q38" s="308"/>
      <c r="R38" s="308"/>
      <c r="S38" s="308"/>
      <c r="T38" s="308"/>
    </row>
    <row r="39" spans="1:20" s="310" customFormat="1" collapsed="1" x14ac:dyDescent="0.25">
      <c r="A39" s="59" t="s">
        <v>1000</v>
      </c>
      <c r="B39" s="59" t="s">
        <v>244</v>
      </c>
      <c r="C39" s="59" t="s">
        <v>77</v>
      </c>
      <c r="E39" s="276" t="str">
        <f>(A39&amp;"."&amp;B39)</f>
        <v>06.01.004</v>
      </c>
      <c r="F39" s="185"/>
      <c r="G39" s="664" t="s">
        <v>1117</v>
      </c>
      <c r="H39" s="665"/>
      <c r="I39" s="665"/>
      <c r="J39" s="665"/>
      <c r="K39" s="665"/>
      <c r="L39" s="665"/>
      <c r="M39" s="665"/>
      <c r="N39" s="665"/>
      <c r="O39" s="665"/>
      <c r="P39" s="308"/>
      <c r="Q39" s="308"/>
      <c r="R39" s="308"/>
      <c r="S39" s="308"/>
      <c r="T39" s="308"/>
    </row>
    <row r="40" spans="1:20" s="310" customFormat="1" ht="105" outlineLevel="1" x14ac:dyDescent="0.25">
      <c r="A40" s="59" t="s">
        <v>1000</v>
      </c>
      <c r="B40" s="59" t="s">
        <v>244</v>
      </c>
      <c r="C40" s="59" t="s">
        <v>77</v>
      </c>
      <c r="D40" s="59" t="s">
        <v>77</v>
      </c>
      <c r="E40" s="270" t="str">
        <f>(A40&amp;"."&amp;B40&amp;"."&amp;C40&amp;"."&amp;D40)</f>
        <v>06.01.004.001.001</v>
      </c>
      <c r="F40" s="290"/>
      <c r="G40" s="290"/>
      <c r="H40" s="88"/>
      <c r="I40" s="300" t="s">
        <v>1116</v>
      </c>
      <c r="J40" s="150" t="s">
        <v>311</v>
      </c>
      <c r="K40" s="150" t="s">
        <v>223</v>
      </c>
      <c r="L40" s="300" t="s">
        <v>1127</v>
      </c>
      <c r="M40" s="72" t="s">
        <v>1337</v>
      </c>
      <c r="N40" s="70" t="s">
        <v>654</v>
      </c>
      <c r="O40" s="99"/>
      <c r="P40" s="308"/>
      <c r="Q40" s="308"/>
      <c r="R40" s="308"/>
      <c r="S40" s="308"/>
      <c r="T40" s="308"/>
    </row>
    <row r="41" spans="1:20" s="310" customFormat="1" ht="54.6" customHeight="1" outlineLevel="1" x14ac:dyDescent="0.25">
      <c r="A41" s="59" t="s">
        <v>1000</v>
      </c>
      <c r="B41" s="59" t="s">
        <v>244</v>
      </c>
      <c r="C41" s="59" t="s">
        <v>77</v>
      </c>
      <c r="D41" s="290"/>
      <c r="E41" s="289" t="s">
        <v>867</v>
      </c>
      <c r="F41" s="89"/>
      <c r="G41" s="89"/>
      <c r="H41" s="634" t="s">
        <v>1118</v>
      </c>
      <c r="I41" s="634"/>
      <c r="J41" s="324" t="s">
        <v>311</v>
      </c>
      <c r="K41" s="150" t="s">
        <v>223</v>
      </c>
      <c r="L41" s="565"/>
      <c r="M41" s="565"/>
      <c r="N41" s="565"/>
      <c r="O41" s="565"/>
      <c r="P41" s="308"/>
      <c r="Q41" s="308"/>
      <c r="R41" s="308"/>
      <c r="S41" s="308"/>
      <c r="T41" s="308"/>
    </row>
    <row r="42" spans="1:20" s="310" customFormat="1" ht="27.6" customHeight="1" outlineLevel="1" x14ac:dyDescent="0.25">
      <c r="A42" s="59" t="s">
        <v>1000</v>
      </c>
      <c r="B42" s="59" t="s">
        <v>244</v>
      </c>
      <c r="C42" s="59" t="s">
        <v>77</v>
      </c>
      <c r="D42" s="290"/>
      <c r="E42" s="289"/>
      <c r="F42" s="89"/>
      <c r="G42" s="89"/>
      <c r="H42" s="663" t="s">
        <v>1350</v>
      </c>
      <c r="I42" s="663"/>
      <c r="J42" s="663"/>
      <c r="K42" s="663"/>
      <c r="L42" s="663"/>
      <c r="M42" s="663"/>
      <c r="N42" s="663"/>
      <c r="O42" s="663"/>
      <c r="P42" s="308"/>
      <c r="Q42" s="308"/>
      <c r="R42" s="308"/>
      <c r="S42" s="308"/>
      <c r="T42" s="308"/>
    </row>
    <row r="43" spans="1:20" collapsed="1" x14ac:dyDescent="0.25">
      <c r="A43" s="59" t="s">
        <v>1000</v>
      </c>
      <c r="B43" s="59" t="s">
        <v>1001</v>
      </c>
      <c r="E43" s="276" t="str">
        <f>(A43&amp;"."&amp;B43)</f>
        <v>06.01.005</v>
      </c>
      <c r="F43" s="185"/>
      <c r="G43" s="664" t="s">
        <v>1119</v>
      </c>
      <c r="H43" s="665"/>
      <c r="I43" s="665"/>
      <c r="J43" s="665"/>
      <c r="K43" s="665"/>
      <c r="L43" s="665"/>
      <c r="M43" s="665"/>
      <c r="N43" s="665"/>
      <c r="O43" s="665"/>
      <c r="P43" s="308"/>
      <c r="Q43" s="308"/>
      <c r="R43" s="308"/>
      <c r="S43" s="308"/>
      <c r="T43" s="308"/>
    </row>
    <row r="44" spans="1:20" ht="30" outlineLevel="1" x14ac:dyDescent="0.25">
      <c r="A44" s="59" t="s">
        <v>1000</v>
      </c>
      <c r="B44" s="59" t="s">
        <v>1001</v>
      </c>
      <c r="C44" s="59" t="s">
        <v>77</v>
      </c>
      <c r="D44" s="59" t="s">
        <v>77</v>
      </c>
      <c r="E44" s="270" t="str">
        <f>(A44&amp;"."&amp;B44&amp;"."&amp;C44&amp;"."&amp;D44)</f>
        <v>06.01.005.001.001</v>
      </c>
      <c r="F44" s="292"/>
      <c r="G44" s="292"/>
      <c r="H44" s="59"/>
      <c r="I44" s="328" t="s">
        <v>1121</v>
      </c>
      <c r="J44" s="345" t="s">
        <v>220</v>
      </c>
      <c r="K44" s="345" t="s">
        <v>576</v>
      </c>
      <c r="L44" s="57" t="s">
        <v>93</v>
      </c>
      <c r="M44" s="346" t="s">
        <v>192</v>
      </c>
      <c r="N44" s="328" t="s">
        <v>653</v>
      </c>
      <c r="O44" s="57"/>
      <c r="P44" s="308"/>
      <c r="Q44" s="308"/>
      <c r="R44" s="308"/>
      <c r="S44" s="308"/>
      <c r="T44" s="308"/>
    </row>
    <row r="45" spans="1:20" ht="60" outlineLevel="1" x14ac:dyDescent="0.25">
      <c r="A45" s="59" t="s">
        <v>1000</v>
      </c>
      <c r="B45" s="59" t="s">
        <v>1001</v>
      </c>
      <c r="C45" s="59" t="s">
        <v>77</v>
      </c>
      <c r="D45" s="59" t="s">
        <v>240</v>
      </c>
      <c r="E45" s="270" t="str">
        <f t="shared" ref="E45:E50" si="2">(A45&amp;"."&amp;B45&amp;"."&amp;C45&amp;"."&amp;D45)</f>
        <v>06.01.005.001.002</v>
      </c>
      <c r="F45" s="292"/>
      <c r="G45" s="292"/>
      <c r="H45" s="59"/>
      <c r="I45" s="328" t="s">
        <v>1122</v>
      </c>
      <c r="J45" s="345" t="s">
        <v>178</v>
      </c>
      <c r="K45" s="345" t="s">
        <v>180</v>
      </c>
      <c r="L45" s="57" t="s">
        <v>93</v>
      </c>
      <c r="M45" s="300" t="s">
        <v>1337</v>
      </c>
      <c r="N45" s="57" t="s">
        <v>420</v>
      </c>
      <c r="O45" s="57"/>
      <c r="P45" s="308"/>
      <c r="Q45" s="308"/>
      <c r="R45" s="308"/>
      <c r="S45" s="308"/>
      <c r="T45" s="308"/>
    </row>
    <row r="46" spans="1:20" ht="60" outlineLevel="1" x14ac:dyDescent="0.25">
      <c r="A46" s="59" t="s">
        <v>1000</v>
      </c>
      <c r="B46" s="59" t="s">
        <v>1001</v>
      </c>
      <c r="C46" s="59" t="s">
        <v>77</v>
      </c>
      <c r="D46" s="59" t="s">
        <v>242</v>
      </c>
      <c r="E46" s="270" t="str">
        <f t="shared" si="2"/>
        <v>06.01.005.001.003</v>
      </c>
      <c r="F46" s="292"/>
      <c r="G46" s="292"/>
      <c r="H46" s="59"/>
      <c r="I46" s="328" t="s">
        <v>1123</v>
      </c>
      <c r="J46" s="345" t="s">
        <v>178</v>
      </c>
      <c r="K46" s="345" t="s">
        <v>180</v>
      </c>
      <c r="L46" s="57" t="s">
        <v>93</v>
      </c>
      <c r="M46" s="300" t="s">
        <v>1337</v>
      </c>
      <c r="N46" s="57" t="s">
        <v>420</v>
      </c>
      <c r="O46" s="57"/>
      <c r="P46" s="308"/>
      <c r="Q46" s="308"/>
      <c r="R46" s="308"/>
      <c r="S46" s="308"/>
      <c r="T46" s="308"/>
    </row>
    <row r="47" spans="1:20" s="310" customFormat="1" ht="56.45" customHeight="1" outlineLevel="1" x14ac:dyDescent="0.25">
      <c r="A47" s="59" t="s">
        <v>1000</v>
      </c>
      <c r="B47" s="59" t="s">
        <v>1001</v>
      </c>
      <c r="C47" s="59" t="s">
        <v>77</v>
      </c>
      <c r="D47" s="59"/>
      <c r="E47" s="270" t="str">
        <f t="shared" si="2"/>
        <v>06.01.005.001.</v>
      </c>
      <c r="F47" s="89"/>
      <c r="G47" s="89"/>
      <c r="H47" s="634" t="s">
        <v>1124</v>
      </c>
      <c r="I47" s="634"/>
      <c r="J47" s="345" t="s">
        <v>178</v>
      </c>
      <c r="K47" s="345" t="s">
        <v>180</v>
      </c>
      <c r="L47" s="565"/>
      <c r="M47" s="565"/>
      <c r="N47" s="565"/>
      <c r="O47" s="565"/>
    </row>
    <row r="48" spans="1:20" s="310" customFormat="1" ht="27" customHeight="1" outlineLevel="1" x14ac:dyDescent="0.25">
      <c r="A48" s="59" t="s">
        <v>1000</v>
      </c>
      <c r="B48" s="59" t="s">
        <v>1001</v>
      </c>
      <c r="C48" s="290"/>
      <c r="D48" s="290"/>
      <c r="E48" s="289"/>
      <c r="F48" s="89"/>
      <c r="G48" s="89"/>
      <c r="H48" s="622" t="s">
        <v>1351</v>
      </c>
      <c r="I48" s="604"/>
      <c r="J48" s="604"/>
      <c r="K48" s="604"/>
      <c r="L48" s="604"/>
      <c r="M48" s="604"/>
      <c r="N48" s="604"/>
      <c r="O48" s="605"/>
    </row>
    <row r="49" spans="1:15" ht="75" outlineLevel="1" x14ac:dyDescent="0.25">
      <c r="A49" s="59" t="s">
        <v>1000</v>
      </c>
      <c r="B49" s="59" t="s">
        <v>1001</v>
      </c>
      <c r="C49" s="59" t="s">
        <v>240</v>
      </c>
      <c r="D49" s="59" t="s">
        <v>77</v>
      </c>
      <c r="E49" s="270" t="str">
        <f t="shared" si="2"/>
        <v>06.01.005.002.001</v>
      </c>
      <c r="F49" s="291"/>
      <c r="G49" s="291"/>
      <c r="H49" s="163"/>
      <c r="I49" s="300" t="s">
        <v>1453</v>
      </c>
      <c r="J49" s="324" t="s">
        <v>178</v>
      </c>
      <c r="K49" s="138" t="s">
        <v>179</v>
      </c>
      <c r="L49" s="72" t="s">
        <v>1128</v>
      </c>
      <c r="M49" s="72" t="s">
        <v>1337</v>
      </c>
      <c r="N49" s="350" t="s">
        <v>942</v>
      </c>
      <c r="O49" s="145"/>
    </row>
    <row r="50" spans="1:15" ht="43.35" customHeight="1" outlineLevel="1" x14ac:dyDescent="0.25">
      <c r="A50" s="59" t="s">
        <v>1000</v>
      </c>
      <c r="B50" s="59" t="s">
        <v>1001</v>
      </c>
      <c r="C50" s="59" t="s">
        <v>240</v>
      </c>
      <c r="D50" s="59"/>
      <c r="E50" s="270" t="str">
        <f t="shared" si="2"/>
        <v>06.01.005.002.</v>
      </c>
      <c r="F50" s="146"/>
      <c r="G50" s="146"/>
      <c r="H50" s="634" t="s">
        <v>1125</v>
      </c>
      <c r="I50" s="634"/>
      <c r="J50" s="324" t="s">
        <v>178</v>
      </c>
      <c r="K50" s="138" t="s">
        <v>179</v>
      </c>
      <c r="L50" s="566"/>
      <c r="M50" s="566"/>
      <c r="N50" s="566"/>
      <c r="O50" s="566"/>
    </row>
    <row r="51" spans="1:15" ht="28.7" customHeight="1" outlineLevel="1" x14ac:dyDescent="0.25">
      <c r="A51" s="59" t="s">
        <v>1000</v>
      </c>
      <c r="B51" s="59" t="s">
        <v>1001</v>
      </c>
      <c r="E51" s="288"/>
      <c r="F51" s="146"/>
      <c r="G51" s="146"/>
      <c r="H51" s="622" t="s">
        <v>1352</v>
      </c>
      <c r="I51" s="662"/>
      <c r="J51" s="662"/>
      <c r="K51" s="662"/>
      <c r="L51" s="662"/>
      <c r="M51" s="662"/>
      <c r="N51" s="662"/>
      <c r="O51" s="623"/>
    </row>
    <row r="52" spans="1:15" collapsed="1" x14ac:dyDescent="0.25">
      <c r="A52" s="59" t="s">
        <v>1000</v>
      </c>
      <c r="E52" s="244"/>
      <c r="F52" s="443" t="s">
        <v>135</v>
      </c>
      <c r="G52" s="444"/>
      <c r="H52" s="444"/>
      <c r="I52" s="444"/>
      <c r="J52" s="444"/>
      <c r="K52" s="444"/>
      <c r="L52" s="444"/>
      <c r="M52" s="444"/>
      <c r="N52" s="444"/>
      <c r="O52" s="445"/>
    </row>
    <row r="53" spans="1:15" x14ac:dyDescent="0.25">
      <c r="A53" s="59" t="s">
        <v>1000</v>
      </c>
      <c r="B53" s="59" t="s">
        <v>1014</v>
      </c>
      <c r="E53" s="276" t="str">
        <f>(A53&amp;"."&amp;B53)</f>
        <v>06.01.006</v>
      </c>
      <c r="F53" s="185"/>
      <c r="G53" s="609" t="s">
        <v>1129</v>
      </c>
      <c r="H53" s="610"/>
      <c r="I53" s="610"/>
      <c r="J53" s="610"/>
      <c r="K53" s="610"/>
      <c r="L53" s="610"/>
      <c r="M53" s="610"/>
      <c r="N53" s="610"/>
      <c r="O53" s="611"/>
    </row>
    <row r="54" spans="1:15" ht="45" x14ac:dyDescent="0.25">
      <c r="A54" s="59" t="s">
        <v>1000</v>
      </c>
      <c r="B54" s="59" t="s">
        <v>1014</v>
      </c>
      <c r="C54" s="59" t="s">
        <v>77</v>
      </c>
      <c r="D54" s="59" t="s">
        <v>77</v>
      </c>
      <c r="E54" s="270" t="str">
        <f t="shared" ref="E54" si="3">(A54&amp;"."&amp;B54&amp;"."&amp;C54&amp;"."&amp;D54)</f>
        <v>06.01.006.001.001</v>
      </c>
      <c r="F54" s="349"/>
      <c r="G54" s="349"/>
      <c r="H54" s="349"/>
      <c r="I54" s="300" t="s">
        <v>1130</v>
      </c>
      <c r="J54" s="150" t="s">
        <v>178</v>
      </c>
      <c r="K54" s="150" t="s">
        <v>311</v>
      </c>
      <c r="L54" s="72" t="s">
        <v>925</v>
      </c>
      <c r="M54" s="346" t="s">
        <v>192</v>
      </c>
      <c r="N54" s="72" t="s">
        <v>965</v>
      </c>
      <c r="O54" s="349"/>
    </row>
    <row r="55" spans="1:15" x14ac:dyDescent="0.25">
      <c r="A55" s="59" t="s">
        <v>1000</v>
      </c>
      <c r="B55" s="59" t="s">
        <v>1014</v>
      </c>
      <c r="C55" s="59" t="s">
        <v>77</v>
      </c>
      <c r="E55" s="289" t="s">
        <v>984</v>
      </c>
      <c r="F55" s="349"/>
      <c r="G55" s="349"/>
      <c r="H55" s="566" t="s">
        <v>923</v>
      </c>
      <c r="I55" s="566"/>
      <c r="J55" s="150" t="s">
        <v>178</v>
      </c>
      <c r="K55" s="150" t="s">
        <v>311</v>
      </c>
      <c r="L55" s="565"/>
      <c r="M55" s="565"/>
      <c r="N55" s="565"/>
      <c r="O55" s="565"/>
    </row>
    <row r="56" spans="1:15" ht="31.9" customHeight="1" x14ac:dyDescent="0.25">
      <c r="A56" s="59" t="s">
        <v>1000</v>
      </c>
      <c r="B56" s="59" t="s">
        <v>1014</v>
      </c>
      <c r="C56" s="59" t="s">
        <v>77</v>
      </c>
      <c r="E56" s="288"/>
      <c r="F56" s="349"/>
      <c r="G56" s="349"/>
      <c r="H56" s="663" t="s">
        <v>1323</v>
      </c>
      <c r="I56" s="663"/>
      <c r="J56" s="663"/>
      <c r="K56" s="663"/>
      <c r="L56" s="663"/>
      <c r="M56" s="663"/>
      <c r="N56" s="663"/>
      <c r="O56" s="663"/>
    </row>
    <row r="57" spans="1:15" ht="29.45" customHeight="1" x14ac:dyDescent="0.25">
      <c r="A57" s="59" t="s">
        <v>1000</v>
      </c>
      <c r="B57" s="59" t="s">
        <v>1015</v>
      </c>
      <c r="C57" s="59" t="s">
        <v>77</v>
      </c>
      <c r="E57" s="276" t="str">
        <f>(A57&amp;"."&amp;B57)</f>
        <v>06.01.007</v>
      </c>
      <c r="F57" s="185"/>
      <c r="G57" s="609" t="s">
        <v>1131</v>
      </c>
      <c r="H57" s="610"/>
      <c r="I57" s="610"/>
      <c r="J57" s="610"/>
      <c r="K57" s="610"/>
      <c r="L57" s="610"/>
      <c r="M57" s="610"/>
      <c r="N57" s="610"/>
      <c r="O57" s="611"/>
    </row>
    <row r="58" spans="1:15" ht="75" x14ac:dyDescent="0.25">
      <c r="A58" s="59" t="s">
        <v>1000</v>
      </c>
      <c r="B58" s="59" t="s">
        <v>1015</v>
      </c>
      <c r="C58" s="59" t="s">
        <v>77</v>
      </c>
      <c r="D58" s="59" t="s">
        <v>77</v>
      </c>
      <c r="E58" s="270" t="str">
        <f t="shared" ref="E58:E61" si="4">(A58&amp;"."&amp;B58&amp;"."&amp;C58&amp;"."&amp;D58)</f>
        <v>06.01.007.001.001</v>
      </c>
      <c r="F58" s="290"/>
      <c r="G58" s="290"/>
      <c r="H58" s="72"/>
      <c r="I58" s="300" t="s">
        <v>1135</v>
      </c>
      <c r="J58" s="138" t="s">
        <v>178</v>
      </c>
      <c r="K58" s="138" t="s">
        <v>188</v>
      </c>
      <c r="L58" s="72" t="s">
        <v>1132</v>
      </c>
      <c r="M58" s="72" t="s">
        <v>566</v>
      </c>
      <c r="N58" s="300" t="s">
        <v>967</v>
      </c>
      <c r="O58" s="72"/>
    </row>
    <row r="59" spans="1:15" ht="60" x14ac:dyDescent="0.25">
      <c r="A59" s="59" t="s">
        <v>1000</v>
      </c>
      <c r="B59" s="59" t="s">
        <v>1015</v>
      </c>
      <c r="C59" s="59" t="s">
        <v>77</v>
      </c>
      <c r="D59" s="59" t="s">
        <v>240</v>
      </c>
      <c r="E59" s="270" t="str">
        <f t="shared" si="4"/>
        <v>06.01.007.001.002</v>
      </c>
      <c r="F59" s="290"/>
      <c r="G59" s="290"/>
      <c r="H59" s="72"/>
      <c r="I59" s="300" t="s">
        <v>1133</v>
      </c>
      <c r="J59" s="150" t="s">
        <v>188</v>
      </c>
      <c r="K59" s="138" t="s">
        <v>180</v>
      </c>
      <c r="L59" s="72" t="s">
        <v>615</v>
      </c>
      <c r="M59" s="300" t="s">
        <v>1337</v>
      </c>
      <c r="N59" s="350" t="s">
        <v>942</v>
      </c>
      <c r="O59" s="72"/>
    </row>
    <row r="60" spans="1:15" ht="45" x14ac:dyDescent="0.25">
      <c r="A60" s="59" t="s">
        <v>1000</v>
      </c>
      <c r="B60" s="59" t="s">
        <v>1015</v>
      </c>
      <c r="C60" s="59" t="s">
        <v>77</v>
      </c>
      <c r="D60" s="59" t="s">
        <v>242</v>
      </c>
      <c r="E60" s="270" t="str">
        <f t="shared" si="4"/>
        <v>06.01.007.001.003</v>
      </c>
      <c r="F60" s="290"/>
      <c r="G60" s="290"/>
      <c r="H60" s="72"/>
      <c r="I60" s="300" t="s">
        <v>1134</v>
      </c>
      <c r="J60" s="150" t="s">
        <v>224</v>
      </c>
      <c r="K60" s="150" t="s">
        <v>179</v>
      </c>
      <c r="L60" s="72" t="s">
        <v>615</v>
      </c>
      <c r="M60" s="346" t="s">
        <v>192</v>
      </c>
      <c r="N60" s="300" t="s">
        <v>967</v>
      </c>
      <c r="O60" s="72"/>
    </row>
    <row r="61" spans="1:15" ht="42.6" customHeight="1" x14ac:dyDescent="0.25">
      <c r="A61" s="59" t="s">
        <v>1000</v>
      </c>
      <c r="B61" s="59" t="s">
        <v>1015</v>
      </c>
      <c r="C61" s="59" t="s">
        <v>77</v>
      </c>
      <c r="E61" s="270" t="str">
        <f t="shared" si="4"/>
        <v>06.01.007.001.</v>
      </c>
      <c r="F61" s="290"/>
      <c r="G61" s="290"/>
      <c r="H61" s="622" t="s">
        <v>1136</v>
      </c>
      <c r="I61" s="623"/>
      <c r="J61" s="356" t="s">
        <v>178</v>
      </c>
      <c r="K61" s="150" t="s">
        <v>179</v>
      </c>
      <c r="L61" s="530"/>
      <c r="M61" s="531"/>
      <c r="N61" s="531"/>
      <c r="O61" s="532"/>
    </row>
    <row r="62" spans="1:15" ht="31.35" customHeight="1" x14ac:dyDescent="0.25">
      <c r="A62" s="59" t="s">
        <v>1000</v>
      </c>
      <c r="B62" s="59" t="s">
        <v>1015</v>
      </c>
      <c r="E62" s="289"/>
      <c r="F62" s="290"/>
      <c r="G62" s="290"/>
      <c r="H62" s="603" t="s">
        <v>1137</v>
      </c>
      <c r="I62" s="604"/>
      <c r="J62" s="604"/>
      <c r="K62" s="604"/>
      <c r="L62" s="604"/>
      <c r="M62" s="604"/>
      <c r="N62" s="604"/>
      <c r="O62" s="605"/>
    </row>
    <row r="63" spans="1:15" ht="28.7" customHeight="1" x14ac:dyDescent="0.25">
      <c r="A63" s="59" t="s">
        <v>1000</v>
      </c>
      <c r="B63" s="59" t="s">
        <v>1016</v>
      </c>
      <c r="E63" s="276" t="str">
        <f>(A63&amp;"."&amp;B63)</f>
        <v>06.01.008</v>
      </c>
      <c r="F63" s="185"/>
      <c r="G63" s="606" t="s">
        <v>1353</v>
      </c>
      <c r="H63" s="607"/>
      <c r="I63" s="607"/>
      <c r="J63" s="607"/>
      <c r="K63" s="607"/>
      <c r="L63" s="607"/>
      <c r="M63" s="607"/>
      <c r="N63" s="607"/>
      <c r="O63" s="608"/>
    </row>
    <row r="64" spans="1:15" ht="105" x14ac:dyDescent="0.25">
      <c r="A64" s="59" t="s">
        <v>1000</v>
      </c>
      <c r="B64" s="59" t="s">
        <v>1016</v>
      </c>
      <c r="C64" s="59" t="s">
        <v>77</v>
      </c>
      <c r="D64" s="59" t="s">
        <v>77</v>
      </c>
      <c r="E64" s="270" t="str">
        <f t="shared" ref="E64:E67" si="5">(A64&amp;"."&amp;B64&amp;"."&amp;C64&amp;"."&amp;D64)</f>
        <v>06.01.008.001.001</v>
      </c>
      <c r="F64" s="290"/>
      <c r="G64" s="290"/>
      <c r="H64" s="88"/>
      <c r="I64" s="300" t="s">
        <v>1355</v>
      </c>
      <c r="J64" s="138" t="s">
        <v>599</v>
      </c>
      <c r="K64" s="138" t="s">
        <v>186</v>
      </c>
      <c r="L64" s="72" t="s">
        <v>283</v>
      </c>
      <c r="M64" s="346" t="s">
        <v>192</v>
      </c>
      <c r="N64" s="300" t="s">
        <v>1138</v>
      </c>
      <c r="O64" s="72"/>
    </row>
    <row r="65" spans="1:16" ht="30" x14ac:dyDescent="0.25">
      <c r="A65" s="59" t="s">
        <v>1000</v>
      </c>
      <c r="B65" s="59" t="s">
        <v>1016</v>
      </c>
      <c r="C65" s="59" t="s">
        <v>77</v>
      </c>
      <c r="D65" s="59" t="s">
        <v>240</v>
      </c>
      <c r="E65" s="270" t="str">
        <f t="shared" si="5"/>
        <v>06.01.008.001.002</v>
      </c>
      <c r="F65" s="290"/>
      <c r="G65" s="290"/>
      <c r="H65" s="88"/>
      <c r="I65" s="300" t="s">
        <v>1139</v>
      </c>
      <c r="J65" s="138" t="s">
        <v>599</v>
      </c>
      <c r="K65" s="138" t="s">
        <v>186</v>
      </c>
      <c r="L65" s="72" t="s">
        <v>283</v>
      </c>
      <c r="M65" s="346" t="s">
        <v>192</v>
      </c>
      <c r="N65" s="300" t="s">
        <v>965</v>
      </c>
      <c r="O65" s="72"/>
    </row>
    <row r="66" spans="1:16" ht="60" x14ac:dyDescent="0.25">
      <c r="A66" s="59" t="s">
        <v>1000</v>
      </c>
      <c r="B66" s="59" t="s">
        <v>1016</v>
      </c>
      <c r="C66" s="59" t="s">
        <v>77</v>
      </c>
      <c r="D66" s="59" t="s">
        <v>242</v>
      </c>
      <c r="E66" s="270" t="str">
        <f t="shared" si="5"/>
        <v>06.01.008.001.003</v>
      </c>
      <c r="F66" s="290"/>
      <c r="G66" s="290"/>
      <c r="H66" s="88"/>
      <c r="I66" s="300" t="s">
        <v>1454</v>
      </c>
      <c r="J66" s="138" t="s">
        <v>178</v>
      </c>
      <c r="K66" s="138" t="s">
        <v>188</v>
      </c>
      <c r="L66" s="72" t="s">
        <v>93</v>
      </c>
      <c r="M66" s="300" t="s">
        <v>1337</v>
      </c>
      <c r="N66" s="350" t="s">
        <v>942</v>
      </c>
      <c r="O66" s="72"/>
      <c r="P66" s="331"/>
    </row>
    <row r="67" spans="1:16" ht="60" x14ac:dyDescent="0.25">
      <c r="A67" s="59" t="s">
        <v>1000</v>
      </c>
      <c r="B67" s="59" t="s">
        <v>1016</v>
      </c>
      <c r="C67" s="59" t="s">
        <v>77</v>
      </c>
      <c r="D67" s="59" t="s">
        <v>244</v>
      </c>
      <c r="E67" s="270" t="str">
        <f t="shared" si="5"/>
        <v>06.01.008.001.004</v>
      </c>
      <c r="F67" s="290"/>
      <c r="G67" s="290"/>
      <c r="H67" s="88"/>
      <c r="I67" s="358" t="s">
        <v>1325</v>
      </c>
      <c r="J67" s="138" t="s">
        <v>178</v>
      </c>
      <c r="K67" s="357" t="s">
        <v>223</v>
      </c>
      <c r="L67" s="72" t="s">
        <v>93</v>
      </c>
      <c r="M67" s="346" t="s">
        <v>192</v>
      </c>
      <c r="N67" s="358" t="s">
        <v>965</v>
      </c>
      <c r="O67" s="72"/>
      <c r="P67" s="331"/>
    </row>
    <row r="68" spans="1:16" ht="53.45" customHeight="1" x14ac:dyDescent="0.25">
      <c r="A68" s="59" t="s">
        <v>1000</v>
      </c>
      <c r="B68" s="59" t="s">
        <v>1016</v>
      </c>
      <c r="C68" s="59" t="s">
        <v>77</v>
      </c>
      <c r="E68" s="289" t="s">
        <v>988</v>
      </c>
      <c r="F68" s="89"/>
      <c r="G68" s="89"/>
      <c r="H68" s="620" t="s">
        <v>1359</v>
      </c>
      <c r="I68" s="621"/>
      <c r="J68" s="150" t="s">
        <v>599</v>
      </c>
      <c r="K68" s="138" t="s">
        <v>179</v>
      </c>
      <c r="L68" s="612"/>
      <c r="M68" s="613"/>
      <c r="N68" s="613"/>
      <c r="O68" s="614"/>
    </row>
    <row r="69" spans="1:16" ht="52.35" customHeight="1" x14ac:dyDescent="0.25">
      <c r="A69" s="59" t="s">
        <v>1000</v>
      </c>
      <c r="B69" s="59" t="s">
        <v>1016</v>
      </c>
      <c r="E69" s="289"/>
      <c r="F69" s="89"/>
      <c r="G69" s="89"/>
      <c r="H69" s="620" t="s">
        <v>1354</v>
      </c>
      <c r="I69" s="641"/>
      <c r="J69" s="641"/>
      <c r="K69" s="641"/>
      <c r="L69" s="641"/>
      <c r="M69" s="641"/>
      <c r="N69" s="641"/>
      <c r="O69" s="621"/>
    </row>
    <row r="70" spans="1:16" ht="75" x14ac:dyDescent="0.25">
      <c r="A70" s="59" t="s">
        <v>1000</v>
      </c>
      <c r="B70" s="59" t="s">
        <v>1016</v>
      </c>
      <c r="C70" s="59" t="s">
        <v>240</v>
      </c>
      <c r="D70" s="59" t="s">
        <v>77</v>
      </c>
      <c r="E70" s="270" t="str">
        <f t="shared" ref="E70:E79" si="6">(A70&amp;"."&amp;B70&amp;"."&amp;C70&amp;"."&amp;D70)</f>
        <v>06.01.008.002.001</v>
      </c>
      <c r="F70" s="290"/>
      <c r="G70" s="290"/>
      <c r="H70" s="88"/>
      <c r="I70" s="300" t="s">
        <v>1147</v>
      </c>
      <c r="J70" s="138" t="s">
        <v>311</v>
      </c>
      <c r="K70" s="138" t="s">
        <v>180</v>
      </c>
      <c r="L70" s="72" t="s">
        <v>948</v>
      </c>
      <c r="M70" s="346" t="s">
        <v>192</v>
      </c>
      <c r="N70" s="300" t="s">
        <v>653</v>
      </c>
      <c r="O70" s="72"/>
    </row>
    <row r="71" spans="1:16" ht="90" x14ac:dyDescent="0.25">
      <c r="A71" s="59" t="s">
        <v>1000</v>
      </c>
      <c r="B71" s="59" t="s">
        <v>1016</v>
      </c>
      <c r="C71" s="59" t="s">
        <v>240</v>
      </c>
      <c r="D71" s="59" t="s">
        <v>240</v>
      </c>
      <c r="E71" s="270" t="str">
        <f t="shared" si="6"/>
        <v>06.01.008.002.002</v>
      </c>
      <c r="F71" s="290"/>
      <c r="G71" s="290"/>
      <c r="H71" s="88"/>
      <c r="I71" s="300" t="s">
        <v>1356</v>
      </c>
      <c r="J71" s="138" t="s">
        <v>600</v>
      </c>
      <c r="K71" s="138" t="s">
        <v>180</v>
      </c>
      <c r="L71" s="72" t="s">
        <v>948</v>
      </c>
      <c r="M71" s="300" t="s">
        <v>1337</v>
      </c>
      <c r="N71" s="72" t="s">
        <v>950</v>
      </c>
      <c r="O71" s="72"/>
    </row>
    <row r="72" spans="1:16" ht="75" x14ac:dyDescent="0.25">
      <c r="A72" s="59" t="s">
        <v>1000</v>
      </c>
      <c r="B72" s="59" t="s">
        <v>1016</v>
      </c>
      <c r="C72" s="59" t="s">
        <v>240</v>
      </c>
      <c r="D72" s="59" t="s">
        <v>242</v>
      </c>
      <c r="E72" s="270" t="str">
        <f t="shared" si="6"/>
        <v>06.01.008.002.003</v>
      </c>
      <c r="F72" s="290"/>
      <c r="G72" s="290"/>
      <c r="H72" s="88"/>
      <c r="I72" s="300" t="s">
        <v>1357</v>
      </c>
      <c r="J72" s="138" t="s">
        <v>186</v>
      </c>
      <c r="K72" s="138" t="s">
        <v>179</v>
      </c>
      <c r="L72" s="72" t="s">
        <v>948</v>
      </c>
      <c r="M72" s="300" t="s">
        <v>1337</v>
      </c>
      <c r="N72" s="72" t="s">
        <v>950</v>
      </c>
      <c r="O72" s="72"/>
    </row>
    <row r="73" spans="1:16" ht="75" x14ac:dyDescent="0.25">
      <c r="A73" s="59" t="s">
        <v>1000</v>
      </c>
      <c r="B73" s="59" t="s">
        <v>1016</v>
      </c>
      <c r="C73" s="59" t="s">
        <v>240</v>
      </c>
      <c r="D73" s="59" t="s">
        <v>244</v>
      </c>
      <c r="E73" s="270" t="str">
        <f t="shared" si="6"/>
        <v>06.01.008.002.004</v>
      </c>
      <c r="F73" s="290"/>
      <c r="G73" s="290"/>
      <c r="H73" s="88"/>
      <c r="I73" s="300" t="s">
        <v>1358</v>
      </c>
      <c r="J73" s="138" t="s">
        <v>186</v>
      </c>
      <c r="K73" s="138" t="s">
        <v>179</v>
      </c>
      <c r="L73" s="72" t="s">
        <v>948</v>
      </c>
      <c r="M73" s="300" t="s">
        <v>1337</v>
      </c>
      <c r="N73" s="72" t="s">
        <v>950</v>
      </c>
      <c r="O73" s="72"/>
    </row>
    <row r="74" spans="1:16" ht="75" x14ac:dyDescent="0.25">
      <c r="A74" s="59" t="s">
        <v>1000</v>
      </c>
      <c r="B74" s="59" t="s">
        <v>1016</v>
      </c>
      <c r="C74" s="59" t="s">
        <v>240</v>
      </c>
      <c r="D74" s="59" t="s">
        <v>1001</v>
      </c>
      <c r="E74" s="270" t="str">
        <f t="shared" si="6"/>
        <v>06.01.008.002.005</v>
      </c>
      <c r="F74" s="290"/>
      <c r="G74" s="290"/>
      <c r="H74" s="88"/>
      <c r="I74" s="300" t="s">
        <v>1373</v>
      </c>
      <c r="J74" s="138" t="s">
        <v>180</v>
      </c>
      <c r="K74" s="138" t="s">
        <v>179</v>
      </c>
      <c r="L74" s="72" t="s">
        <v>616</v>
      </c>
      <c r="M74" s="300" t="s">
        <v>1337</v>
      </c>
      <c r="N74" s="72" t="s">
        <v>950</v>
      </c>
      <c r="O74" s="72"/>
    </row>
    <row r="75" spans="1:16" ht="42" customHeight="1" x14ac:dyDescent="0.25">
      <c r="A75" s="59" t="s">
        <v>1000</v>
      </c>
      <c r="B75" s="59" t="s">
        <v>1016</v>
      </c>
      <c r="C75" s="59" t="s">
        <v>240</v>
      </c>
      <c r="E75" s="270" t="str">
        <f t="shared" si="6"/>
        <v>06.01.008.002.</v>
      </c>
      <c r="F75" s="89"/>
      <c r="G75" s="89"/>
      <c r="H75" s="620" t="s">
        <v>1148</v>
      </c>
      <c r="I75" s="621"/>
      <c r="J75" s="150" t="s">
        <v>600</v>
      </c>
      <c r="K75" s="150" t="s">
        <v>179</v>
      </c>
      <c r="L75" s="612"/>
      <c r="M75" s="613"/>
      <c r="N75" s="613"/>
      <c r="O75" s="614"/>
    </row>
    <row r="76" spans="1:16" ht="29.45" customHeight="1" x14ac:dyDescent="0.25">
      <c r="A76" s="59" t="s">
        <v>1000</v>
      </c>
      <c r="B76" s="59" t="s">
        <v>1016</v>
      </c>
      <c r="E76" s="289"/>
      <c r="F76" s="89"/>
      <c r="G76" s="89"/>
      <c r="H76" s="620" t="s">
        <v>1360</v>
      </c>
      <c r="I76" s="641"/>
      <c r="J76" s="641"/>
      <c r="K76" s="641"/>
      <c r="L76" s="641"/>
      <c r="M76" s="641"/>
      <c r="N76" s="641"/>
      <c r="O76" s="621"/>
    </row>
    <row r="77" spans="1:16" ht="60" x14ac:dyDescent="0.25">
      <c r="A77" s="59" t="s">
        <v>1000</v>
      </c>
      <c r="B77" s="59" t="s">
        <v>1016</v>
      </c>
      <c r="C77" s="59" t="s">
        <v>242</v>
      </c>
      <c r="D77" s="59" t="s">
        <v>77</v>
      </c>
      <c r="E77" s="270" t="str">
        <f t="shared" si="6"/>
        <v>06.01.008.003.001</v>
      </c>
      <c r="F77" s="89"/>
      <c r="G77" s="89"/>
      <c r="H77" s="89"/>
      <c r="I77" s="300" t="s">
        <v>1144</v>
      </c>
      <c r="J77" s="138" t="s">
        <v>178</v>
      </c>
      <c r="K77" s="138" t="s">
        <v>602</v>
      </c>
      <c r="L77" s="310" t="s">
        <v>93</v>
      </c>
      <c r="M77" s="72" t="s">
        <v>566</v>
      </c>
      <c r="N77" s="300" t="s">
        <v>1141</v>
      </c>
      <c r="O77" s="72"/>
    </row>
    <row r="78" spans="1:16" ht="45" x14ac:dyDescent="0.25">
      <c r="A78" s="59" t="s">
        <v>1000</v>
      </c>
      <c r="B78" s="59" t="s">
        <v>1016</v>
      </c>
      <c r="C78" s="59" t="s">
        <v>242</v>
      </c>
      <c r="D78" s="59" t="s">
        <v>240</v>
      </c>
      <c r="E78" s="270" t="str">
        <f t="shared" si="6"/>
        <v>06.01.008.003.002</v>
      </c>
      <c r="F78" s="75"/>
      <c r="G78" s="75"/>
      <c r="H78" s="241"/>
      <c r="I78" s="300" t="s">
        <v>1140</v>
      </c>
      <c r="J78" s="138" t="s">
        <v>178</v>
      </c>
      <c r="K78" s="136" t="s">
        <v>602</v>
      </c>
      <c r="L78" s="286" t="s">
        <v>93</v>
      </c>
      <c r="M78" s="70" t="s">
        <v>566</v>
      </c>
      <c r="N78" s="300" t="s">
        <v>1142</v>
      </c>
      <c r="O78" s="70"/>
    </row>
    <row r="79" spans="1:16" x14ac:dyDescent="0.25">
      <c r="A79" s="59" t="s">
        <v>1000</v>
      </c>
      <c r="B79" s="59" t="s">
        <v>1016</v>
      </c>
      <c r="C79" s="59" t="s">
        <v>242</v>
      </c>
      <c r="E79" s="270" t="str">
        <f t="shared" si="6"/>
        <v>06.01.008.003.</v>
      </c>
      <c r="F79" s="89"/>
      <c r="G79" s="89"/>
      <c r="H79" s="657" t="s">
        <v>1143</v>
      </c>
      <c r="I79" s="658"/>
      <c r="J79" s="138" t="s">
        <v>178</v>
      </c>
      <c r="K79" s="324" t="s">
        <v>179</v>
      </c>
      <c r="L79" s="612"/>
      <c r="M79" s="613"/>
      <c r="N79" s="613"/>
      <c r="O79" s="614"/>
    </row>
    <row r="80" spans="1:16" x14ac:dyDescent="0.25">
      <c r="A80" s="59" t="s">
        <v>1000</v>
      </c>
      <c r="B80" s="59" t="s">
        <v>1016</v>
      </c>
      <c r="E80" s="289"/>
      <c r="F80" s="89"/>
      <c r="G80" s="89"/>
      <c r="H80" s="659" t="s">
        <v>1145</v>
      </c>
      <c r="I80" s="660"/>
      <c r="J80" s="660"/>
      <c r="K80" s="660"/>
      <c r="L80" s="660"/>
      <c r="M80" s="660"/>
      <c r="N80" s="660"/>
      <c r="O80" s="661"/>
    </row>
    <row r="81" spans="1:15" x14ac:dyDescent="0.25">
      <c r="A81" s="59" t="s">
        <v>1000</v>
      </c>
      <c r="B81" s="59" t="s">
        <v>1017</v>
      </c>
      <c r="C81" s="59" t="s">
        <v>77</v>
      </c>
      <c r="D81" s="59" t="s">
        <v>77</v>
      </c>
      <c r="E81" s="276" t="str">
        <f>(A81&amp;"."&amp;B81)</f>
        <v>06.01.009</v>
      </c>
      <c r="F81" s="185"/>
      <c r="G81" s="615" t="s">
        <v>1151</v>
      </c>
      <c r="H81" s="616"/>
      <c r="I81" s="616"/>
      <c r="J81" s="616"/>
      <c r="K81" s="616"/>
      <c r="L81" s="616"/>
      <c r="M81" s="616"/>
      <c r="N81" s="616"/>
      <c r="O81" s="617"/>
    </row>
    <row r="82" spans="1:15" ht="90" x14ac:dyDescent="0.25">
      <c r="A82" s="59" t="s">
        <v>1000</v>
      </c>
      <c r="B82" s="59" t="s">
        <v>1017</v>
      </c>
      <c r="C82" s="59" t="s">
        <v>77</v>
      </c>
      <c r="D82" s="59" t="s">
        <v>240</v>
      </c>
      <c r="E82" s="270" t="str">
        <f t="shared" ref="E82:E85" si="7">(A82&amp;"."&amp;B82&amp;"."&amp;C82&amp;"."&amp;D82)</f>
        <v>06.01.009.001.002</v>
      </c>
      <c r="F82" s="290"/>
      <c r="G82" s="290"/>
      <c r="H82" s="88"/>
      <c r="I82" s="300" t="s">
        <v>1361</v>
      </c>
      <c r="J82" s="138" t="s">
        <v>311</v>
      </c>
      <c r="K82" s="138" t="s">
        <v>223</v>
      </c>
      <c r="L82" s="72" t="s">
        <v>283</v>
      </c>
      <c r="M82" s="300" t="s">
        <v>1337</v>
      </c>
      <c r="N82" s="72" t="s">
        <v>942</v>
      </c>
      <c r="O82" s="72" t="s">
        <v>320</v>
      </c>
    </row>
    <row r="83" spans="1:15" ht="75" x14ac:dyDescent="0.25">
      <c r="A83" s="59" t="s">
        <v>1000</v>
      </c>
      <c r="B83" s="59" t="s">
        <v>1017</v>
      </c>
      <c r="C83" s="59" t="s">
        <v>77</v>
      </c>
      <c r="D83" s="59" t="s">
        <v>242</v>
      </c>
      <c r="E83" s="270" t="str">
        <f t="shared" si="7"/>
        <v>06.01.009.001.003</v>
      </c>
      <c r="F83" s="290"/>
      <c r="G83" s="290"/>
      <c r="H83" s="88"/>
      <c r="I83" s="300" t="s">
        <v>1455</v>
      </c>
      <c r="J83" s="138" t="s">
        <v>311</v>
      </c>
      <c r="K83" s="138" t="s">
        <v>186</v>
      </c>
      <c r="L83" s="72" t="s">
        <v>283</v>
      </c>
      <c r="M83" s="72" t="s">
        <v>566</v>
      </c>
      <c r="N83" s="300" t="s">
        <v>653</v>
      </c>
      <c r="O83" s="72"/>
    </row>
    <row r="84" spans="1:15" ht="75" x14ac:dyDescent="0.25">
      <c r="A84" s="59" t="s">
        <v>1000</v>
      </c>
      <c r="B84" s="59" t="s">
        <v>1017</v>
      </c>
      <c r="C84" s="59" t="s">
        <v>77</v>
      </c>
      <c r="D84" s="59" t="s">
        <v>244</v>
      </c>
      <c r="E84" s="270" t="str">
        <f t="shared" si="7"/>
        <v>06.01.009.001.004</v>
      </c>
      <c r="F84" s="290"/>
      <c r="G84" s="290"/>
      <c r="H84" s="88"/>
      <c r="I84" s="300" t="s">
        <v>1146</v>
      </c>
      <c r="J84" s="138" t="s">
        <v>224</v>
      </c>
      <c r="K84" s="138" t="s">
        <v>223</v>
      </c>
      <c r="L84" s="72" t="s">
        <v>283</v>
      </c>
      <c r="M84" s="346" t="s">
        <v>192</v>
      </c>
      <c r="N84" s="300" t="s">
        <v>1149</v>
      </c>
      <c r="O84" s="72" t="s">
        <v>322</v>
      </c>
    </row>
    <row r="85" spans="1:15" ht="60" x14ac:dyDescent="0.25">
      <c r="A85" s="59" t="s">
        <v>1000</v>
      </c>
      <c r="B85" s="59" t="s">
        <v>1017</v>
      </c>
      <c r="C85" s="59" t="s">
        <v>77</v>
      </c>
      <c r="D85" s="59" t="s">
        <v>1014</v>
      </c>
      <c r="E85" s="270" t="str">
        <f t="shared" si="7"/>
        <v>06.01.009.001.006</v>
      </c>
      <c r="F85" s="290"/>
      <c r="G85" s="290"/>
      <c r="H85" s="88"/>
      <c r="I85" s="300" t="s">
        <v>1456</v>
      </c>
      <c r="J85" s="138" t="s">
        <v>224</v>
      </c>
      <c r="K85" s="138" t="s">
        <v>180</v>
      </c>
      <c r="L85" s="72" t="s">
        <v>595</v>
      </c>
      <c r="M85" s="300" t="s">
        <v>1337</v>
      </c>
      <c r="N85" s="300" t="s">
        <v>942</v>
      </c>
      <c r="O85" s="72"/>
    </row>
    <row r="86" spans="1:15" ht="18.600000000000001" customHeight="1" x14ac:dyDescent="0.25">
      <c r="A86" s="59" t="s">
        <v>1000</v>
      </c>
      <c r="B86" s="59" t="s">
        <v>1017</v>
      </c>
      <c r="C86" s="59" t="s">
        <v>77</v>
      </c>
      <c r="E86" s="289" t="s">
        <v>989</v>
      </c>
      <c r="F86" s="290"/>
      <c r="G86" s="290"/>
      <c r="H86" s="624" t="s">
        <v>1150</v>
      </c>
      <c r="I86" s="625"/>
      <c r="J86" s="356" t="s">
        <v>311</v>
      </c>
      <c r="K86" s="356" t="s">
        <v>180</v>
      </c>
      <c r="L86" s="612"/>
      <c r="M86" s="613"/>
      <c r="N86" s="613"/>
      <c r="O86" s="614"/>
    </row>
    <row r="87" spans="1:15" ht="31.9" customHeight="1" x14ac:dyDescent="0.25">
      <c r="A87" s="59" t="s">
        <v>1000</v>
      </c>
      <c r="B87" s="59" t="s">
        <v>1017</v>
      </c>
      <c r="E87" s="311"/>
      <c r="F87" s="89"/>
      <c r="G87" s="89"/>
      <c r="H87" s="622" t="s">
        <v>1152</v>
      </c>
      <c r="I87" s="604"/>
      <c r="J87" s="604"/>
      <c r="K87" s="604"/>
      <c r="L87" s="604"/>
      <c r="M87" s="604"/>
      <c r="N87" s="604"/>
      <c r="O87" s="605"/>
    </row>
    <row r="88" spans="1:15" x14ac:dyDescent="0.25">
      <c r="A88" s="59" t="s">
        <v>1000</v>
      </c>
      <c r="B88" s="59" t="s">
        <v>1018</v>
      </c>
      <c r="C88" s="59" t="s">
        <v>77</v>
      </c>
      <c r="D88" s="59" t="s">
        <v>77</v>
      </c>
      <c r="E88" s="276" t="str">
        <f>(A88&amp;"."&amp;B88)</f>
        <v>06.01.010</v>
      </c>
      <c r="F88" s="185"/>
      <c r="G88" s="615" t="s">
        <v>1153</v>
      </c>
      <c r="H88" s="616"/>
      <c r="I88" s="616"/>
      <c r="J88" s="616"/>
      <c r="K88" s="616"/>
      <c r="L88" s="616"/>
      <c r="M88" s="616"/>
      <c r="N88" s="616"/>
      <c r="O88" s="617"/>
    </row>
    <row r="89" spans="1:15" ht="60" x14ac:dyDescent="0.25">
      <c r="A89" s="59" t="s">
        <v>1000</v>
      </c>
      <c r="B89" s="59" t="s">
        <v>1018</v>
      </c>
      <c r="C89" s="59" t="s">
        <v>77</v>
      </c>
      <c r="D89" s="59" t="s">
        <v>77</v>
      </c>
      <c r="E89" s="270" t="str">
        <f t="shared" ref="E89:E95" si="8">(A89&amp;"."&amp;B89&amp;"."&amp;C89&amp;"."&amp;D89)</f>
        <v>06.01.010.001.001</v>
      </c>
      <c r="F89" s="290"/>
      <c r="G89" s="290"/>
      <c r="H89" s="88"/>
      <c r="I89" s="300" t="s">
        <v>1457</v>
      </c>
      <c r="J89" s="138" t="s">
        <v>599</v>
      </c>
      <c r="K89" s="138" t="s">
        <v>311</v>
      </c>
      <c r="L89" s="72" t="s">
        <v>93</v>
      </c>
      <c r="M89" s="346" t="s">
        <v>192</v>
      </c>
      <c r="N89" s="72" t="s">
        <v>965</v>
      </c>
      <c r="O89" s="72"/>
    </row>
    <row r="90" spans="1:15" ht="45" x14ac:dyDescent="0.25">
      <c r="A90" s="59" t="s">
        <v>1000</v>
      </c>
      <c r="B90" s="59" t="s">
        <v>1018</v>
      </c>
      <c r="C90" s="59" t="s">
        <v>77</v>
      </c>
      <c r="D90" s="59" t="s">
        <v>240</v>
      </c>
      <c r="E90" s="270" t="str">
        <f t="shared" si="8"/>
        <v>06.01.010.001.002</v>
      </c>
      <c r="F90" s="290"/>
      <c r="G90" s="290"/>
      <c r="H90" s="88"/>
      <c r="I90" s="300" t="s">
        <v>1154</v>
      </c>
      <c r="J90" s="138" t="s">
        <v>178</v>
      </c>
      <c r="K90" s="150" t="s">
        <v>223</v>
      </c>
      <c r="L90" s="72" t="s">
        <v>283</v>
      </c>
      <c r="M90" s="346" t="s">
        <v>192</v>
      </c>
      <c r="N90" s="72" t="s">
        <v>965</v>
      </c>
      <c r="O90" s="72"/>
    </row>
    <row r="91" spans="1:15" ht="45" x14ac:dyDescent="0.25">
      <c r="A91" s="59" t="s">
        <v>1000</v>
      </c>
      <c r="B91" s="59" t="s">
        <v>1018</v>
      </c>
      <c r="C91" s="59" t="s">
        <v>77</v>
      </c>
      <c r="D91" s="59" t="s">
        <v>242</v>
      </c>
      <c r="E91" s="270" t="str">
        <f t="shared" si="8"/>
        <v>06.01.010.001.003</v>
      </c>
      <c r="F91" s="292"/>
      <c r="G91" s="290"/>
      <c r="H91" s="88"/>
      <c r="I91" s="300" t="s">
        <v>1156</v>
      </c>
      <c r="J91" s="138" t="s">
        <v>178</v>
      </c>
      <c r="K91" s="138" t="s">
        <v>311</v>
      </c>
      <c r="L91" s="72" t="s">
        <v>93</v>
      </c>
      <c r="M91" s="346" t="s">
        <v>192</v>
      </c>
      <c r="N91" s="72" t="s">
        <v>967</v>
      </c>
      <c r="O91" s="72"/>
    </row>
    <row r="92" spans="1:15" ht="60" x14ac:dyDescent="0.25">
      <c r="A92" s="59" t="s">
        <v>1000</v>
      </c>
      <c r="B92" s="59" t="s">
        <v>1018</v>
      </c>
      <c r="C92" s="59" t="s">
        <v>77</v>
      </c>
      <c r="D92" s="59" t="s">
        <v>244</v>
      </c>
      <c r="E92" s="270" t="str">
        <f t="shared" si="8"/>
        <v>06.01.010.001.004</v>
      </c>
      <c r="F92" s="292"/>
      <c r="G92" s="290"/>
      <c r="H92" s="88"/>
      <c r="I92" s="300" t="s">
        <v>1157</v>
      </c>
      <c r="J92" s="138" t="s">
        <v>311</v>
      </c>
      <c r="K92" s="138" t="s">
        <v>186</v>
      </c>
      <c r="L92" s="72" t="s">
        <v>93</v>
      </c>
      <c r="M92" s="300" t="s">
        <v>1337</v>
      </c>
      <c r="N92" s="72" t="s">
        <v>942</v>
      </c>
      <c r="O92" s="72"/>
    </row>
    <row r="93" spans="1:15" ht="60" x14ac:dyDescent="0.25">
      <c r="A93" s="59" t="s">
        <v>1000</v>
      </c>
      <c r="B93" s="59" t="s">
        <v>1018</v>
      </c>
      <c r="C93" s="59" t="s">
        <v>77</v>
      </c>
      <c r="D93" s="59" t="s">
        <v>1001</v>
      </c>
      <c r="E93" s="270" t="str">
        <f t="shared" si="8"/>
        <v>06.01.010.001.005</v>
      </c>
      <c r="F93" s="292"/>
      <c r="G93" s="290"/>
      <c r="H93" s="88"/>
      <c r="I93" s="300" t="s">
        <v>1363</v>
      </c>
      <c r="J93" s="138" t="s">
        <v>223</v>
      </c>
      <c r="K93" s="138" t="s">
        <v>180</v>
      </c>
      <c r="L93" s="300" t="s">
        <v>1155</v>
      </c>
      <c r="M93" s="346" t="s">
        <v>192</v>
      </c>
      <c r="N93" s="300" t="s">
        <v>653</v>
      </c>
      <c r="O93" s="72"/>
    </row>
    <row r="94" spans="1:15" ht="60" x14ac:dyDescent="0.25">
      <c r="A94" s="59" t="s">
        <v>1000</v>
      </c>
      <c r="B94" s="59" t="s">
        <v>1018</v>
      </c>
      <c r="C94" s="59" t="s">
        <v>77</v>
      </c>
      <c r="D94" s="59" t="s">
        <v>1014</v>
      </c>
      <c r="E94" s="270" t="str">
        <f t="shared" si="8"/>
        <v>06.01.010.001.006</v>
      </c>
      <c r="F94" s="292"/>
      <c r="G94" s="290"/>
      <c r="H94" s="88"/>
      <c r="I94" s="300" t="s">
        <v>1158</v>
      </c>
      <c r="J94" s="138" t="s">
        <v>180</v>
      </c>
      <c r="K94" s="324" t="s">
        <v>179</v>
      </c>
      <c r="L94" s="300" t="s">
        <v>1155</v>
      </c>
      <c r="M94" s="300" t="s">
        <v>1337</v>
      </c>
      <c r="N94" s="300" t="s">
        <v>1362</v>
      </c>
      <c r="O94" s="72"/>
    </row>
    <row r="95" spans="1:15" x14ac:dyDescent="0.25">
      <c r="A95" s="59" t="s">
        <v>1000</v>
      </c>
      <c r="B95" s="59" t="s">
        <v>1018</v>
      </c>
      <c r="C95" s="59" t="s">
        <v>77</v>
      </c>
      <c r="D95" s="59"/>
      <c r="E95" s="270" t="str">
        <f t="shared" si="8"/>
        <v>06.01.010.001.</v>
      </c>
      <c r="F95" s="292"/>
      <c r="G95" s="290"/>
      <c r="H95" s="544" t="s">
        <v>968</v>
      </c>
      <c r="I95" s="545"/>
      <c r="J95" s="356" t="s">
        <v>599</v>
      </c>
      <c r="K95" s="324" t="s">
        <v>179</v>
      </c>
      <c r="L95" s="612"/>
      <c r="M95" s="613"/>
      <c r="N95" s="613"/>
      <c r="O95" s="614"/>
    </row>
    <row r="96" spans="1:15" ht="42" customHeight="1" x14ac:dyDescent="0.25">
      <c r="A96" s="59" t="s">
        <v>1000</v>
      </c>
      <c r="B96" s="59" t="s">
        <v>1018</v>
      </c>
      <c r="E96" s="289"/>
      <c r="F96" s="89"/>
      <c r="G96" s="89"/>
      <c r="H96" s="603" t="s">
        <v>1364</v>
      </c>
      <c r="I96" s="604"/>
      <c r="J96" s="604"/>
      <c r="K96" s="604"/>
      <c r="L96" s="604"/>
      <c r="M96" s="604"/>
      <c r="N96" s="604"/>
      <c r="O96" s="605"/>
    </row>
    <row r="97" spans="1:16" x14ac:dyDescent="0.25">
      <c r="A97" s="59" t="s">
        <v>1000</v>
      </c>
      <c r="B97" s="59" t="s">
        <v>1019</v>
      </c>
      <c r="C97" s="59" t="s">
        <v>77</v>
      </c>
      <c r="E97" s="276" t="str">
        <f>(A97&amp;"."&amp;B97)</f>
        <v>06.01.011</v>
      </c>
      <c r="F97" s="362"/>
      <c r="G97" s="615" t="s">
        <v>1458</v>
      </c>
      <c r="H97" s="616"/>
      <c r="I97" s="616"/>
      <c r="J97" s="616"/>
      <c r="K97" s="616"/>
      <c r="L97" s="616"/>
      <c r="M97" s="616"/>
      <c r="N97" s="616"/>
      <c r="O97" s="617"/>
    </row>
    <row r="98" spans="1:16" ht="45" x14ac:dyDescent="0.25">
      <c r="A98" s="59" t="s">
        <v>1000</v>
      </c>
      <c r="B98" s="59" t="s">
        <v>1019</v>
      </c>
      <c r="C98" s="59" t="s">
        <v>77</v>
      </c>
      <c r="D98" s="59" t="s">
        <v>77</v>
      </c>
      <c r="E98" s="270" t="str">
        <f t="shared" ref="E98:E100" si="9">(A98&amp;"."&amp;B98&amp;"."&amp;C98&amp;"."&amp;D98)</f>
        <v>06.01.011.001.001</v>
      </c>
      <c r="F98" s="290"/>
      <c r="G98" s="290"/>
      <c r="H98" s="88"/>
      <c r="I98" s="300" t="s">
        <v>1159</v>
      </c>
      <c r="J98" s="138" t="s">
        <v>178</v>
      </c>
      <c r="K98" s="138" t="s">
        <v>179</v>
      </c>
      <c r="L98" s="300" t="s">
        <v>1161</v>
      </c>
      <c r="M98" s="346" t="s">
        <v>192</v>
      </c>
      <c r="N98" s="300" t="s">
        <v>1165</v>
      </c>
      <c r="O98" s="72"/>
      <c r="P98" s="331"/>
    </row>
    <row r="99" spans="1:16" ht="45" x14ac:dyDescent="0.25">
      <c r="A99" s="59" t="s">
        <v>1000</v>
      </c>
      <c r="B99" s="59" t="s">
        <v>1019</v>
      </c>
      <c r="C99" s="59" t="s">
        <v>77</v>
      </c>
      <c r="D99" s="59" t="s">
        <v>240</v>
      </c>
      <c r="E99" s="270" t="str">
        <f t="shared" si="9"/>
        <v>06.01.011.001.002</v>
      </c>
      <c r="F99" s="290"/>
      <c r="G99" s="290"/>
      <c r="H99" s="88"/>
      <c r="I99" s="300" t="s">
        <v>1160</v>
      </c>
      <c r="J99" s="138" t="s">
        <v>178</v>
      </c>
      <c r="K99" s="138" t="s">
        <v>179</v>
      </c>
      <c r="L99" s="310" t="s">
        <v>331</v>
      </c>
      <c r="M99" s="300" t="s">
        <v>1162</v>
      </c>
      <c r="N99" s="300" t="s">
        <v>420</v>
      </c>
      <c r="O99" s="72"/>
    </row>
    <row r="100" spans="1:16" ht="60" x14ac:dyDescent="0.25">
      <c r="A100" s="59" t="s">
        <v>1000</v>
      </c>
      <c r="B100" s="59" t="s">
        <v>1019</v>
      </c>
      <c r="C100" s="59" t="s">
        <v>77</v>
      </c>
      <c r="D100" s="59" t="s">
        <v>242</v>
      </c>
      <c r="E100" s="270" t="str">
        <f t="shared" si="9"/>
        <v>06.01.011.001.003</v>
      </c>
      <c r="F100" s="290"/>
      <c r="G100" s="290"/>
      <c r="H100" s="88"/>
      <c r="I100" s="300" t="s">
        <v>1163</v>
      </c>
      <c r="J100" s="138" t="s">
        <v>178</v>
      </c>
      <c r="K100" s="138" t="s">
        <v>179</v>
      </c>
      <c r="L100" s="300" t="s">
        <v>1161</v>
      </c>
      <c r="M100" s="346" t="s">
        <v>192</v>
      </c>
      <c r="N100" s="300" t="s">
        <v>1165</v>
      </c>
      <c r="O100" s="72"/>
    </row>
    <row r="101" spans="1:16" ht="27" customHeight="1" x14ac:dyDescent="0.25">
      <c r="A101" s="59" t="s">
        <v>1000</v>
      </c>
      <c r="B101" s="59" t="s">
        <v>1019</v>
      </c>
      <c r="C101" s="59" t="s">
        <v>77</v>
      </c>
      <c r="D101" s="59"/>
      <c r="E101" s="270" t="str">
        <f>(A101&amp;"."&amp;B101&amp;"."&amp;C101)</f>
        <v>06.01.011.001</v>
      </c>
      <c r="F101" s="290"/>
      <c r="G101" s="290"/>
      <c r="H101" s="624" t="s">
        <v>1365</v>
      </c>
      <c r="I101" s="625"/>
      <c r="J101" s="356" t="s">
        <v>178</v>
      </c>
      <c r="K101" s="138" t="s">
        <v>179</v>
      </c>
      <c r="L101" s="612"/>
      <c r="M101" s="613"/>
      <c r="N101" s="613"/>
      <c r="O101" s="614"/>
    </row>
    <row r="102" spans="1:16" ht="33.6" customHeight="1" x14ac:dyDescent="0.25">
      <c r="A102" s="59" t="s">
        <v>1000</v>
      </c>
      <c r="B102" s="59" t="s">
        <v>1019</v>
      </c>
      <c r="E102" s="289"/>
      <c r="F102" s="290"/>
      <c r="G102" s="290"/>
      <c r="H102" s="603" t="s">
        <v>1164</v>
      </c>
      <c r="I102" s="604"/>
      <c r="J102" s="604"/>
      <c r="K102" s="604"/>
      <c r="L102" s="604"/>
      <c r="M102" s="604"/>
      <c r="N102" s="604"/>
      <c r="O102" s="605"/>
    </row>
    <row r="103" spans="1:16" x14ac:dyDescent="0.25">
      <c r="A103" s="59" t="s">
        <v>1000</v>
      </c>
      <c r="B103" s="59" t="s">
        <v>1020</v>
      </c>
      <c r="E103" s="276" t="str">
        <f>(A103&amp;"."&amp;B103)</f>
        <v>06.01.012</v>
      </c>
      <c r="F103" s="362"/>
      <c r="G103" s="615" t="s">
        <v>1166</v>
      </c>
      <c r="H103" s="616"/>
      <c r="I103" s="616"/>
      <c r="J103" s="616"/>
      <c r="K103" s="616"/>
      <c r="L103" s="616"/>
      <c r="M103" s="616"/>
      <c r="N103" s="616"/>
      <c r="O103" s="617"/>
    </row>
    <row r="104" spans="1:16" ht="45" x14ac:dyDescent="0.25">
      <c r="A104" s="59" t="s">
        <v>1000</v>
      </c>
      <c r="B104" s="59" t="s">
        <v>1020</v>
      </c>
      <c r="C104" s="59" t="s">
        <v>77</v>
      </c>
      <c r="D104" s="59" t="s">
        <v>77</v>
      </c>
      <c r="E104" s="270" t="str">
        <f t="shared" ref="E104:E106" si="10">(A104&amp;"."&amp;B104&amp;"."&amp;C104&amp;"."&amp;D104)</f>
        <v>06.01.012.001.001</v>
      </c>
      <c r="F104" s="290"/>
      <c r="G104" s="290"/>
      <c r="H104" s="88"/>
      <c r="I104" s="300" t="s">
        <v>1366</v>
      </c>
      <c r="J104" s="138" t="s">
        <v>178</v>
      </c>
      <c r="K104" s="150" t="s">
        <v>186</v>
      </c>
      <c r="L104" s="72" t="s">
        <v>283</v>
      </c>
      <c r="M104" s="346" t="s">
        <v>192</v>
      </c>
      <c r="N104" s="72" t="s">
        <v>965</v>
      </c>
      <c r="O104" s="72"/>
    </row>
    <row r="105" spans="1:16" ht="75" x14ac:dyDescent="0.25">
      <c r="A105" s="59" t="s">
        <v>1000</v>
      </c>
      <c r="B105" s="59" t="s">
        <v>1020</v>
      </c>
      <c r="C105" s="59" t="s">
        <v>77</v>
      </c>
      <c r="D105" s="59" t="s">
        <v>240</v>
      </c>
      <c r="E105" s="270" t="str">
        <f t="shared" si="10"/>
        <v>06.01.012.001.002</v>
      </c>
      <c r="F105" s="290"/>
      <c r="G105" s="290"/>
      <c r="H105" s="88"/>
      <c r="I105" s="300" t="s">
        <v>1167</v>
      </c>
      <c r="J105" s="138" t="s">
        <v>178</v>
      </c>
      <c r="K105" s="138" t="s">
        <v>180</v>
      </c>
      <c r="L105" s="72" t="s">
        <v>619</v>
      </c>
      <c r="M105" s="346" t="s">
        <v>192</v>
      </c>
      <c r="N105" s="300" t="s">
        <v>967</v>
      </c>
      <c r="O105" s="72"/>
    </row>
    <row r="106" spans="1:16" ht="75" x14ac:dyDescent="0.25">
      <c r="A106" s="59" t="s">
        <v>1000</v>
      </c>
      <c r="B106" s="59" t="s">
        <v>1020</v>
      </c>
      <c r="C106" s="59" t="s">
        <v>77</v>
      </c>
      <c r="D106" s="59" t="s">
        <v>242</v>
      </c>
      <c r="E106" s="270" t="str">
        <f t="shared" si="10"/>
        <v>06.01.012.001.003</v>
      </c>
      <c r="F106" s="290"/>
      <c r="G106" s="290"/>
      <c r="H106" s="88"/>
      <c r="I106" s="300" t="s">
        <v>1168</v>
      </c>
      <c r="J106" s="138" t="s">
        <v>180</v>
      </c>
      <c r="K106" s="138" t="s">
        <v>179</v>
      </c>
      <c r="L106" s="300" t="s">
        <v>1155</v>
      </c>
      <c r="M106" s="300" t="s">
        <v>1337</v>
      </c>
      <c r="N106" s="300" t="s">
        <v>950</v>
      </c>
      <c r="O106" s="72"/>
    </row>
    <row r="107" spans="1:16" ht="40.9" customHeight="1" x14ac:dyDescent="0.25">
      <c r="A107" s="59" t="s">
        <v>1000</v>
      </c>
      <c r="B107" s="59" t="s">
        <v>1020</v>
      </c>
      <c r="C107" s="59" t="s">
        <v>77</v>
      </c>
      <c r="E107" s="270" t="str">
        <f>(A107&amp;"."&amp;B107&amp;"."&amp;C107)</f>
        <v>06.01.012.001</v>
      </c>
      <c r="F107" s="290"/>
      <c r="G107" s="290"/>
      <c r="H107" s="624" t="s">
        <v>1367</v>
      </c>
      <c r="I107" s="625"/>
      <c r="J107" s="138" t="s">
        <v>178</v>
      </c>
      <c r="K107" s="138" t="s">
        <v>179</v>
      </c>
      <c r="L107" s="612"/>
      <c r="M107" s="613"/>
      <c r="N107" s="613"/>
      <c r="O107" s="614"/>
    </row>
    <row r="108" spans="1:16" ht="26.45" customHeight="1" x14ac:dyDescent="0.25">
      <c r="A108" s="59" t="s">
        <v>1000</v>
      </c>
      <c r="B108" s="59" t="s">
        <v>1020</v>
      </c>
      <c r="E108" s="289"/>
      <c r="F108" s="89"/>
      <c r="G108" s="89"/>
      <c r="H108" s="603" t="s">
        <v>1169</v>
      </c>
      <c r="I108" s="604"/>
      <c r="J108" s="604"/>
      <c r="K108" s="604"/>
      <c r="L108" s="604"/>
      <c r="M108" s="604"/>
      <c r="N108" s="604"/>
      <c r="O108" s="605"/>
    </row>
    <row r="109" spans="1:16" x14ac:dyDescent="0.25">
      <c r="A109" s="59" t="s">
        <v>1000</v>
      </c>
      <c r="B109" s="59" t="s">
        <v>1021</v>
      </c>
      <c r="C109" s="59" t="s">
        <v>77</v>
      </c>
      <c r="E109" s="276" t="str">
        <f>(A109&amp;"."&amp;B109)</f>
        <v>06.01.013</v>
      </c>
      <c r="F109" s="362"/>
      <c r="G109" s="615" t="s">
        <v>1185</v>
      </c>
      <c r="H109" s="616"/>
      <c r="I109" s="616"/>
      <c r="J109" s="616"/>
      <c r="K109" s="616"/>
      <c r="L109" s="616"/>
      <c r="M109" s="616"/>
      <c r="N109" s="616"/>
      <c r="O109" s="617"/>
    </row>
    <row r="110" spans="1:16" ht="90" x14ac:dyDescent="0.25">
      <c r="A110" s="59" t="s">
        <v>1000</v>
      </c>
      <c r="B110" s="59" t="s">
        <v>1021</v>
      </c>
      <c r="C110" s="59" t="s">
        <v>77</v>
      </c>
      <c r="D110" s="59" t="s">
        <v>77</v>
      </c>
      <c r="E110" s="270" t="str">
        <f t="shared" ref="E110:E113" si="11">(A110&amp;"."&amp;B110&amp;"."&amp;C110&amp;"."&amp;D110)</f>
        <v>06.01.013.001.001</v>
      </c>
      <c r="F110" s="89"/>
      <c r="G110" s="89"/>
      <c r="H110" s="88"/>
      <c r="I110" s="300" t="s">
        <v>1170</v>
      </c>
      <c r="J110" s="150" t="s">
        <v>576</v>
      </c>
      <c r="K110" s="150" t="s">
        <v>222</v>
      </c>
      <c r="L110" s="72" t="s">
        <v>978</v>
      </c>
      <c r="M110" s="346" t="s">
        <v>192</v>
      </c>
      <c r="N110" s="300" t="s">
        <v>1165</v>
      </c>
      <c r="O110" s="72"/>
    </row>
    <row r="111" spans="1:16" ht="60" x14ac:dyDescent="0.25">
      <c r="A111" s="59" t="s">
        <v>1000</v>
      </c>
      <c r="B111" s="59" t="s">
        <v>1021</v>
      </c>
      <c r="C111" s="59" t="s">
        <v>77</v>
      </c>
      <c r="D111" s="59" t="s">
        <v>242</v>
      </c>
      <c r="E111" s="270" t="str">
        <f t="shared" si="11"/>
        <v>06.01.013.001.003</v>
      </c>
      <c r="F111" s="89"/>
      <c r="G111" s="89"/>
      <c r="H111" s="88"/>
      <c r="I111" s="300" t="s">
        <v>1368</v>
      </c>
      <c r="J111" s="150" t="s">
        <v>224</v>
      </c>
      <c r="K111" s="138" t="s">
        <v>180</v>
      </c>
      <c r="L111" s="72" t="s">
        <v>597</v>
      </c>
      <c r="M111" s="300" t="s">
        <v>1337</v>
      </c>
      <c r="N111" s="72" t="s">
        <v>942</v>
      </c>
      <c r="O111" s="72"/>
    </row>
    <row r="112" spans="1:16" ht="60" x14ac:dyDescent="0.25">
      <c r="A112" s="59"/>
      <c r="B112" s="59"/>
      <c r="C112" s="59"/>
      <c r="D112" s="59"/>
      <c r="E112" s="270"/>
      <c r="F112" s="89"/>
      <c r="G112" s="89"/>
      <c r="H112" s="88"/>
      <c r="I112" s="300" t="s">
        <v>1459</v>
      </c>
      <c r="J112" s="324" t="s">
        <v>224</v>
      </c>
      <c r="K112" s="356" t="s">
        <v>180</v>
      </c>
      <c r="L112" s="300" t="s">
        <v>597</v>
      </c>
      <c r="M112" s="300" t="s">
        <v>1337</v>
      </c>
      <c r="N112" s="300" t="s">
        <v>942</v>
      </c>
      <c r="O112" s="72"/>
    </row>
    <row r="113" spans="1:15" ht="60" x14ac:dyDescent="0.25">
      <c r="A113" s="59" t="s">
        <v>1000</v>
      </c>
      <c r="B113" s="59" t="s">
        <v>1021</v>
      </c>
      <c r="C113" s="59" t="s">
        <v>77</v>
      </c>
      <c r="D113" s="59" t="s">
        <v>244</v>
      </c>
      <c r="E113" s="270" t="str">
        <f t="shared" si="11"/>
        <v>06.01.013.001.004</v>
      </c>
      <c r="F113" s="89"/>
      <c r="G113" s="89"/>
      <c r="H113" s="88"/>
      <c r="I113" s="300" t="s">
        <v>1370</v>
      </c>
      <c r="J113" s="324" t="s">
        <v>1173</v>
      </c>
      <c r="K113" s="324" t="s">
        <v>180</v>
      </c>
      <c r="L113" s="72" t="s">
        <v>1171</v>
      </c>
      <c r="M113" s="72"/>
      <c r="N113" s="72" t="s">
        <v>653</v>
      </c>
      <c r="O113" s="72"/>
    </row>
    <row r="114" spans="1:15" ht="17.45" customHeight="1" x14ac:dyDescent="0.25">
      <c r="A114" s="59" t="s">
        <v>1000</v>
      </c>
      <c r="B114" s="59" t="s">
        <v>1021</v>
      </c>
      <c r="E114" s="270" t="str">
        <f>(A114&amp;"."&amp;B114&amp;"."&amp;C114)</f>
        <v>06.01.013.</v>
      </c>
      <c r="F114" s="89"/>
      <c r="G114" s="89"/>
      <c r="H114" s="624" t="s">
        <v>1174</v>
      </c>
      <c r="I114" s="625"/>
      <c r="J114" s="150" t="s">
        <v>576</v>
      </c>
      <c r="K114" s="356" t="s">
        <v>180</v>
      </c>
      <c r="L114" s="651"/>
      <c r="M114" s="652"/>
      <c r="N114" s="652"/>
      <c r="O114" s="653"/>
    </row>
    <row r="115" spans="1:15" ht="34.35" customHeight="1" x14ac:dyDescent="0.25">
      <c r="A115" s="59" t="s">
        <v>1000</v>
      </c>
      <c r="B115" s="59" t="s">
        <v>1021</v>
      </c>
      <c r="E115" s="289"/>
      <c r="F115" s="89"/>
      <c r="G115" s="89"/>
      <c r="H115" s="603" t="s">
        <v>1175</v>
      </c>
      <c r="I115" s="604"/>
      <c r="J115" s="604"/>
      <c r="K115" s="604"/>
      <c r="L115" s="604"/>
      <c r="M115" s="604"/>
      <c r="N115" s="604"/>
      <c r="O115" s="605"/>
    </row>
    <row r="116" spans="1:15" ht="45" x14ac:dyDescent="0.25">
      <c r="A116" s="59" t="s">
        <v>1000</v>
      </c>
      <c r="B116" s="59" t="s">
        <v>1021</v>
      </c>
      <c r="C116" s="59" t="s">
        <v>240</v>
      </c>
      <c r="D116" s="59" t="s">
        <v>77</v>
      </c>
      <c r="E116" s="270" t="str">
        <f t="shared" ref="E116:E119" si="12">(A116&amp;"."&amp;B116&amp;"."&amp;C116&amp;"."&amp;D116)</f>
        <v>06.01.013.002.001</v>
      </c>
      <c r="F116" s="89"/>
      <c r="G116" s="89"/>
      <c r="H116" s="88"/>
      <c r="I116" s="300" t="s">
        <v>1369</v>
      </c>
      <c r="J116" s="138" t="s">
        <v>178</v>
      </c>
      <c r="K116" s="138" t="s">
        <v>179</v>
      </c>
      <c r="L116" s="72" t="s">
        <v>597</v>
      </c>
      <c r="M116" s="72" t="s">
        <v>163</v>
      </c>
      <c r="N116" s="300" t="s">
        <v>1176</v>
      </c>
      <c r="O116" s="72"/>
    </row>
    <row r="117" spans="1:15" ht="45" x14ac:dyDescent="0.25">
      <c r="A117" s="59"/>
      <c r="B117" s="59"/>
      <c r="C117" s="59"/>
      <c r="D117" s="59"/>
      <c r="E117" s="270"/>
      <c r="F117" s="89"/>
      <c r="G117" s="89"/>
      <c r="H117" s="92"/>
      <c r="I117" s="300" t="s">
        <v>1177</v>
      </c>
      <c r="J117" s="150" t="s">
        <v>224</v>
      </c>
      <c r="K117" s="356" t="s">
        <v>179</v>
      </c>
      <c r="L117" s="300" t="s">
        <v>597</v>
      </c>
      <c r="M117" s="346" t="s">
        <v>192</v>
      </c>
      <c r="N117" s="300" t="s">
        <v>967</v>
      </c>
      <c r="O117" s="72"/>
    </row>
    <row r="118" spans="1:15" ht="90" x14ac:dyDescent="0.25">
      <c r="A118" s="59" t="s">
        <v>1000</v>
      </c>
      <c r="B118" s="59" t="s">
        <v>1021</v>
      </c>
      <c r="C118" s="59" t="s">
        <v>240</v>
      </c>
      <c r="D118" s="59" t="s">
        <v>240</v>
      </c>
      <c r="E118" s="270" t="str">
        <f t="shared" si="12"/>
        <v>06.01.013.002.002</v>
      </c>
      <c r="F118" s="89"/>
      <c r="G118" s="89"/>
      <c r="H118" s="92"/>
      <c r="I118" s="300" t="s">
        <v>1178</v>
      </c>
      <c r="J118" s="324" t="s">
        <v>224</v>
      </c>
      <c r="K118" s="356" t="s">
        <v>179</v>
      </c>
      <c r="L118" s="300" t="s">
        <v>596</v>
      </c>
      <c r="M118" s="300" t="s">
        <v>163</v>
      </c>
      <c r="N118" s="300" t="s">
        <v>1176</v>
      </c>
      <c r="O118" s="72"/>
    </row>
    <row r="119" spans="1:15" ht="60" x14ac:dyDescent="0.25">
      <c r="A119" s="59" t="s">
        <v>1000</v>
      </c>
      <c r="B119" s="59" t="s">
        <v>1021</v>
      </c>
      <c r="C119" s="59" t="s">
        <v>240</v>
      </c>
      <c r="D119" s="59" t="s">
        <v>242</v>
      </c>
      <c r="E119" s="270" t="str">
        <f t="shared" si="12"/>
        <v>06.01.013.002.003</v>
      </c>
      <c r="F119" s="89"/>
      <c r="G119" s="89"/>
      <c r="H119" s="92"/>
      <c r="I119" s="300" t="s">
        <v>1179</v>
      </c>
      <c r="J119" s="150" t="s">
        <v>188</v>
      </c>
      <c r="K119" s="138" t="s">
        <v>179</v>
      </c>
      <c r="L119" s="72" t="s">
        <v>598</v>
      </c>
      <c r="M119" s="72" t="s">
        <v>166</v>
      </c>
      <c r="N119" s="300" t="s">
        <v>653</v>
      </c>
      <c r="O119" s="72"/>
    </row>
    <row r="120" spans="1:15" ht="15" customHeight="1" x14ac:dyDescent="0.25">
      <c r="A120" s="59" t="s">
        <v>1000</v>
      </c>
      <c r="B120" s="59" t="s">
        <v>1021</v>
      </c>
      <c r="C120" s="59" t="s">
        <v>240</v>
      </c>
      <c r="E120" s="270" t="str">
        <f>(A120&amp;"."&amp;B120&amp;"."&amp;C120)</f>
        <v>06.01.013.002</v>
      </c>
      <c r="F120" s="89"/>
      <c r="G120" s="89"/>
      <c r="H120" s="624" t="s">
        <v>1181</v>
      </c>
      <c r="I120" s="625"/>
      <c r="J120" s="138" t="s">
        <v>178</v>
      </c>
      <c r="K120" s="138" t="s">
        <v>179</v>
      </c>
      <c r="L120" s="654"/>
      <c r="M120" s="655"/>
      <c r="N120" s="656"/>
      <c r="O120" s="72"/>
    </row>
    <row r="121" spans="1:15" ht="28.7" customHeight="1" x14ac:dyDescent="0.25">
      <c r="A121" s="59" t="s">
        <v>1000</v>
      </c>
      <c r="B121" s="59" t="s">
        <v>1021</v>
      </c>
      <c r="E121" s="289"/>
      <c r="F121" s="89"/>
      <c r="G121" s="89"/>
      <c r="H121" s="603" t="s">
        <v>1180</v>
      </c>
      <c r="I121" s="604"/>
      <c r="J121" s="604"/>
      <c r="K121" s="604"/>
      <c r="L121" s="604"/>
      <c r="M121" s="604"/>
      <c r="N121" s="604"/>
      <c r="O121" s="605"/>
    </row>
    <row r="122" spans="1:15" ht="45" x14ac:dyDescent="0.25">
      <c r="A122" s="59" t="s">
        <v>1000</v>
      </c>
      <c r="B122" s="59" t="s">
        <v>1021</v>
      </c>
      <c r="C122" s="59" t="s">
        <v>242</v>
      </c>
      <c r="D122" s="59" t="s">
        <v>77</v>
      </c>
      <c r="E122" s="270" t="str">
        <f t="shared" ref="E122:E126" si="13">(A122&amp;"."&amp;B122&amp;"."&amp;C122&amp;"."&amp;D122)</f>
        <v>06.01.013.003.001</v>
      </c>
      <c r="F122" s="89"/>
      <c r="G122" s="89"/>
      <c r="H122" s="88"/>
      <c r="I122" s="300" t="s">
        <v>1371</v>
      </c>
      <c r="J122" s="356" t="s">
        <v>178</v>
      </c>
      <c r="K122" s="324" t="s">
        <v>188</v>
      </c>
      <c r="L122" s="72" t="s">
        <v>597</v>
      </c>
      <c r="M122" s="72"/>
      <c r="N122" s="300" t="s">
        <v>1149</v>
      </c>
      <c r="O122" s="72"/>
    </row>
    <row r="123" spans="1:15" ht="45" x14ac:dyDescent="0.25">
      <c r="A123" s="59" t="s">
        <v>1000</v>
      </c>
      <c r="B123" s="59" t="s">
        <v>1021</v>
      </c>
      <c r="C123" s="59" t="s">
        <v>242</v>
      </c>
      <c r="D123" s="59" t="s">
        <v>240</v>
      </c>
      <c r="E123" s="270" t="str">
        <f t="shared" si="13"/>
        <v>06.01.013.003.002</v>
      </c>
      <c r="F123" s="89"/>
      <c r="G123" s="89"/>
      <c r="H123" s="88"/>
      <c r="I123" s="300" t="s">
        <v>1183</v>
      </c>
      <c r="J123" s="356" t="s">
        <v>178</v>
      </c>
      <c r="K123" s="356" t="s">
        <v>179</v>
      </c>
      <c r="L123" s="72" t="s">
        <v>597</v>
      </c>
      <c r="M123" s="72" t="s">
        <v>163</v>
      </c>
      <c r="N123" s="300" t="s">
        <v>1149</v>
      </c>
      <c r="O123" s="72"/>
    </row>
    <row r="124" spans="1:15" ht="45" x14ac:dyDescent="0.25">
      <c r="A124" s="59" t="s">
        <v>1000</v>
      </c>
      <c r="B124" s="59" t="s">
        <v>1021</v>
      </c>
      <c r="C124" s="59" t="s">
        <v>242</v>
      </c>
      <c r="D124" s="59" t="s">
        <v>242</v>
      </c>
      <c r="E124" s="270" t="str">
        <f t="shared" si="13"/>
        <v>06.01.013.003.003</v>
      </c>
      <c r="F124" s="89"/>
      <c r="G124" s="89"/>
      <c r="H124" s="88"/>
      <c r="I124" s="300" t="s">
        <v>1184</v>
      </c>
      <c r="J124" s="324" t="s">
        <v>220</v>
      </c>
      <c r="K124" s="324" t="s">
        <v>186</v>
      </c>
      <c r="L124" s="72" t="s">
        <v>597</v>
      </c>
      <c r="M124" s="72" t="s">
        <v>166</v>
      </c>
      <c r="N124" s="300" t="s">
        <v>653</v>
      </c>
      <c r="O124" s="72"/>
    </row>
    <row r="125" spans="1:15" ht="45" x14ac:dyDescent="0.25">
      <c r="A125" s="59" t="s">
        <v>1000</v>
      </c>
      <c r="B125" s="59" t="s">
        <v>1021</v>
      </c>
      <c r="C125" s="59" t="s">
        <v>242</v>
      </c>
      <c r="D125" s="59" t="s">
        <v>244</v>
      </c>
      <c r="E125" s="270" t="str">
        <f t="shared" si="13"/>
        <v>06.01.013.003.004</v>
      </c>
      <c r="F125" s="89"/>
      <c r="G125" s="89"/>
      <c r="H125" s="88"/>
      <c r="I125" s="300" t="s">
        <v>1372</v>
      </c>
      <c r="J125" s="324" t="s">
        <v>1182</v>
      </c>
      <c r="K125" s="356" t="s">
        <v>179</v>
      </c>
      <c r="L125" s="72" t="s">
        <v>597</v>
      </c>
      <c r="M125" s="72" t="s">
        <v>169</v>
      </c>
      <c r="N125" s="300" t="s">
        <v>942</v>
      </c>
      <c r="O125" s="72"/>
    </row>
    <row r="126" spans="1:15" ht="45" x14ac:dyDescent="0.25">
      <c r="A126" s="59" t="s">
        <v>1000</v>
      </c>
      <c r="B126" s="59" t="s">
        <v>1021</v>
      </c>
      <c r="C126" s="59" t="s">
        <v>242</v>
      </c>
      <c r="D126" s="59" t="s">
        <v>1001</v>
      </c>
      <c r="E126" s="270" t="str">
        <f t="shared" si="13"/>
        <v>06.01.013.003.005</v>
      </c>
      <c r="F126" s="89"/>
      <c r="G126" s="89"/>
      <c r="H126" s="88"/>
      <c r="I126" s="300" t="s">
        <v>1374</v>
      </c>
      <c r="J126" s="324" t="s">
        <v>178</v>
      </c>
      <c r="K126" s="356" t="s">
        <v>179</v>
      </c>
      <c r="L126" s="72" t="s">
        <v>597</v>
      </c>
      <c r="M126" s="72" t="s">
        <v>163</v>
      </c>
      <c r="N126" s="300" t="s">
        <v>942</v>
      </c>
      <c r="O126" s="72"/>
    </row>
    <row r="127" spans="1:15" ht="31.9" customHeight="1" x14ac:dyDescent="0.25">
      <c r="A127" s="59" t="s">
        <v>1000</v>
      </c>
      <c r="B127" s="59" t="s">
        <v>1021</v>
      </c>
      <c r="C127" s="59" t="s">
        <v>242</v>
      </c>
      <c r="E127" s="270" t="str">
        <f>(A127&amp;"."&amp;B127&amp;"."&amp;C127)</f>
        <v>06.01.013.003</v>
      </c>
      <c r="F127" s="89"/>
      <c r="G127" s="89"/>
      <c r="H127" s="624" t="s">
        <v>1460</v>
      </c>
      <c r="I127" s="625"/>
      <c r="J127" s="324" t="s">
        <v>178</v>
      </c>
      <c r="K127" s="356" t="s">
        <v>179</v>
      </c>
      <c r="L127" s="612"/>
      <c r="M127" s="613"/>
      <c r="N127" s="613"/>
      <c r="O127" s="614"/>
    </row>
    <row r="128" spans="1:15" ht="33" customHeight="1" x14ac:dyDescent="0.25">
      <c r="A128" s="59" t="s">
        <v>1000</v>
      </c>
      <c r="B128" s="59" t="s">
        <v>1021</v>
      </c>
      <c r="E128" s="289"/>
      <c r="F128" s="89"/>
      <c r="G128" s="89"/>
      <c r="H128" s="603" t="s">
        <v>1461</v>
      </c>
      <c r="I128" s="604"/>
      <c r="J128" s="604"/>
      <c r="K128" s="604"/>
      <c r="L128" s="604"/>
      <c r="M128" s="604"/>
      <c r="N128" s="604"/>
      <c r="O128" s="605"/>
    </row>
    <row r="129" spans="1:16" x14ac:dyDescent="0.25">
      <c r="A129" s="59" t="s">
        <v>1000</v>
      </c>
      <c r="B129" s="59" t="s">
        <v>1022</v>
      </c>
      <c r="C129" s="59" t="s">
        <v>77</v>
      </c>
      <c r="D129" s="59"/>
      <c r="E129" s="276" t="str">
        <f>(A129&amp;"."&amp;B129)</f>
        <v>06.01.014</v>
      </c>
      <c r="F129" s="371"/>
      <c r="G129" s="615" t="s">
        <v>1186</v>
      </c>
      <c r="H129" s="616"/>
      <c r="I129" s="616"/>
      <c r="J129" s="616"/>
      <c r="K129" s="616"/>
      <c r="L129" s="616"/>
      <c r="M129" s="616"/>
      <c r="N129" s="616"/>
      <c r="O129" s="617"/>
    </row>
    <row r="130" spans="1:16" ht="45" x14ac:dyDescent="0.25">
      <c r="A130" s="59" t="s">
        <v>1000</v>
      </c>
      <c r="B130" s="59" t="s">
        <v>1022</v>
      </c>
      <c r="C130" s="59" t="s">
        <v>77</v>
      </c>
      <c r="D130" s="59" t="s">
        <v>77</v>
      </c>
      <c r="E130" s="270" t="str">
        <f t="shared" ref="E130:E133" si="14">(A130&amp;"."&amp;B130&amp;"."&amp;C130&amp;"."&amp;D130)</f>
        <v>06.01.014.001.001</v>
      </c>
      <c r="F130" s="57"/>
      <c r="G130" s="57"/>
      <c r="H130" s="57"/>
      <c r="I130" s="328" t="s">
        <v>1187</v>
      </c>
      <c r="J130" s="345" t="s">
        <v>307</v>
      </c>
      <c r="K130" s="324" t="s">
        <v>186</v>
      </c>
      <c r="L130" s="57" t="s">
        <v>597</v>
      </c>
      <c r="M130" s="57" t="s">
        <v>117</v>
      </c>
      <c r="N130" s="328" t="s">
        <v>942</v>
      </c>
      <c r="O130" s="57"/>
    </row>
    <row r="131" spans="1:16" ht="45" x14ac:dyDescent="0.25">
      <c r="A131" s="59" t="s">
        <v>1000</v>
      </c>
      <c r="B131" s="59" t="s">
        <v>1022</v>
      </c>
      <c r="C131" s="59" t="s">
        <v>77</v>
      </c>
      <c r="D131" s="59" t="s">
        <v>240</v>
      </c>
      <c r="E131" s="270" t="str">
        <f t="shared" si="14"/>
        <v>06.01.014.001.002</v>
      </c>
      <c r="F131" s="292"/>
      <c r="G131" s="292"/>
      <c r="H131" s="59"/>
      <c r="I131" s="328" t="s">
        <v>1188</v>
      </c>
      <c r="J131" s="324" t="s">
        <v>178</v>
      </c>
      <c r="K131" s="324" t="s">
        <v>180</v>
      </c>
      <c r="L131" s="57" t="s">
        <v>597</v>
      </c>
      <c r="M131" s="57" t="s">
        <v>117</v>
      </c>
      <c r="N131" s="328" t="s">
        <v>942</v>
      </c>
      <c r="O131" s="57"/>
    </row>
    <row r="132" spans="1:16" ht="45" x14ac:dyDescent="0.25">
      <c r="A132" s="59" t="s">
        <v>1000</v>
      </c>
      <c r="B132" s="59" t="s">
        <v>1022</v>
      </c>
      <c r="C132" s="59" t="s">
        <v>77</v>
      </c>
      <c r="D132" s="59" t="s">
        <v>242</v>
      </c>
      <c r="E132" s="270" t="str">
        <f t="shared" si="14"/>
        <v>06.01.014.001.003</v>
      </c>
      <c r="F132" s="292"/>
      <c r="G132" s="292"/>
      <c r="H132" s="59"/>
      <c r="I132" s="328" t="s">
        <v>1482</v>
      </c>
      <c r="J132" s="324" t="s">
        <v>178</v>
      </c>
      <c r="K132" s="324" t="s">
        <v>186</v>
      </c>
      <c r="L132" s="57" t="s">
        <v>597</v>
      </c>
      <c r="M132" s="57" t="s">
        <v>117</v>
      </c>
      <c r="N132" s="328" t="s">
        <v>942</v>
      </c>
      <c r="O132" s="57"/>
    </row>
    <row r="133" spans="1:16" ht="45" x14ac:dyDescent="0.25">
      <c r="A133" s="59" t="s">
        <v>1000</v>
      </c>
      <c r="B133" s="59" t="s">
        <v>1022</v>
      </c>
      <c r="C133" s="59" t="s">
        <v>77</v>
      </c>
      <c r="D133" s="59" t="s">
        <v>244</v>
      </c>
      <c r="E133" s="270" t="str">
        <f t="shared" si="14"/>
        <v>06.01.014.001.004</v>
      </c>
      <c r="F133" s="292"/>
      <c r="G133" s="292"/>
      <c r="H133" s="59"/>
      <c r="I133" s="328" t="s">
        <v>1375</v>
      </c>
      <c r="J133" s="324" t="s">
        <v>576</v>
      </c>
      <c r="K133" s="356" t="s">
        <v>179</v>
      </c>
      <c r="L133" s="57" t="s">
        <v>597</v>
      </c>
      <c r="M133" s="57" t="s">
        <v>117</v>
      </c>
      <c r="N133" s="328" t="s">
        <v>942</v>
      </c>
      <c r="O133" s="57"/>
    </row>
    <row r="134" spans="1:16" ht="27" customHeight="1" x14ac:dyDescent="0.25">
      <c r="A134" s="59" t="s">
        <v>1000</v>
      </c>
      <c r="B134" s="59" t="s">
        <v>1022</v>
      </c>
      <c r="C134" s="59" t="s">
        <v>77</v>
      </c>
      <c r="E134" s="270" t="str">
        <f>(A134&amp;"."&amp;B134&amp;"."&amp;C134)</f>
        <v>06.01.014.001</v>
      </c>
      <c r="F134" s="292"/>
      <c r="G134" s="292"/>
      <c r="H134" s="643" t="s">
        <v>1189</v>
      </c>
      <c r="I134" s="644"/>
      <c r="J134" s="345" t="s">
        <v>307</v>
      </c>
      <c r="K134" s="356" t="s">
        <v>179</v>
      </c>
      <c r="L134" s="648"/>
      <c r="M134" s="649"/>
      <c r="N134" s="649"/>
      <c r="O134" s="650"/>
    </row>
    <row r="135" spans="1:16" ht="44.45" customHeight="1" x14ac:dyDescent="0.25">
      <c r="A135" s="59" t="s">
        <v>1000</v>
      </c>
      <c r="B135" s="59" t="s">
        <v>1022</v>
      </c>
      <c r="E135" s="284"/>
      <c r="F135" s="292"/>
      <c r="G135" s="292"/>
      <c r="H135" s="645" t="s">
        <v>1376</v>
      </c>
      <c r="I135" s="646"/>
      <c r="J135" s="646"/>
      <c r="K135" s="646"/>
      <c r="L135" s="646"/>
      <c r="M135" s="646"/>
      <c r="N135" s="646"/>
      <c r="O135" s="647"/>
    </row>
    <row r="136" spans="1:16" x14ac:dyDescent="0.25">
      <c r="A136" s="59" t="s">
        <v>1000</v>
      </c>
      <c r="B136" s="59" t="s">
        <v>1023</v>
      </c>
      <c r="E136" s="443" t="s">
        <v>92</v>
      </c>
      <c r="F136" s="444"/>
      <c r="G136" s="444"/>
      <c r="H136" s="444"/>
      <c r="I136" s="444"/>
      <c r="J136" s="444"/>
      <c r="K136" s="444"/>
      <c r="L136" s="444"/>
      <c r="M136" s="444"/>
      <c r="N136" s="444"/>
      <c r="O136" s="445"/>
    </row>
    <row r="137" spans="1:16" outlineLevel="1" x14ac:dyDescent="0.25">
      <c r="A137" s="59" t="s">
        <v>1000</v>
      </c>
      <c r="B137" s="59" t="s">
        <v>1023</v>
      </c>
      <c r="C137" s="59" t="s">
        <v>77</v>
      </c>
      <c r="E137" s="276" t="str">
        <f>(A137&amp;"."&amp;B137)</f>
        <v>06.01.015</v>
      </c>
      <c r="F137" s="348"/>
      <c r="G137" s="606" t="s">
        <v>1190</v>
      </c>
      <c r="H137" s="607"/>
      <c r="I137" s="607"/>
      <c r="J137" s="607"/>
      <c r="K137" s="607"/>
      <c r="L137" s="607"/>
      <c r="M137" s="607"/>
      <c r="N137" s="607"/>
      <c r="O137" s="608"/>
    </row>
    <row r="138" spans="1:16" s="310" customFormat="1" ht="120" outlineLevel="1" x14ac:dyDescent="0.25">
      <c r="A138" s="59" t="s">
        <v>1000</v>
      </c>
      <c r="B138" s="59" t="s">
        <v>1023</v>
      </c>
      <c r="C138" s="59" t="s">
        <v>77</v>
      </c>
      <c r="D138" s="59" t="s">
        <v>77</v>
      </c>
      <c r="E138" s="270" t="str">
        <f t="shared" ref="E138:E140" si="15">(A138&amp;"."&amp;B138&amp;"."&amp;C138&amp;"."&amp;D138)</f>
        <v>06.01.015.001.001</v>
      </c>
      <c r="F138" s="290"/>
      <c r="G138" s="290"/>
      <c r="H138" s="88"/>
      <c r="I138" s="300" t="s">
        <v>1193</v>
      </c>
      <c r="J138" s="138" t="s">
        <v>178</v>
      </c>
      <c r="K138" s="138" t="s">
        <v>186</v>
      </c>
      <c r="L138" s="72" t="s">
        <v>93</v>
      </c>
      <c r="M138" s="346" t="s">
        <v>192</v>
      </c>
      <c r="N138" s="300" t="s">
        <v>1191</v>
      </c>
      <c r="O138" s="72"/>
    </row>
    <row r="139" spans="1:16" s="310" customFormat="1" ht="105" outlineLevel="1" x14ac:dyDescent="0.25">
      <c r="A139" s="59" t="s">
        <v>1000</v>
      </c>
      <c r="B139" s="59" t="s">
        <v>1023</v>
      </c>
      <c r="C139" s="59" t="s">
        <v>77</v>
      </c>
      <c r="D139" s="59" t="s">
        <v>240</v>
      </c>
      <c r="E139" s="270" t="str">
        <f t="shared" si="15"/>
        <v>06.01.015.001.002</v>
      </c>
      <c r="F139" s="290"/>
      <c r="G139" s="290"/>
      <c r="H139" s="88"/>
      <c r="I139" s="300" t="s">
        <v>1377</v>
      </c>
      <c r="J139" s="138" t="s">
        <v>224</v>
      </c>
      <c r="K139" s="138" t="s">
        <v>179</v>
      </c>
      <c r="L139" s="72" t="s">
        <v>93</v>
      </c>
      <c r="M139" s="300" t="s">
        <v>1337</v>
      </c>
      <c r="N139" s="300" t="s">
        <v>1192</v>
      </c>
      <c r="O139" s="72"/>
    </row>
    <row r="140" spans="1:16" s="310" customFormat="1" ht="60" outlineLevel="1" x14ac:dyDescent="0.25">
      <c r="A140" s="59" t="s">
        <v>1000</v>
      </c>
      <c r="B140" s="59" t="s">
        <v>1023</v>
      </c>
      <c r="C140" s="59" t="s">
        <v>77</v>
      </c>
      <c r="D140" s="59" t="s">
        <v>244</v>
      </c>
      <c r="E140" s="270" t="str">
        <f t="shared" si="15"/>
        <v>06.01.015.001.004</v>
      </c>
      <c r="F140" s="290"/>
      <c r="G140" s="290"/>
      <c r="H140" s="88"/>
      <c r="I140" s="72" t="s">
        <v>125</v>
      </c>
      <c r="J140" s="138" t="s">
        <v>224</v>
      </c>
      <c r="K140" s="138" t="s">
        <v>179</v>
      </c>
      <c r="L140" s="72" t="s">
        <v>93</v>
      </c>
      <c r="M140" s="300" t="s">
        <v>1337</v>
      </c>
      <c r="N140" s="300" t="s">
        <v>1194</v>
      </c>
      <c r="O140" s="72"/>
    </row>
    <row r="141" spans="1:16" s="310" customFormat="1" outlineLevel="1" x14ac:dyDescent="0.25">
      <c r="A141" s="59" t="s">
        <v>1000</v>
      </c>
      <c r="B141" s="59" t="s">
        <v>1023</v>
      </c>
      <c r="C141" s="59" t="s">
        <v>77</v>
      </c>
      <c r="D141" s="290"/>
      <c r="E141" s="270" t="str">
        <f>(A141&amp;"."&amp;B141&amp;"."&amp;C141)</f>
        <v>06.01.015.001</v>
      </c>
      <c r="F141" s="89"/>
      <c r="G141" s="89"/>
      <c r="H141" s="533" t="s">
        <v>127</v>
      </c>
      <c r="I141" s="534"/>
      <c r="J141" s="138" t="s">
        <v>178</v>
      </c>
      <c r="K141" s="138" t="s">
        <v>179</v>
      </c>
      <c r="L141" s="530"/>
      <c r="M141" s="531"/>
      <c r="N141" s="531"/>
      <c r="O141" s="532"/>
    </row>
    <row r="142" spans="1:16" s="310" customFormat="1" ht="29.45" customHeight="1" x14ac:dyDescent="0.25">
      <c r="A142" s="59" t="s">
        <v>1000</v>
      </c>
      <c r="B142" s="59" t="s">
        <v>1023</v>
      </c>
      <c r="C142" s="290"/>
      <c r="D142" s="290"/>
      <c r="E142" s="289"/>
      <c r="F142" s="89"/>
      <c r="G142" s="89"/>
      <c r="H142" s="603" t="s">
        <v>1195</v>
      </c>
      <c r="I142" s="604"/>
      <c r="J142" s="604"/>
      <c r="K142" s="604"/>
      <c r="L142" s="604"/>
      <c r="M142" s="604"/>
      <c r="N142" s="604"/>
      <c r="O142" s="605"/>
    </row>
    <row r="143" spans="1:16" s="310" customFormat="1" outlineLevel="1" x14ac:dyDescent="0.25">
      <c r="A143" s="59" t="s">
        <v>1000</v>
      </c>
      <c r="B143" s="59" t="s">
        <v>1024</v>
      </c>
      <c r="C143" s="59" t="s">
        <v>77</v>
      </c>
      <c r="D143" s="290"/>
      <c r="E143" s="276" t="str">
        <f>(A143&amp;"."&amp;B143)</f>
        <v>06.01.016</v>
      </c>
      <c r="F143" s="348"/>
      <c r="G143" s="437" t="s">
        <v>1196</v>
      </c>
      <c r="H143" s="438"/>
      <c r="I143" s="438"/>
      <c r="J143" s="438"/>
      <c r="K143" s="438"/>
      <c r="L143" s="438"/>
      <c r="M143" s="438"/>
      <c r="N143" s="438"/>
      <c r="O143" s="439"/>
    </row>
    <row r="144" spans="1:16" s="310" customFormat="1" ht="90" outlineLevel="1" x14ac:dyDescent="0.25">
      <c r="A144" s="59" t="s">
        <v>1000</v>
      </c>
      <c r="B144" s="59" t="s">
        <v>1024</v>
      </c>
      <c r="C144" s="59" t="s">
        <v>77</v>
      </c>
      <c r="D144" s="59" t="s">
        <v>77</v>
      </c>
      <c r="E144" s="270" t="str">
        <f t="shared" ref="E144" si="16">(A144&amp;"."&amp;B144&amp;"."&amp;C144&amp;"."&amp;D144)</f>
        <v>06.01.016.001.001</v>
      </c>
      <c r="F144" s="67"/>
      <c r="G144" s="163"/>
      <c r="H144" s="290"/>
      <c r="I144" s="300" t="s">
        <v>1462</v>
      </c>
      <c r="J144" s="138" t="s">
        <v>178</v>
      </c>
      <c r="K144" s="138" t="s">
        <v>570</v>
      </c>
      <c r="L144" s="72" t="s">
        <v>93</v>
      </c>
      <c r="M144" s="300" t="s">
        <v>566</v>
      </c>
      <c r="N144" s="300" t="s">
        <v>653</v>
      </c>
      <c r="O144" s="72"/>
      <c r="P144" s="376"/>
    </row>
    <row r="145" spans="1:15" s="310" customFormat="1" outlineLevel="1" x14ac:dyDescent="0.25">
      <c r="A145" s="59" t="s">
        <v>1000</v>
      </c>
      <c r="B145" s="59" t="s">
        <v>1024</v>
      </c>
      <c r="C145" s="59" t="s">
        <v>77</v>
      </c>
      <c r="D145" s="290"/>
      <c r="E145" s="270" t="str">
        <f>(A145&amp;"."&amp;B145&amp;"."&amp;C145)</f>
        <v>06.01.016.001</v>
      </c>
      <c r="F145" s="89"/>
      <c r="G145" s="89"/>
      <c r="H145" s="533" t="s">
        <v>206</v>
      </c>
      <c r="I145" s="534"/>
      <c r="J145" s="138"/>
      <c r="K145" s="138"/>
      <c r="L145" s="290"/>
      <c r="M145" s="290"/>
      <c r="N145" s="290"/>
      <c r="O145" s="290"/>
    </row>
    <row r="146" spans="1:15" s="310" customFormat="1" ht="31.9" customHeight="1" outlineLevel="1" x14ac:dyDescent="0.25">
      <c r="A146" s="59" t="s">
        <v>1000</v>
      </c>
      <c r="B146" s="59" t="s">
        <v>1024</v>
      </c>
      <c r="C146" s="290"/>
      <c r="D146" s="290"/>
      <c r="E146" s="289"/>
      <c r="F146" s="89"/>
      <c r="G146" s="89"/>
      <c r="H146" s="603" t="s">
        <v>1197</v>
      </c>
      <c r="I146" s="604"/>
      <c r="J146" s="604"/>
      <c r="K146" s="604"/>
      <c r="L146" s="604"/>
      <c r="M146" s="604"/>
      <c r="N146" s="604"/>
      <c r="O146" s="605"/>
    </row>
    <row r="147" spans="1:15" s="310" customFormat="1" ht="45" outlineLevel="1" x14ac:dyDescent="0.25">
      <c r="A147" s="59" t="s">
        <v>1000</v>
      </c>
      <c r="B147" s="59" t="s">
        <v>1024</v>
      </c>
      <c r="C147" s="59" t="s">
        <v>240</v>
      </c>
      <c r="D147" s="59" t="s">
        <v>77</v>
      </c>
      <c r="E147" s="270" t="str">
        <f>(A147&amp;"."&amp;B147&amp;"."&amp;C150&amp;"."&amp;D147)</f>
        <v>06.01.016.002.001</v>
      </c>
      <c r="F147" s="88"/>
      <c r="G147" s="88"/>
      <c r="H147" s="88"/>
      <c r="I147" s="72" t="s">
        <v>569</v>
      </c>
      <c r="J147" s="138" t="s">
        <v>178</v>
      </c>
      <c r="K147" s="138" t="s">
        <v>570</v>
      </c>
      <c r="L147" s="72" t="s">
        <v>93</v>
      </c>
      <c r="M147" s="300" t="s">
        <v>566</v>
      </c>
      <c r="N147" s="377" t="s">
        <v>420</v>
      </c>
      <c r="O147" s="88"/>
    </row>
    <row r="148" spans="1:15" s="310" customFormat="1" ht="45" outlineLevel="1" x14ac:dyDescent="0.25">
      <c r="A148" s="59" t="s">
        <v>1000</v>
      </c>
      <c r="B148" s="59" t="s">
        <v>1024</v>
      </c>
      <c r="C148" s="59" t="s">
        <v>240</v>
      </c>
      <c r="D148" s="59" t="s">
        <v>240</v>
      </c>
      <c r="E148" s="270" t="str">
        <f>(A148&amp;"."&amp;B148&amp;"."&amp;C148&amp;"."&amp;D148)</f>
        <v>06.01.016.002.002</v>
      </c>
      <c r="F148" s="88"/>
      <c r="G148" s="88"/>
      <c r="H148" s="88"/>
      <c r="I148" s="72" t="s">
        <v>571</v>
      </c>
      <c r="J148" s="138" t="s">
        <v>178</v>
      </c>
      <c r="K148" s="138" t="s">
        <v>570</v>
      </c>
      <c r="L148" s="72" t="s">
        <v>93</v>
      </c>
      <c r="M148" s="300" t="s">
        <v>566</v>
      </c>
      <c r="N148" s="377" t="s">
        <v>420</v>
      </c>
      <c r="O148" s="88"/>
    </row>
    <row r="149" spans="1:15" s="310" customFormat="1" ht="45" outlineLevel="1" x14ac:dyDescent="0.25">
      <c r="A149" s="59" t="s">
        <v>1000</v>
      </c>
      <c r="B149" s="59" t="s">
        <v>1024</v>
      </c>
      <c r="C149" s="59" t="s">
        <v>240</v>
      </c>
      <c r="D149" s="59" t="s">
        <v>242</v>
      </c>
      <c r="E149" s="270" t="str">
        <f>(A149&amp;"."&amp;B149&amp;"."&amp;C149&amp;"."&amp;D149)</f>
        <v>06.01.016.002.003</v>
      </c>
      <c r="F149" s="88"/>
      <c r="G149" s="88"/>
      <c r="H149" s="88"/>
      <c r="I149" s="72" t="s">
        <v>572</v>
      </c>
      <c r="J149" s="138" t="s">
        <v>178</v>
      </c>
      <c r="K149" s="138" t="s">
        <v>570</v>
      </c>
      <c r="L149" s="72" t="s">
        <v>93</v>
      </c>
      <c r="M149" s="300" t="s">
        <v>566</v>
      </c>
      <c r="N149" s="377" t="s">
        <v>420</v>
      </c>
      <c r="O149" s="88"/>
    </row>
    <row r="150" spans="1:15" s="310" customFormat="1" ht="28.7" customHeight="1" outlineLevel="1" x14ac:dyDescent="0.25">
      <c r="A150" s="59" t="s">
        <v>1000</v>
      </c>
      <c r="B150" s="59" t="s">
        <v>1024</v>
      </c>
      <c r="C150" s="59" t="s">
        <v>240</v>
      </c>
      <c r="D150" s="290"/>
      <c r="E150" s="270" t="str">
        <f>(A150&amp;"."&amp;B150&amp;"."&amp;C150)</f>
        <v>06.01.016.002</v>
      </c>
      <c r="F150" s="89"/>
      <c r="G150" s="89"/>
      <c r="H150" s="533" t="s">
        <v>210</v>
      </c>
      <c r="I150" s="534"/>
      <c r="J150" s="138" t="s">
        <v>178</v>
      </c>
      <c r="K150" s="138" t="s">
        <v>179</v>
      </c>
      <c r="L150" s="290"/>
      <c r="M150" s="290"/>
      <c r="N150" s="290"/>
      <c r="O150" s="290"/>
    </row>
    <row r="151" spans="1:15" s="310" customFormat="1" ht="28.7" customHeight="1" x14ac:dyDescent="0.25">
      <c r="A151" s="59" t="s">
        <v>1000</v>
      </c>
      <c r="B151" s="59" t="s">
        <v>1024</v>
      </c>
      <c r="C151" s="290"/>
      <c r="D151" s="290"/>
      <c r="E151" s="289"/>
      <c r="F151" s="89"/>
      <c r="G151" s="89"/>
      <c r="H151" s="530" t="s">
        <v>592</v>
      </c>
      <c r="I151" s="531"/>
      <c r="J151" s="531"/>
      <c r="K151" s="531"/>
      <c r="L151" s="531"/>
      <c r="M151" s="531"/>
      <c r="N151" s="531"/>
      <c r="O151" s="532"/>
    </row>
    <row r="152" spans="1:15" s="310" customFormat="1" outlineLevel="1" x14ac:dyDescent="0.25">
      <c r="A152" s="59" t="s">
        <v>1000</v>
      </c>
      <c r="B152" s="59" t="s">
        <v>1025</v>
      </c>
      <c r="C152" s="59" t="s">
        <v>77</v>
      </c>
      <c r="D152" s="290"/>
      <c r="E152" s="276" t="str">
        <f>(A152&amp;"."&amp;B152)</f>
        <v>06.01.017</v>
      </c>
      <c r="F152" s="348"/>
      <c r="G152" s="606" t="s">
        <v>1284</v>
      </c>
      <c r="H152" s="607"/>
      <c r="I152" s="607"/>
      <c r="J152" s="607"/>
      <c r="K152" s="607"/>
      <c r="L152" s="607"/>
      <c r="M152" s="607"/>
      <c r="N152" s="607"/>
      <c r="O152" s="608"/>
    </row>
    <row r="153" spans="1:15" s="310" customFormat="1" ht="75" outlineLevel="1" x14ac:dyDescent="0.25">
      <c r="A153" s="59" t="s">
        <v>1000</v>
      </c>
      <c r="B153" s="59" t="s">
        <v>1025</v>
      </c>
      <c r="C153" s="59" t="s">
        <v>77</v>
      </c>
      <c r="D153" s="59" t="s">
        <v>77</v>
      </c>
      <c r="E153" s="270" t="str">
        <f t="shared" ref="E153" si="17">(A153&amp;"."&amp;B153&amp;"."&amp;C153&amp;"."&amp;D153)</f>
        <v>06.01.017.001.001</v>
      </c>
      <c r="F153" s="67"/>
      <c r="G153" s="163"/>
      <c r="H153" s="295"/>
      <c r="I153" s="70" t="s">
        <v>343</v>
      </c>
      <c r="J153" s="138" t="s">
        <v>178</v>
      </c>
      <c r="K153" s="138" t="s">
        <v>179</v>
      </c>
      <c r="L153" s="72" t="s">
        <v>93</v>
      </c>
      <c r="M153" s="346" t="s">
        <v>192</v>
      </c>
      <c r="N153" s="300" t="s">
        <v>1165</v>
      </c>
      <c r="O153" s="70"/>
    </row>
    <row r="154" spans="1:15" s="310" customFormat="1" outlineLevel="1" x14ac:dyDescent="0.25">
      <c r="A154" s="59" t="s">
        <v>1000</v>
      </c>
      <c r="B154" s="59" t="s">
        <v>1025</v>
      </c>
      <c r="C154" s="59" t="s">
        <v>77</v>
      </c>
      <c r="D154" s="290"/>
      <c r="E154" s="270" t="str">
        <f>(A154&amp;"."&amp;B154&amp;"."&amp;C154)</f>
        <v>06.01.017.001</v>
      </c>
      <c r="F154" s="75" t="s">
        <v>345</v>
      </c>
      <c r="G154" s="75"/>
      <c r="H154" s="622" t="s">
        <v>1285</v>
      </c>
      <c r="I154" s="623"/>
      <c r="J154" s="356" t="s">
        <v>178</v>
      </c>
      <c r="K154" s="138" t="s">
        <v>179</v>
      </c>
      <c r="L154" s="612"/>
      <c r="M154" s="613"/>
      <c r="N154" s="614"/>
      <c r="O154" s="295"/>
    </row>
    <row r="155" spans="1:15" s="310" customFormat="1" ht="27" customHeight="1" outlineLevel="1" x14ac:dyDescent="0.25">
      <c r="A155" s="59" t="s">
        <v>1000</v>
      </c>
      <c r="B155" s="59" t="s">
        <v>1025</v>
      </c>
      <c r="C155" s="290"/>
      <c r="D155" s="290"/>
      <c r="E155" s="288"/>
      <c r="F155" s="67"/>
      <c r="G155" s="163"/>
      <c r="H155" s="603" t="s">
        <v>1463</v>
      </c>
      <c r="I155" s="604"/>
      <c r="J155" s="604"/>
      <c r="K155" s="604"/>
      <c r="L155" s="604"/>
      <c r="M155" s="604"/>
      <c r="N155" s="604"/>
      <c r="O155" s="605"/>
    </row>
    <row r="156" spans="1:15" s="310" customFormat="1" ht="45" outlineLevel="1" x14ac:dyDescent="0.25">
      <c r="A156" s="59" t="s">
        <v>1000</v>
      </c>
      <c r="B156" s="59" t="s">
        <v>1025</v>
      </c>
      <c r="C156" s="59" t="s">
        <v>240</v>
      </c>
      <c r="D156" s="59" t="s">
        <v>77</v>
      </c>
      <c r="E156" s="270" t="str">
        <f t="shared" ref="E156:E158" si="18">(A156&amp;"."&amp;B156&amp;"."&amp;C156&amp;"."&amp;D156)</f>
        <v>06.01.017.002.001</v>
      </c>
      <c r="F156" s="290"/>
      <c r="G156" s="290"/>
      <c r="H156" s="88"/>
      <c r="I156" s="390" t="s">
        <v>1379</v>
      </c>
      <c r="J156" s="138" t="s">
        <v>218</v>
      </c>
      <c r="K156" s="138" t="s">
        <v>573</v>
      </c>
      <c r="L156" s="72" t="s">
        <v>93</v>
      </c>
      <c r="M156" s="300" t="s">
        <v>566</v>
      </c>
      <c r="N156" s="300" t="s">
        <v>1149</v>
      </c>
      <c r="O156" s="72"/>
    </row>
    <row r="157" spans="1:15" s="310" customFormat="1" ht="45" outlineLevel="1" x14ac:dyDescent="0.25">
      <c r="A157" s="59" t="s">
        <v>1000</v>
      </c>
      <c r="B157" s="59" t="s">
        <v>1025</v>
      </c>
      <c r="C157" s="59" t="s">
        <v>240</v>
      </c>
      <c r="D157" s="59" t="s">
        <v>240</v>
      </c>
      <c r="E157" s="270" t="str">
        <f t="shared" si="18"/>
        <v>06.01.017.002.002</v>
      </c>
      <c r="F157" s="290"/>
      <c r="G157" s="290"/>
      <c r="H157" s="88"/>
      <c r="I157" s="300" t="s">
        <v>1378</v>
      </c>
      <c r="J157" s="138" t="s">
        <v>178</v>
      </c>
      <c r="K157" s="138" t="s">
        <v>565</v>
      </c>
      <c r="L157" s="72" t="s">
        <v>93</v>
      </c>
      <c r="M157" s="300" t="s">
        <v>566</v>
      </c>
      <c r="N157" s="300" t="s">
        <v>1149</v>
      </c>
      <c r="O157" s="72"/>
    </row>
    <row r="158" spans="1:15" s="310" customFormat="1" ht="45" outlineLevel="1" x14ac:dyDescent="0.25">
      <c r="A158" s="59" t="s">
        <v>1000</v>
      </c>
      <c r="B158" s="59" t="s">
        <v>1025</v>
      </c>
      <c r="C158" s="59" t="s">
        <v>240</v>
      </c>
      <c r="D158" s="59" t="s">
        <v>242</v>
      </c>
      <c r="E158" s="270" t="str">
        <f t="shared" si="18"/>
        <v>06.01.017.002.003</v>
      </c>
      <c r="F158" s="290"/>
      <c r="G158" s="290"/>
      <c r="H158" s="88"/>
      <c r="I158" s="72" t="s">
        <v>198</v>
      </c>
      <c r="J158" s="138" t="s">
        <v>576</v>
      </c>
      <c r="K158" s="138" t="s">
        <v>570</v>
      </c>
      <c r="L158" s="72" t="s">
        <v>93</v>
      </c>
      <c r="M158" s="300" t="s">
        <v>566</v>
      </c>
      <c r="N158" s="300" t="s">
        <v>653</v>
      </c>
      <c r="O158" s="72"/>
    </row>
    <row r="159" spans="1:15" s="310" customFormat="1" ht="29.45" customHeight="1" outlineLevel="1" x14ac:dyDescent="0.25">
      <c r="A159" s="59" t="s">
        <v>1000</v>
      </c>
      <c r="B159" s="59" t="s">
        <v>1025</v>
      </c>
      <c r="C159" s="59" t="s">
        <v>240</v>
      </c>
      <c r="D159" s="290"/>
      <c r="E159" s="270" t="str">
        <f>(A159&amp;"."&amp;B159&amp;"."&amp;C159)</f>
        <v>06.01.017.002</v>
      </c>
      <c r="F159" s="89"/>
      <c r="G159" s="89"/>
      <c r="H159" s="533" t="s">
        <v>199</v>
      </c>
      <c r="I159" s="534"/>
      <c r="J159" s="356" t="s">
        <v>218</v>
      </c>
      <c r="K159" s="138" t="s">
        <v>179</v>
      </c>
      <c r="L159" s="530"/>
      <c r="M159" s="531"/>
      <c r="N159" s="531"/>
      <c r="O159" s="532"/>
    </row>
    <row r="160" spans="1:15" s="310" customFormat="1" ht="27" customHeight="1" x14ac:dyDescent="0.25">
      <c r="A160" s="59" t="s">
        <v>1000</v>
      </c>
      <c r="B160" s="59" t="s">
        <v>1025</v>
      </c>
      <c r="C160" s="290"/>
      <c r="D160" s="290"/>
      <c r="E160" s="289"/>
      <c r="F160" s="89"/>
      <c r="G160" s="89"/>
      <c r="H160" s="530" t="s">
        <v>348</v>
      </c>
      <c r="I160" s="531"/>
      <c r="J160" s="531"/>
      <c r="K160" s="531"/>
      <c r="L160" s="531"/>
      <c r="M160" s="531"/>
      <c r="N160" s="531"/>
      <c r="O160" s="532"/>
    </row>
    <row r="161" spans="1:15" s="310" customFormat="1" outlineLevel="1" x14ac:dyDescent="0.25">
      <c r="A161" s="59" t="s">
        <v>1000</v>
      </c>
      <c r="B161" s="59" t="s">
        <v>1026</v>
      </c>
      <c r="C161" s="59" t="s">
        <v>77</v>
      </c>
      <c r="D161" s="290"/>
      <c r="E161" s="276" t="str">
        <f>(A161&amp;"."&amp;B161)</f>
        <v>06.01.018</v>
      </c>
      <c r="F161" s="348"/>
      <c r="G161" s="606" t="s">
        <v>1201</v>
      </c>
      <c r="H161" s="607"/>
      <c r="I161" s="607"/>
      <c r="J161" s="607"/>
      <c r="K161" s="607"/>
      <c r="L161" s="607"/>
      <c r="M161" s="607"/>
      <c r="N161" s="607"/>
      <c r="O161" s="608"/>
    </row>
    <row r="162" spans="1:15" ht="165" outlineLevel="1" x14ac:dyDescent="0.25">
      <c r="A162" s="59" t="s">
        <v>1000</v>
      </c>
      <c r="B162" s="59" t="s">
        <v>1026</v>
      </c>
      <c r="C162" s="59" t="s">
        <v>77</v>
      </c>
      <c r="D162" s="59" t="s">
        <v>77</v>
      </c>
      <c r="E162" s="270" t="str">
        <f t="shared" ref="E162:E166" si="19">(A162&amp;"."&amp;B162&amp;"."&amp;C162&amp;"."&amp;D162)</f>
        <v>06.01.018.001.001</v>
      </c>
      <c r="F162" s="290"/>
      <c r="G162" s="290"/>
      <c r="H162" s="88"/>
      <c r="I162" s="72" t="s">
        <v>213</v>
      </c>
      <c r="J162" s="138" t="s">
        <v>178</v>
      </c>
      <c r="K162" s="138" t="s">
        <v>179</v>
      </c>
      <c r="L162" s="72" t="s">
        <v>781</v>
      </c>
      <c r="M162" s="346" t="s">
        <v>192</v>
      </c>
      <c r="N162" s="377" t="s">
        <v>420</v>
      </c>
      <c r="O162" s="72"/>
    </row>
    <row r="163" spans="1:15" ht="165" outlineLevel="1" x14ac:dyDescent="0.25">
      <c r="A163" s="59" t="s">
        <v>1000</v>
      </c>
      <c r="B163" s="59" t="s">
        <v>1026</v>
      </c>
      <c r="C163" s="59" t="s">
        <v>77</v>
      </c>
      <c r="D163" s="59" t="s">
        <v>240</v>
      </c>
      <c r="E163" s="270" t="str">
        <f t="shared" si="19"/>
        <v>06.01.018.001.002</v>
      </c>
      <c r="F163" s="290"/>
      <c r="G163" s="290"/>
      <c r="H163" s="88"/>
      <c r="I163" s="72" t="s">
        <v>214</v>
      </c>
      <c r="J163" s="138" t="s">
        <v>178</v>
      </c>
      <c r="K163" s="138" t="s">
        <v>179</v>
      </c>
      <c r="L163" s="72" t="s">
        <v>781</v>
      </c>
      <c r="M163" s="346" t="s">
        <v>192</v>
      </c>
      <c r="N163" s="377" t="s">
        <v>420</v>
      </c>
      <c r="O163" s="72"/>
    </row>
    <row r="164" spans="1:15" ht="165" outlineLevel="1" x14ac:dyDescent="0.25">
      <c r="A164" s="59" t="s">
        <v>1000</v>
      </c>
      <c r="B164" s="59" t="s">
        <v>1026</v>
      </c>
      <c r="C164" s="59" t="s">
        <v>77</v>
      </c>
      <c r="D164" s="59" t="s">
        <v>242</v>
      </c>
      <c r="E164" s="270" t="str">
        <f t="shared" si="19"/>
        <v>06.01.018.001.003</v>
      </c>
      <c r="F164" s="290"/>
      <c r="G164" s="290"/>
      <c r="H164" s="88"/>
      <c r="I164" s="72" t="s">
        <v>215</v>
      </c>
      <c r="J164" s="138" t="s">
        <v>178</v>
      </c>
      <c r="K164" s="138" t="s">
        <v>179</v>
      </c>
      <c r="L164" s="72" t="s">
        <v>781</v>
      </c>
      <c r="M164" s="346" t="s">
        <v>192</v>
      </c>
      <c r="N164" s="377" t="s">
        <v>420</v>
      </c>
      <c r="O164" s="72"/>
    </row>
    <row r="165" spans="1:15" ht="165" outlineLevel="1" x14ac:dyDescent="0.25">
      <c r="A165" s="59" t="s">
        <v>1000</v>
      </c>
      <c r="B165" s="59" t="s">
        <v>1026</v>
      </c>
      <c r="C165" s="59" t="s">
        <v>77</v>
      </c>
      <c r="D165" s="59" t="s">
        <v>244</v>
      </c>
      <c r="E165" s="270" t="str">
        <f t="shared" si="19"/>
        <v>06.01.018.001.004</v>
      </c>
      <c r="F165" s="290"/>
      <c r="G165" s="290"/>
      <c r="H165" s="88"/>
      <c r="I165" s="72" t="s">
        <v>1198</v>
      </c>
      <c r="J165" s="138" t="s">
        <v>178</v>
      </c>
      <c r="K165" s="138" t="s">
        <v>179</v>
      </c>
      <c r="L165" s="72" t="s">
        <v>781</v>
      </c>
      <c r="M165" s="346" t="s">
        <v>192</v>
      </c>
      <c r="N165" s="377" t="s">
        <v>420</v>
      </c>
      <c r="O165" s="72"/>
    </row>
    <row r="166" spans="1:15" ht="165" outlineLevel="1" x14ac:dyDescent="0.25">
      <c r="A166" s="59" t="s">
        <v>1000</v>
      </c>
      <c r="B166" s="59" t="s">
        <v>1026</v>
      </c>
      <c r="C166" s="59" t="s">
        <v>77</v>
      </c>
      <c r="D166" s="59" t="s">
        <v>1001</v>
      </c>
      <c r="E166" s="270" t="str">
        <f t="shared" si="19"/>
        <v>06.01.018.001.005</v>
      </c>
      <c r="F166" s="290"/>
      <c r="G166" s="290"/>
      <c r="H166" s="88"/>
      <c r="I166" s="72" t="s">
        <v>353</v>
      </c>
      <c r="J166" s="138" t="s">
        <v>178</v>
      </c>
      <c r="K166" s="138" t="s">
        <v>179</v>
      </c>
      <c r="L166" s="72" t="s">
        <v>781</v>
      </c>
      <c r="M166" s="346" t="s">
        <v>192</v>
      </c>
      <c r="N166" s="377" t="s">
        <v>420</v>
      </c>
      <c r="O166" s="72"/>
    </row>
    <row r="167" spans="1:15" outlineLevel="1" x14ac:dyDescent="0.25">
      <c r="A167" s="59" t="s">
        <v>1000</v>
      </c>
      <c r="B167" s="59" t="s">
        <v>1026</v>
      </c>
      <c r="C167" s="59" t="s">
        <v>77</v>
      </c>
      <c r="E167" s="270" t="str">
        <f>(A167&amp;"."&amp;B167&amp;"."&amp;C167)</f>
        <v>06.01.018.001</v>
      </c>
      <c r="F167" s="89"/>
      <c r="G167" s="89"/>
      <c r="H167" s="622" t="s">
        <v>1199</v>
      </c>
      <c r="I167" s="623"/>
      <c r="J167" s="356" t="s">
        <v>178</v>
      </c>
      <c r="K167" s="138" t="s">
        <v>179</v>
      </c>
      <c r="L167" s="530"/>
      <c r="M167" s="531"/>
      <c r="N167" s="531"/>
      <c r="O167" s="532"/>
    </row>
    <row r="168" spans="1:15" ht="124.9" customHeight="1" x14ac:dyDescent="0.25">
      <c r="A168" s="59" t="s">
        <v>1000</v>
      </c>
      <c r="B168" s="59" t="s">
        <v>1026</v>
      </c>
      <c r="E168" s="289"/>
      <c r="F168" s="89"/>
      <c r="G168" s="89"/>
      <c r="H168" s="530" t="s">
        <v>887</v>
      </c>
      <c r="I168" s="531"/>
      <c r="J168" s="531"/>
      <c r="K168" s="531"/>
      <c r="L168" s="531"/>
      <c r="M168" s="531"/>
      <c r="N168" s="531"/>
      <c r="O168" s="532"/>
    </row>
    <row r="169" spans="1:15" outlineLevel="1" x14ac:dyDescent="0.25">
      <c r="A169" s="59" t="s">
        <v>1000</v>
      </c>
      <c r="B169" s="59" t="s">
        <v>1027</v>
      </c>
      <c r="E169" s="276" t="str">
        <f>(A169&amp;"."&amp;B169)</f>
        <v>06.01.019</v>
      </c>
      <c r="F169" s="348"/>
      <c r="G169" s="606" t="s">
        <v>1200</v>
      </c>
      <c r="H169" s="607"/>
      <c r="I169" s="607"/>
      <c r="J169" s="607"/>
      <c r="K169" s="607"/>
      <c r="L169" s="607"/>
      <c r="M169" s="607"/>
      <c r="N169" s="607"/>
      <c r="O169" s="608"/>
    </row>
    <row r="170" spans="1:15" ht="30" outlineLevel="1" x14ac:dyDescent="0.25">
      <c r="A170" s="59" t="s">
        <v>1000</v>
      </c>
      <c r="B170" s="59" t="s">
        <v>1027</v>
      </c>
      <c r="C170" s="59" t="s">
        <v>77</v>
      </c>
      <c r="D170" s="59" t="s">
        <v>77</v>
      </c>
      <c r="E170" s="270" t="str">
        <f t="shared" ref="E170:E172" si="20">(A170&amp;"."&amp;B170&amp;"."&amp;C170&amp;"."&amp;D170)</f>
        <v>06.01.019.001.001</v>
      </c>
      <c r="F170" s="286"/>
      <c r="G170" s="286"/>
      <c r="H170" s="74"/>
      <c r="I170" s="286" t="s">
        <v>284</v>
      </c>
      <c r="J170" s="138" t="s">
        <v>307</v>
      </c>
      <c r="K170" s="138" t="s">
        <v>179</v>
      </c>
      <c r="L170" s="72" t="s">
        <v>93</v>
      </c>
      <c r="M170" s="346" t="s">
        <v>192</v>
      </c>
      <c r="N170" s="300" t="s">
        <v>653</v>
      </c>
      <c r="O170" s="70"/>
    </row>
    <row r="171" spans="1:15" ht="60" outlineLevel="1" x14ac:dyDescent="0.25">
      <c r="A171" s="59" t="s">
        <v>1000</v>
      </c>
      <c r="B171" s="59" t="s">
        <v>1027</v>
      </c>
      <c r="C171" s="59" t="s">
        <v>77</v>
      </c>
      <c r="D171" s="59" t="s">
        <v>240</v>
      </c>
      <c r="E171" s="270" t="str">
        <f t="shared" si="20"/>
        <v>06.01.019.001.002</v>
      </c>
      <c r="F171" s="286"/>
      <c r="G171" s="286"/>
      <c r="H171" s="74"/>
      <c r="I171" s="286" t="s">
        <v>286</v>
      </c>
      <c r="J171" s="138" t="s">
        <v>178</v>
      </c>
      <c r="K171" s="138" t="s">
        <v>186</v>
      </c>
      <c r="L171" s="72" t="s">
        <v>93</v>
      </c>
      <c r="M171" s="72" t="s">
        <v>1337</v>
      </c>
      <c r="N171" s="300" t="s">
        <v>942</v>
      </c>
      <c r="O171" s="70"/>
    </row>
    <row r="172" spans="1:15" outlineLevel="1" x14ac:dyDescent="0.25">
      <c r="A172" s="59" t="s">
        <v>1000</v>
      </c>
      <c r="B172" s="59" t="s">
        <v>1027</v>
      </c>
      <c r="C172" s="59" t="s">
        <v>77</v>
      </c>
      <c r="D172" s="59" t="s">
        <v>242</v>
      </c>
      <c r="E172" s="270" t="str">
        <f t="shared" si="20"/>
        <v>06.01.019.001.003</v>
      </c>
      <c r="F172" s="286"/>
      <c r="G172" s="286"/>
      <c r="H172" s="74"/>
      <c r="I172" s="286" t="s">
        <v>288</v>
      </c>
      <c r="J172" s="138" t="s">
        <v>186</v>
      </c>
      <c r="K172" s="138" t="s">
        <v>179</v>
      </c>
      <c r="L172" s="72" t="s">
        <v>93</v>
      </c>
      <c r="M172" s="346" t="s">
        <v>192</v>
      </c>
      <c r="N172" s="300" t="s">
        <v>1202</v>
      </c>
      <c r="O172" s="70"/>
    </row>
    <row r="173" spans="1:15" ht="27.6" customHeight="1" outlineLevel="1" x14ac:dyDescent="0.25">
      <c r="A173" s="59" t="s">
        <v>1000</v>
      </c>
      <c r="B173" s="59" t="s">
        <v>1027</v>
      </c>
      <c r="C173" s="59" t="s">
        <v>77</v>
      </c>
      <c r="E173" s="270" t="str">
        <f>(A173&amp;"."&amp;B173&amp;"."&amp;C173)</f>
        <v>06.01.019.001</v>
      </c>
      <c r="F173" s="75"/>
      <c r="G173" s="75"/>
      <c r="H173" s="622" t="s">
        <v>1203</v>
      </c>
      <c r="I173" s="623"/>
      <c r="J173" s="137"/>
      <c r="K173" s="138" t="s">
        <v>179</v>
      </c>
      <c r="L173" s="576"/>
      <c r="M173" s="577"/>
      <c r="N173" s="577"/>
      <c r="O173" s="578"/>
    </row>
    <row r="174" spans="1:15" ht="18.600000000000001" customHeight="1" x14ac:dyDescent="0.25">
      <c r="A174" s="59" t="s">
        <v>1000</v>
      </c>
      <c r="B174" s="59" t="s">
        <v>1027</v>
      </c>
      <c r="E174" s="250"/>
      <c r="F174" s="75"/>
      <c r="G174" s="75"/>
      <c r="H174" s="576" t="s">
        <v>355</v>
      </c>
      <c r="I174" s="577"/>
      <c r="J174" s="577"/>
      <c r="K174" s="577"/>
      <c r="L174" s="577"/>
      <c r="M174" s="577"/>
      <c r="N174" s="577"/>
      <c r="O174" s="578"/>
    </row>
    <row r="175" spans="1:15" outlineLevel="1" x14ac:dyDescent="0.25">
      <c r="A175" s="59" t="s">
        <v>1000</v>
      </c>
      <c r="B175" s="59" t="s">
        <v>1028</v>
      </c>
      <c r="E175" s="276" t="str">
        <f>(A175&amp;"."&amp;B175)</f>
        <v>06.01.020</v>
      </c>
      <c r="F175" s="348"/>
      <c r="G175" s="606" t="s">
        <v>1204</v>
      </c>
      <c r="H175" s="607"/>
      <c r="I175" s="607"/>
      <c r="J175" s="607"/>
      <c r="K175" s="607"/>
      <c r="L175" s="607"/>
      <c r="M175" s="607"/>
      <c r="N175" s="607"/>
      <c r="O175" s="608"/>
    </row>
    <row r="176" spans="1:15" ht="105" outlineLevel="1" x14ac:dyDescent="0.25">
      <c r="A176" s="59" t="s">
        <v>1000</v>
      </c>
      <c r="B176" s="59" t="s">
        <v>1028</v>
      </c>
      <c r="C176" s="59" t="s">
        <v>77</v>
      </c>
      <c r="D176" s="59" t="s">
        <v>77</v>
      </c>
      <c r="E176" s="270" t="str">
        <f t="shared" ref="E176:E178" si="21">(A176&amp;"."&amp;B176&amp;"."&amp;C176&amp;"."&amp;D176)</f>
        <v>06.01.020.001.001</v>
      </c>
      <c r="F176" s="290"/>
      <c r="G176" s="290"/>
      <c r="H176" s="88"/>
      <c r="I176" s="327" t="s">
        <v>1324</v>
      </c>
      <c r="J176" s="138" t="s">
        <v>178</v>
      </c>
      <c r="K176" s="138" t="s">
        <v>186</v>
      </c>
      <c r="L176" s="72" t="s">
        <v>128</v>
      </c>
      <c r="M176" s="378" t="s">
        <v>192</v>
      </c>
      <c r="N176" s="300" t="s">
        <v>1380</v>
      </c>
      <c r="O176" s="72"/>
    </row>
    <row r="177" spans="1:15" ht="135" outlineLevel="1" x14ac:dyDescent="0.25">
      <c r="A177" s="59" t="s">
        <v>1000</v>
      </c>
      <c r="B177" s="59" t="s">
        <v>1028</v>
      </c>
      <c r="C177" s="59" t="s">
        <v>77</v>
      </c>
      <c r="D177" s="59" t="s">
        <v>240</v>
      </c>
      <c r="E177" s="270" t="str">
        <f t="shared" si="21"/>
        <v>06.01.020.001.002</v>
      </c>
      <c r="F177" s="290"/>
      <c r="G177" s="290"/>
      <c r="H177" s="88"/>
      <c r="I177" s="404" t="s">
        <v>1381</v>
      </c>
      <c r="J177" s="138" t="s">
        <v>224</v>
      </c>
      <c r="K177" s="138" t="s">
        <v>180</v>
      </c>
      <c r="L177" s="72" t="s">
        <v>93</v>
      </c>
      <c r="M177" s="300" t="s">
        <v>1337</v>
      </c>
      <c r="N177" s="300" t="s">
        <v>942</v>
      </c>
      <c r="O177" s="72"/>
    </row>
    <row r="178" spans="1:15" ht="60" outlineLevel="1" x14ac:dyDescent="0.25">
      <c r="A178" s="59" t="s">
        <v>1000</v>
      </c>
      <c r="B178" s="59" t="s">
        <v>1028</v>
      </c>
      <c r="C178" s="59" t="s">
        <v>77</v>
      </c>
      <c r="D178" s="59" t="s">
        <v>242</v>
      </c>
      <c r="E178" s="270" t="str">
        <f t="shared" si="21"/>
        <v>06.01.020.001.003</v>
      </c>
      <c r="F178" s="290"/>
      <c r="G178" s="290"/>
      <c r="H178" s="88"/>
      <c r="I178" s="286" t="s">
        <v>129</v>
      </c>
      <c r="J178" s="138" t="s">
        <v>190</v>
      </c>
      <c r="K178" s="138" t="s">
        <v>179</v>
      </c>
      <c r="L178" s="72" t="s">
        <v>93</v>
      </c>
      <c r="M178" s="300" t="s">
        <v>1337</v>
      </c>
      <c r="N178" s="300" t="s">
        <v>1194</v>
      </c>
      <c r="O178" s="72"/>
    </row>
    <row r="179" spans="1:15" ht="28.7" customHeight="1" outlineLevel="1" x14ac:dyDescent="0.25">
      <c r="A179" s="59" t="s">
        <v>1000</v>
      </c>
      <c r="B179" s="59" t="s">
        <v>1028</v>
      </c>
      <c r="C179" s="59" t="s">
        <v>77</v>
      </c>
      <c r="E179" s="270" t="str">
        <f>(A179&amp;"."&amp;B179&amp;"."&amp;C179)</f>
        <v>06.01.020.001</v>
      </c>
      <c r="F179" s="89"/>
      <c r="G179" s="89"/>
      <c r="H179" s="533" t="s">
        <v>578</v>
      </c>
      <c r="I179" s="534"/>
      <c r="J179" s="138" t="s">
        <v>178</v>
      </c>
      <c r="K179" s="138" t="s">
        <v>179</v>
      </c>
      <c r="L179" s="530"/>
      <c r="M179" s="531"/>
      <c r="N179" s="531"/>
      <c r="O179" s="532"/>
    </row>
    <row r="180" spans="1:15" ht="27" customHeight="1" x14ac:dyDescent="0.25">
      <c r="A180" s="59" t="s">
        <v>1000</v>
      </c>
      <c r="B180" s="59" t="s">
        <v>1028</v>
      </c>
      <c r="E180" s="289"/>
      <c r="F180" s="89"/>
      <c r="G180" s="89"/>
      <c r="H180" s="530" t="s">
        <v>673</v>
      </c>
      <c r="I180" s="531"/>
      <c r="J180" s="531"/>
      <c r="K180" s="531"/>
      <c r="L180" s="531"/>
      <c r="M180" s="531"/>
      <c r="N180" s="531"/>
      <c r="O180" s="532"/>
    </row>
    <row r="181" spans="1:15" x14ac:dyDescent="0.25">
      <c r="A181" s="59" t="s">
        <v>1000</v>
      </c>
      <c r="B181" s="59" t="s">
        <v>1029</v>
      </c>
      <c r="E181" s="276" t="str">
        <f>(A181&amp;"."&amp;B181)</f>
        <v>06.01.021</v>
      </c>
      <c r="F181" s="348"/>
      <c r="G181" s="606" t="s">
        <v>1205</v>
      </c>
      <c r="H181" s="607"/>
      <c r="I181" s="607"/>
      <c r="J181" s="607"/>
      <c r="K181" s="607"/>
      <c r="L181" s="607"/>
      <c r="M181" s="607"/>
      <c r="N181" s="607"/>
      <c r="O181" s="608"/>
    </row>
    <row r="182" spans="1:15" ht="90" x14ac:dyDescent="0.25">
      <c r="A182" s="59" t="s">
        <v>1000</v>
      </c>
      <c r="B182" s="59" t="s">
        <v>1029</v>
      </c>
      <c r="C182" s="59" t="s">
        <v>77</v>
      </c>
      <c r="D182" s="59" t="s">
        <v>77</v>
      </c>
      <c r="E182" s="270" t="str">
        <f t="shared" ref="E182:E185" si="22">(A182&amp;"."&amp;B182&amp;"."&amp;C182&amp;"."&amp;D182)</f>
        <v>06.01.021.001.001</v>
      </c>
      <c r="F182" s="290"/>
      <c r="G182" s="290"/>
      <c r="H182" s="290"/>
      <c r="I182" s="379" t="s">
        <v>1382</v>
      </c>
      <c r="J182" s="138" t="s">
        <v>579</v>
      </c>
      <c r="K182" s="138" t="s">
        <v>580</v>
      </c>
      <c r="L182" s="72" t="s">
        <v>219</v>
      </c>
      <c r="M182" s="72" t="s">
        <v>1337</v>
      </c>
      <c r="N182" s="379" t="s">
        <v>1165</v>
      </c>
      <c r="O182" s="72"/>
    </row>
    <row r="183" spans="1:15" ht="75" x14ac:dyDescent="0.25">
      <c r="A183" s="59" t="s">
        <v>1000</v>
      </c>
      <c r="B183" s="59" t="s">
        <v>1029</v>
      </c>
      <c r="C183" s="59" t="s">
        <v>77</v>
      </c>
      <c r="D183" s="59" t="s">
        <v>240</v>
      </c>
      <c r="E183" s="270" t="str">
        <f t="shared" si="22"/>
        <v>06.01.021.001.002</v>
      </c>
      <c r="F183" s="290"/>
      <c r="G183" s="290"/>
      <c r="H183" s="310"/>
      <c r="I183" s="380" t="s">
        <v>1464</v>
      </c>
      <c r="J183" s="138" t="s">
        <v>178</v>
      </c>
      <c r="K183" s="138" t="s">
        <v>179</v>
      </c>
      <c r="L183" s="72" t="s">
        <v>93</v>
      </c>
      <c r="M183" s="72" t="s">
        <v>1337</v>
      </c>
      <c r="N183" s="300" t="s">
        <v>942</v>
      </c>
      <c r="O183" s="72"/>
    </row>
    <row r="184" spans="1:15" ht="60" x14ac:dyDescent="0.25">
      <c r="A184" s="59" t="s">
        <v>1000</v>
      </c>
      <c r="B184" s="59" t="s">
        <v>1029</v>
      </c>
      <c r="C184" s="59" t="s">
        <v>77</v>
      </c>
      <c r="D184" s="59" t="s">
        <v>242</v>
      </c>
      <c r="E184" s="270" t="str">
        <f t="shared" si="22"/>
        <v>06.01.021.001.003</v>
      </c>
      <c r="F184" s="290"/>
      <c r="G184" s="290"/>
      <c r="H184" s="290"/>
      <c r="I184" s="380" t="s">
        <v>1465</v>
      </c>
      <c r="J184" s="138" t="s">
        <v>178</v>
      </c>
      <c r="K184" s="138" t="s">
        <v>223</v>
      </c>
      <c r="L184" s="72" t="s">
        <v>93</v>
      </c>
      <c r="M184" s="72" t="s">
        <v>1337</v>
      </c>
      <c r="N184" s="300" t="s">
        <v>316</v>
      </c>
      <c r="O184" s="72"/>
    </row>
    <row r="185" spans="1:15" ht="60" x14ac:dyDescent="0.25">
      <c r="A185" s="59" t="s">
        <v>1000</v>
      </c>
      <c r="B185" s="59" t="s">
        <v>1029</v>
      </c>
      <c r="C185" s="59" t="s">
        <v>77</v>
      </c>
      <c r="D185" s="59" t="s">
        <v>244</v>
      </c>
      <c r="E185" s="270" t="str">
        <f t="shared" si="22"/>
        <v>06.01.021.001.004</v>
      </c>
      <c r="F185" s="290"/>
      <c r="G185" s="290"/>
      <c r="H185" s="290"/>
      <c r="I185" s="380" t="s">
        <v>1466</v>
      </c>
      <c r="J185" s="138" t="s">
        <v>564</v>
      </c>
      <c r="K185" s="138" t="s">
        <v>581</v>
      </c>
      <c r="L185" s="72" t="s">
        <v>93</v>
      </c>
      <c r="M185" s="72" t="s">
        <v>1337</v>
      </c>
      <c r="N185" s="300" t="s">
        <v>950</v>
      </c>
      <c r="O185" s="72"/>
    </row>
    <row r="186" spans="1:15" x14ac:dyDescent="0.25">
      <c r="A186" s="59" t="s">
        <v>1000</v>
      </c>
      <c r="B186" s="59" t="s">
        <v>1029</v>
      </c>
      <c r="C186" s="59" t="s">
        <v>77</v>
      </c>
      <c r="E186" s="270" t="str">
        <f>(A186&amp;"."&amp;B186&amp;"."&amp;C186)</f>
        <v>06.01.021.001</v>
      </c>
      <c r="F186" s="290"/>
      <c r="G186" s="290"/>
      <c r="H186" s="544" t="s">
        <v>1206</v>
      </c>
      <c r="I186" s="545"/>
      <c r="J186" s="138" t="s">
        <v>579</v>
      </c>
      <c r="K186" s="138" t="s">
        <v>581</v>
      </c>
      <c r="L186" s="612"/>
      <c r="M186" s="613"/>
      <c r="N186" s="613"/>
      <c r="O186" s="614"/>
    </row>
    <row r="187" spans="1:15" ht="28.7" customHeight="1" x14ac:dyDescent="0.25">
      <c r="A187" s="59" t="s">
        <v>1000</v>
      </c>
      <c r="B187" s="59" t="s">
        <v>1029</v>
      </c>
      <c r="E187" s="289"/>
      <c r="F187" s="290"/>
      <c r="G187" s="290"/>
      <c r="H187" s="546" t="s">
        <v>1207</v>
      </c>
      <c r="I187" s="547"/>
      <c r="J187" s="547"/>
      <c r="K187" s="547"/>
      <c r="L187" s="547"/>
      <c r="M187" s="547"/>
      <c r="N187" s="547"/>
      <c r="O187" s="548"/>
    </row>
    <row r="188" spans="1:15" x14ac:dyDescent="0.25">
      <c r="A188" s="59" t="s">
        <v>1000</v>
      </c>
      <c r="B188" s="59" t="s">
        <v>1029</v>
      </c>
      <c r="E188" s="244"/>
      <c r="F188" s="443" t="s">
        <v>31</v>
      </c>
      <c r="G188" s="444"/>
      <c r="H188" s="444"/>
      <c r="I188" s="444"/>
      <c r="J188" s="444"/>
      <c r="K188" s="444"/>
      <c r="L188" s="444"/>
      <c r="M188" s="444"/>
      <c r="N188" s="444"/>
      <c r="O188" s="445"/>
    </row>
    <row r="189" spans="1:15" s="313" customFormat="1" x14ac:dyDescent="0.25">
      <c r="A189" s="59" t="s">
        <v>1000</v>
      </c>
      <c r="B189" s="59" t="s">
        <v>1030</v>
      </c>
      <c r="C189" s="286"/>
      <c r="D189" s="286"/>
      <c r="E189" s="276" t="str">
        <f>(A189&amp;"."&amp;B189)</f>
        <v>06.01.022</v>
      </c>
      <c r="F189" s="466" t="s">
        <v>1286</v>
      </c>
      <c r="G189" s="467"/>
      <c r="H189" s="467"/>
      <c r="I189" s="467"/>
      <c r="J189" s="467"/>
      <c r="K189" s="467"/>
      <c r="L189" s="467"/>
      <c r="M189" s="467"/>
      <c r="N189" s="467"/>
      <c r="O189" s="468"/>
    </row>
    <row r="190" spans="1:15" s="313" customFormat="1" ht="60" x14ac:dyDescent="0.25">
      <c r="A190" s="59" t="s">
        <v>1000</v>
      </c>
      <c r="B190" s="59" t="s">
        <v>1030</v>
      </c>
      <c r="C190" s="59" t="s">
        <v>77</v>
      </c>
      <c r="D190" s="59" t="s">
        <v>77</v>
      </c>
      <c r="E190" s="270" t="str">
        <f t="shared" ref="E190:E197" si="23">(A190&amp;"."&amp;B190&amp;"."&amp;C190&amp;"."&amp;D190)</f>
        <v>06.01.022.001.001</v>
      </c>
      <c r="F190" s="286"/>
      <c r="G190" s="286"/>
      <c r="H190" s="74"/>
      <c r="I190" s="300" t="s">
        <v>1211</v>
      </c>
      <c r="J190" s="356" t="s">
        <v>178</v>
      </c>
      <c r="K190" s="136" t="s">
        <v>186</v>
      </c>
      <c r="L190" s="70" t="s">
        <v>623</v>
      </c>
      <c r="M190" s="72" t="s">
        <v>1337</v>
      </c>
      <c r="N190" s="300" t="s">
        <v>1149</v>
      </c>
      <c r="O190" s="70" t="s">
        <v>192</v>
      </c>
    </row>
    <row r="191" spans="1:15" s="313" customFormat="1" ht="60" x14ac:dyDescent="0.25">
      <c r="A191" s="59" t="s">
        <v>1000</v>
      </c>
      <c r="B191" s="59" t="s">
        <v>1030</v>
      </c>
      <c r="C191" s="59" t="s">
        <v>77</v>
      </c>
      <c r="D191" s="59" t="s">
        <v>240</v>
      </c>
      <c r="E191" s="270" t="str">
        <f t="shared" si="23"/>
        <v>06.01.022.001.002</v>
      </c>
      <c r="F191" s="286"/>
      <c r="G191" s="286"/>
      <c r="H191" s="74"/>
      <c r="I191" s="300" t="s">
        <v>1383</v>
      </c>
      <c r="J191" s="356" t="s">
        <v>178</v>
      </c>
      <c r="K191" s="136" t="s">
        <v>186</v>
      </c>
      <c r="L191" s="70" t="s">
        <v>623</v>
      </c>
      <c r="M191" s="72" t="s">
        <v>1337</v>
      </c>
      <c r="N191" s="300" t="s">
        <v>942</v>
      </c>
      <c r="O191" s="70" t="s">
        <v>192</v>
      </c>
    </row>
    <row r="192" spans="1:15" s="313" customFormat="1" ht="60" x14ac:dyDescent="0.25">
      <c r="A192" s="59" t="s">
        <v>1000</v>
      </c>
      <c r="B192" s="59" t="s">
        <v>1030</v>
      </c>
      <c r="C192" s="59" t="s">
        <v>77</v>
      </c>
      <c r="D192" s="59" t="s">
        <v>242</v>
      </c>
      <c r="E192" s="270" t="str">
        <f t="shared" si="23"/>
        <v>06.01.022.001.003</v>
      </c>
      <c r="F192" s="286"/>
      <c r="G192" s="286"/>
      <c r="H192" s="74"/>
      <c r="I192" s="300" t="s">
        <v>1208</v>
      </c>
      <c r="J192" s="356" t="s">
        <v>178</v>
      </c>
      <c r="K192" s="136" t="s">
        <v>180</v>
      </c>
      <c r="L192" s="70" t="s">
        <v>623</v>
      </c>
      <c r="M192" s="72" t="s">
        <v>1337</v>
      </c>
      <c r="N192" s="300" t="s">
        <v>942</v>
      </c>
      <c r="O192" s="70"/>
    </row>
    <row r="193" spans="1:15" s="313" customFormat="1" ht="90" x14ac:dyDescent="0.25">
      <c r="A193" s="59" t="s">
        <v>1000</v>
      </c>
      <c r="B193" s="59" t="s">
        <v>1030</v>
      </c>
      <c r="C193" s="59" t="s">
        <v>77</v>
      </c>
      <c r="D193" s="59" t="s">
        <v>244</v>
      </c>
      <c r="E193" s="270" t="str">
        <f t="shared" si="23"/>
        <v>06.01.022.001.004</v>
      </c>
      <c r="F193" s="286"/>
      <c r="G193" s="286"/>
      <c r="H193" s="74"/>
      <c r="I193" s="70" t="s">
        <v>789</v>
      </c>
      <c r="J193" s="356" t="s">
        <v>178</v>
      </c>
      <c r="K193" s="136" t="s">
        <v>179</v>
      </c>
      <c r="L193" s="70" t="s">
        <v>623</v>
      </c>
      <c r="M193" s="72" t="s">
        <v>1337</v>
      </c>
      <c r="N193" s="300" t="s">
        <v>942</v>
      </c>
      <c r="O193" s="70"/>
    </row>
    <row r="194" spans="1:15" s="313" customFormat="1" ht="75" x14ac:dyDescent="0.25">
      <c r="A194" s="59" t="s">
        <v>1000</v>
      </c>
      <c r="B194" s="59" t="s">
        <v>1030</v>
      </c>
      <c r="C194" s="59" t="s">
        <v>77</v>
      </c>
      <c r="D194" s="59" t="s">
        <v>1001</v>
      </c>
      <c r="E194" s="270" t="str">
        <f t="shared" si="23"/>
        <v>06.01.022.001.005</v>
      </c>
      <c r="F194" s="286"/>
      <c r="G194" s="286"/>
      <c r="H194" s="74"/>
      <c r="I194" s="300" t="s">
        <v>1384</v>
      </c>
      <c r="J194" s="136" t="s">
        <v>181</v>
      </c>
      <c r="K194" s="136" t="s">
        <v>179</v>
      </c>
      <c r="L194" s="70" t="s">
        <v>623</v>
      </c>
      <c r="M194" s="72" t="s">
        <v>1337</v>
      </c>
      <c r="N194" s="300" t="s">
        <v>942</v>
      </c>
      <c r="O194" s="70" t="s">
        <v>192</v>
      </c>
    </row>
    <row r="195" spans="1:15" s="313" customFormat="1" ht="60" x14ac:dyDescent="0.25">
      <c r="A195" s="59" t="s">
        <v>1000</v>
      </c>
      <c r="B195" s="59" t="s">
        <v>1030</v>
      </c>
      <c r="C195" s="59" t="s">
        <v>77</v>
      </c>
      <c r="D195" s="59" t="s">
        <v>1014</v>
      </c>
      <c r="E195" s="270" t="str">
        <f t="shared" si="23"/>
        <v>06.01.022.001.006</v>
      </c>
      <c r="F195" s="286"/>
      <c r="G195" s="286"/>
      <c r="H195" s="74"/>
      <c r="I195" s="300" t="s">
        <v>1209</v>
      </c>
      <c r="J195" s="136" t="s">
        <v>194</v>
      </c>
      <c r="K195" s="356" t="s">
        <v>179</v>
      </c>
      <c r="L195" s="70" t="s">
        <v>623</v>
      </c>
      <c r="M195" s="72" t="s">
        <v>1337</v>
      </c>
      <c r="N195" s="300" t="s">
        <v>942</v>
      </c>
      <c r="O195" s="70" t="s">
        <v>192</v>
      </c>
    </row>
    <row r="196" spans="1:15" s="313" customFormat="1" ht="60" x14ac:dyDescent="0.25">
      <c r="A196" s="59" t="s">
        <v>1000</v>
      </c>
      <c r="B196" s="59" t="s">
        <v>1030</v>
      </c>
      <c r="C196" s="59" t="s">
        <v>77</v>
      </c>
      <c r="D196" s="59" t="s">
        <v>1015</v>
      </c>
      <c r="E196" s="270" t="str">
        <f t="shared" si="23"/>
        <v>06.01.022.001.007</v>
      </c>
      <c r="F196" s="286"/>
      <c r="G196" s="286"/>
      <c r="H196" s="74"/>
      <c r="I196" s="300" t="s">
        <v>1385</v>
      </c>
      <c r="J196" s="356" t="s">
        <v>178</v>
      </c>
      <c r="K196" s="356" t="s">
        <v>179</v>
      </c>
      <c r="L196" s="70" t="s">
        <v>623</v>
      </c>
      <c r="M196" s="72" t="s">
        <v>1337</v>
      </c>
      <c r="N196" s="300" t="s">
        <v>942</v>
      </c>
      <c r="O196" s="70" t="s">
        <v>192</v>
      </c>
    </row>
    <row r="197" spans="1:15" s="313" customFormat="1" ht="60" x14ac:dyDescent="0.25">
      <c r="A197" s="59" t="s">
        <v>1000</v>
      </c>
      <c r="B197" s="59" t="s">
        <v>1030</v>
      </c>
      <c r="C197" s="59" t="s">
        <v>77</v>
      </c>
      <c r="D197" s="59" t="s">
        <v>1016</v>
      </c>
      <c r="E197" s="270" t="str">
        <f t="shared" si="23"/>
        <v>06.01.022.001.008</v>
      </c>
      <c r="F197" s="286"/>
      <c r="G197" s="286"/>
      <c r="H197" s="74"/>
      <c r="I197" s="300" t="s">
        <v>1210</v>
      </c>
      <c r="J197" s="356" t="s">
        <v>194</v>
      </c>
      <c r="K197" s="356" t="s">
        <v>179</v>
      </c>
      <c r="L197" s="70" t="s">
        <v>623</v>
      </c>
      <c r="M197" s="72" t="s">
        <v>1337</v>
      </c>
      <c r="N197" s="300" t="s">
        <v>653</v>
      </c>
      <c r="O197" s="70" t="s">
        <v>192</v>
      </c>
    </row>
    <row r="198" spans="1:15" s="313" customFormat="1" ht="36" customHeight="1" x14ac:dyDescent="0.25">
      <c r="A198" s="59" t="s">
        <v>1000</v>
      </c>
      <c r="B198" s="59" t="s">
        <v>1030</v>
      </c>
      <c r="C198" s="286"/>
      <c r="D198" s="286"/>
      <c r="E198" s="270" t="str">
        <f>(A198&amp;"."&amp;B198&amp;"."&amp;C198)</f>
        <v>06.01.022.</v>
      </c>
      <c r="F198" s="75"/>
      <c r="G198" s="75"/>
      <c r="H198" s="622" t="s">
        <v>1386</v>
      </c>
      <c r="I198" s="623"/>
      <c r="J198" s="356" t="s">
        <v>178</v>
      </c>
      <c r="K198" s="356" t="s">
        <v>179</v>
      </c>
      <c r="L198" s="576"/>
      <c r="M198" s="577"/>
      <c r="N198" s="577"/>
      <c r="O198" s="578"/>
    </row>
    <row r="199" spans="1:15" s="313" customFormat="1" ht="27" customHeight="1" x14ac:dyDescent="0.25">
      <c r="A199" s="59" t="s">
        <v>1000</v>
      </c>
      <c r="B199" s="59" t="s">
        <v>1030</v>
      </c>
      <c r="C199" s="286"/>
      <c r="D199" s="286"/>
      <c r="E199" s="250"/>
      <c r="F199" s="75"/>
      <c r="G199" s="75"/>
      <c r="H199" s="603" t="s">
        <v>1387</v>
      </c>
      <c r="I199" s="604"/>
      <c r="J199" s="604"/>
      <c r="K199" s="604"/>
      <c r="L199" s="604"/>
      <c r="M199" s="604"/>
      <c r="N199" s="604"/>
      <c r="O199" s="605"/>
    </row>
    <row r="200" spans="1:15" s="313" customFormat="1" x14ac:dyDescent="0.25">
      <c r="A200" s="59" t="s">
        <v>1000</v>
      </c>
      <c r="B200" s="59" t="s">
        <v>1031</v>
      </c>
      <c r="C200" s="286"/>
      <c r="D200" s="286"/>
      <c r="E200" s="276" t="str">
        <f>(A200&amp;"."&amp;B200)</f>
        <v>06.01.023</v>
      </c>
      <c r="F200" s="381"/>
      <c r="G200" s="615" t="s">
        <v>1389</v>
      </c>
      <c r="H200" s="616"/>
      <c r="I200" s="616"/>
      <c r="J200" s="616"/>
      <c r="K200" s="616"/>
      <c r="L200" s="616"/>
      <c r="M200" s="616"/>
      <c r="N200" s="616"/>
      <c r="O200" s="617"/>
    </row>
    <row r="201" spans="1:15" s="313" customFormat="1" ht="105" x14ac:dyDescent="0.25">
      <c r="A201" s="59" t="s">
        <v>1000</v>
      </c>
      <c r="B201" s="59" t="s">
        <v>1031</v>
      </c>
      <c r="C201" s="59" t="s">
        <v>77</v>
      </c>
      <c r="D201" s="417" t="s">
        <v>77</v>
      </c>
      <c r="E201" s="270" t="str">
        <f t="shared" ref="E201" si="24">(A201&amp;"."&amp;B201&amp;"."&amp;C201&amp;"."&amp;D201)</f>
        <v>06.01.023.001.001</v>
      </c>
      <c r="F201" s="403"/>
      <c r="G201" s="403"/>
      <c r="H201" s="74"/>
      <c r="I201" s="390" t="s">
        <v>1303</v>
      </c>
      <c r="J201" s="356" t="s">
        <v>178</v>
      </c>
      <c r="K201" s="356" t="s">
        <v>181</v>
      </c>
      <c r="L201" s="70" t="s">
        <v>93</v>
      </c>
      <c r="M201" s="346" t="s">
        <v>192</v>
      </c>
      <c r="N201" s="404" t="s">
        <v>1149</v>
      </c>
      <c r="O201" s="70"/>
    </row>
    <row r="202" spans="1:15" s="313" customFormat="1" ht="45" x14ac:dyDescent="0.25">
      <c r="A202" s="59" t="s">
        <v>1000</v>
      </c>
      <c r="B202" s="59" t="s">
        <v>1031</v>
      </c>
      <c r="C202" s="59" t="s">
        <v>77</v>
      </c>
      <c r="D202" s="417" t="s">
        <v>240</v>
      </c>
      <c r="E202" s="270" t="str">
        <f t="shared" ref="E202:E205" si="25">(A202&amp;"."&amp;B202&amp;"."&amp;C202&amp;"."&amp;D202)</f>
        <v>06.01.023.001.002</v>
      </c>
      <c r="F202" s="286"/>
      <c r="G202" s="403"/>
      <c r="H202" s="74"/>
      <c r="I202" s="390" t="s">
        <v>1304</v>
      </c>
      <c r="J202" s="356" t="s">
        <v>181</v>
      </c>
      <c r="K202" s="356" t="s">
        <v>186</v>
      </c>
      <c r="L202" s="70" t="s">
        <v>93</v>
      </c>
      <c r="M202" s="346" t="s">
        <v>192</v>
      </c>
      <c r="N202" s="404" t="s">
        <v>1302</v>
      </c>
      <c r="O202" s="70"/>
    </row>
    <row r="203" spans="1:15" s="313" customFormat="1" ht="75" x14ac:dyDescent="0.25">
      <c r="A203" s="59" t="s">
        <v>1000</v>
      </c>
      <c r="B203" s="59" t="s">
        <v>1031</v>
      </c>
      <c r="C203" s="59" t="s">
        <v>77</v>
      </c>
      <c r="D203" s="417" t="s">
        <v>242</v>
      </c>
      <c r="E203" s="270" t="str">
        <f t="shared" si="25"/>
        <v>06.01.023.001.003</v>
      </c>
      <c r="F203" s="286"/>
      <c r="G203" s="403"/>
      <c r="H203" s="74"/>
      <c r="I203" s="390" t="s">
        <v>1307</v>
      </c>
      <c r="J203" s="356" t="s">
        <v>181</v>
      </c>
      <c r="K203" s="356" t="s">
        <v>194</v>
      </c>
      <c r="L203" s="70" t="s">
        <v>93</v>
      </c>
      <c r="M203" s="346" t="s">
        <v>192</v>
      </c>
      <c r="N203" s="404" t="s">
        <v>1302</v>
      </c>
      <c r="O203" s="70"/>
    </row>
    <row r="204" spans="1:15" s="313" customFormat="1" ht="75" x14ac:dyDescent="0.25">
      <c r="A204" s="59" t="s">
        <v>1000</v>
      </c>
      <c r="B204" s="59" t="s">
        <v>1031</v>
      </c>
      <c r="C204" s="59" t="s">
        <v>77</v>
      </c>
      <c r="D204" s="417" t="s">
        <v>244</v>
      </c>
      <c r="E204" s="270" t="str">
        <f t="shared" ref="E204" si="26">(A204&amp;"."&amp;B204&amp;"."&amp;C204&amp;"."&amp;D204)</f>
        <v>06.01.023.001.004</v>
      </c>
      <c r="F204" s="403"/>
      <c r="G204" s="403"/>
      <c r="H204" s="74"/>
      <c r="I204" s="390" t="s">
        <v>1305</v>
      </c>
      <c r="J204" s="356" t="s">
        <v>178</v>
      </c>
      <c r="K204" s="356" t="s">
        <v>181</v>
      </c>
      <c r="L204" s="70" t="s">
        <v>93</v>
      </c>
      <c r="M204" s="346" t="s">
        <v>192</v>
      </c>
      <c r="N204" s="404" t="s">
        <v>1149</v>
      </c>
      <c r="O204" s="70"/>
    </row>
    <row r="205" spans="1:15" s="313" customFormat="1" ht="45" x14ac:dyDescent="0.25">
      <c r="A205" s="59" t="s">
        <v>1000</v>
      </c>
      <c r="B205" s="59" t="s">
        <v>1031</v>
      </c>
      <c r="C205" s="59" t="s">
        <v>77</v>
      </c>
      <c r="D205" s="417" t="s">
        <v>1001</v>
      </c>
      <c r="E205" s="270" t="str">
        <f t="shared" si="25"/>
        <v>06.01.023.001.005</v>
      </c>
      <c r="F205" s="286"/>
      <c r="G205" s="403"/>
      <c r="H205" s="74"/>
      <c r="I205" s="390" t="s">
        <v>1306</v>
      </c>
      <c r="J205" s="356" t="s">
        <v>181</v>
      </c>
      <c r="K205" s="356" t="s">
        <v>194</v>
      </c>
      <c r="L205" s="70" t="s">
        <v>93</v>
      </c>
      <c r="M205" s="346" t="s">
        <v>192</v>
      </c>
      <c r="N205" s="300" t="s">
        <v>1138</v>
      </c>
      <c r="O205" s="70"/>
    </row>
    <row r="206" spans="1:15" s="313" customFormat="1" ht="28.7" customHeight="1" x14ac:dyDescent="0.25">
      <c r="A206" s="59" t="s">
        <v>1000</v>
      </c>
      <c r="B206" s="59" t="s">
        <v>1031</v>
      </c>
      <c r="C206" s="59" t="s">
        <v>77</v>
      </c>
      <c r="D206" s="286"/>
      <c r="E206" s="270" t="str">
        <f>(A206&amp;"."&amp;B206&amp;"."&amp;C206)</f>
        <v>06.01.023.001</v>
      </c>
      <c r="F206" s="75"/>
      <c r="G206" s="75"/>
      <c r="H206" s="622" t="s">
        <v>1308</v>
      </c>
      <c r="I206" s="623"/>
      <c r="J206" s="356" t="s">
        <v>178</v>
      </c>
      <c r="K206" s="356" t="s">
        <v>194</v>
      </c>
      <c r="L206" s="576"/>
      <c r="M206" s="577"/>
      <c r="N206" s="577"/>
      <c r="O206" s="578"/>
    </row>
    <row r="207" spans="1:15" s="313" customFormat="1" ht="30" customHeight="1" x14ac:dyDescent="0.25">
      <c r="A207" s="59" t="s">
        <v>1000</v>
      </c>
      <c r="B207" s="59" t="s">
        <v>1031</v>
      </c>
      <c r="C207" s="286"/>
      <c r="D207" s="286"/>
      <c r="E207" s="250"/>
      <c r="F207" s="75"/>
      <c r="G207" s="75"/>
      <c r="H207" s="603" t="s">
        <v>1388</v>
      </c>
      <c r="I207" s="604"/>
      <c r="J207" s="604"/>
      <c r="K207" s="604"/>
      <c r="L207" s="604"/>
      <c r="M207" s="604"/>
      <c r="N207" s="604"/>
      <c r="O207" s="605"/>
    </row>
    <row r="208" spans="1:15" s="313" customFormat="1" ht="75" x14ac:dyDescent="0.25">
      <c r="A208" s="59" t="s">
        <v>1000</v>
      </c>
      <c r="B208" s="59" t="s">
        <v>1031</v>
      </c>
      <c r="C208" s="59" t="s">
        <v>240</v>
      </c>
      <c r="D208" s="417" t="s">
        <v>77</v>
      </c>
      <c r="E208" s="270" t="str">
        <f t="shared" ref="E208:E212" si="27">(A208&amp;"."&amp;B208&amp;"."&amp;C208&amp;"."&amp;D208)</f>
        <v>06.01.023.002.001</v>
      </c>
      <c r="F208" s="286"/>
      <c r="G208" s="403"/>
      <c r="H208" s="74"/>
      <c r="I208" s="404" t="s">
        <v>1390</v>
      </c>
      <c r="J208" s="356" t="s">
        <v>178</v>
      </c>
      <c r="K208" s="356" t="s">
        <v>180</v>
      </c>
      <c r="L208" s="70" t="s">
        <v>93</v>
      </c>
      <c r="M208" s="346" t="s">
        <v>192</v>
      </c>
      <c r="N208" s="404" t="s">
        <v>1149</v>
      </c>
      <c r="O208" s="70"/>
    </row>
    <row r="209" spans="1:15" s="313" customFormat="1" ht="45" x14ac:dyDescent="0.25">
      <c r="A209" s="59" t="s">
        <v>1000</v>
      </c>
      <c r="B209" s="59" t="s">
        <v>1031</v>
      </c>
      <c r="C209" s="59" t="s">
        <v>240</v>
      </c>
      <c r="D209" s="417" t="s">
        <v>240</v>
      </c>
      <c r="E209" s="270" t="str">
        <f t="shared" si="27"/>
        <v>06.01.023.002.002</v>
      </c>
      <c r="F209" s="286"/>
      <c r="G209" s="403"/>
      <c r="H209" s="74"/>
      <c r="I209" s="404" t="s">
        <v>1309</v>
      </c>
      <c r="J209" s="356" t="s">
        <v>178</v>
      </c>
      <c r="K209" s="356" t="s">
        <v>180</v>
      </c>
      <c r="L209" s="70" t="s">
        <v>93</v>
      </c>
      <c r="M209" s="346" t="s">
        <v>192</v>
      </c>
      <c r="N209" s="300" t="s">
        <v>1138</v>
      </c>
      <c r="O209" s="70"/>
    </row>
    <row r="210" spans="1:15" s="313" customFormat="1" ht="60" x14ac:dyDescent="0.25">
      <c r="A210" s="59" t="s">
        <v>1000</v>
      </c>
      <c r="B210" s="59" t="s">
        <v>1031</v>
      </c>
      <c r="C210" s="59" t="s">
        <v>240</v>
      </c>
      <c r="D210" s="417" t="s">
        <v>242</v>
      </c>
      <c r="E210" s="270" t="str">
        <f t="shared" si="27"/>
        <v>06.01.023.002.003</v>
      </c>
      <c r="F210" s="286"/>
      <c r="G210" s="403"/>
      <c r="H210" s="74"/>
      <c r="I210" s="404" t="s">
        <v>1311</v>
      </c>
      <c r="J210" s="356" t="s">
        <v>178</v>
      </c>
      <c r="K210" s="356" t="s">
        <v>180</v>
      </c>
      <c r="L210" s="70" t="s">
        <v>93</v>
      </c>
      <c r="M210" s="300" t="s">
        <v>1337</v>
      </c>
      <c r="N210" s="300" t="s">
        <v>942</v>
      </c>
      <c r="O210" s="70"/>
    </row>
    <row r="211" spans="1:15" s="313" customFormat="1" ht="60" x14ac:dyDescent="0.25">
      <c r="A211" s="59" t="s">
        <v>1000</v>
      </c>
      <c r="B211" s="59" t="s">
        <v>1031</v>
      </c>
      <c r="C211" s="59" t="s">
        <v>240</v>
      </c>
      <c r="D211" s="417" t="s">
        <v>244</v>
      </c>
      <c r="E211" s="270" t="str">
        <f t="shared" si="27"/>
        <v>06.01.023.002.004</v>
      </c>
      <c r="F211" s="286"/>
      <c r="G211" s="403"/>
      <c r="H211" s="74"/>
      <c r="I211" s="404" t="s">
        <v>1467</v>
      </c>
      <c r="J211" s="356" t="s">
        <v>186</v>
      </c>
      <c r="K211" s="356" t="s">
        <v>180</v>
      </c>
      <c r="L211" s="70" t="s">
        <v>93</v>
      </c>
      <c r="M211" s="300" t="s">
        <v>1337</v>
      </c>
      <c r="N211" s="300" t="s">
        <v>942</v>
      </c>
      <c r="O211" s="70"/>
    </row>
    <row r="212" spans="1:15" s="313" customFormat="1" ht="60" x14ac:dyDescent="0.25">
      <c r="A212" s="59" t="s">
        <v>1000</v>
      </c>
      <c r="B212" s="59" t="s">
        <v>1031</v>
      </c>
      <c r="C212" s="59" t="s">
        <v>240</v>
      </c>
      <c r="D212" s="417" t="s">
        <v>1001</v>
      </c>
      <c r="E212" s="270" t="str">
        <f t="shared" si="27"/>
        <v>06.01.023.002.005</v>
      </c>
      <c r="F212" s="286"/>
      <c r="G212" s="403"/>
      <c r="H212" s="74"/>
      <c r="I212" s="404" t="s">
        <v>1310</v>
      </c>
      <c r="J212" s="356" t="s">
        <v>178</v>
      </c>
      <c r="K212" s="356" t="s">
        <v>180</v>
      </c>
      <c r="L212" s="70" t="s">
        <v>93</v>
      </c>
      <c r="M212" s="300" t="s">
        <v>1337</v>
      </c>
      <c r="N212" s="300" t="s">
        <v>1391</v>
      </c>
      <c r="O212" s="70"/>
    </row>
    <row r="213" spans="1:15" s="313" customFormat="1" ht="15" customHeight="1" x14ac:dyDescent="0.25">
      <c r="A213" s="59" t="s">
        <v>1000</v>
      </c>
      <c r="B213" s="59" t="s">
        <v>1031</v>
      </c>
      <c r="C213" s="59" t="s">
        <v>240</v>
      </c>
      <c r="D213" s="286"/>
      <c r="E213" s="270" t="str">
        <f>(A213&amp;"."&amp;B213&amp;"."&amp;C213)</f>
        <v>06.01.023.002</v>
      </c>
      <c r="F213" s="75"/>
      <c r="G213" s="75"/>
      <c r="H213" s="574" t="s">
        <v>1312</v>
      </c>
      <c r="I213" s="575"/>
      <c r="J213" s="356" t="s">
        <v>178</v>
      </c>
      <c r="K213" s="356" t="s">
        <v>180</v>
      </c>
      <c r="L213" s="576"/>
      <c r="M213" s="577"/>
      <c r="N213" s="577"/>
      <c r="O213" s="578"/>
    </row>
    <row r="214" spans="1:15" s="315" customFormat="1" ht="45" customHeight="1" x14ac:dyDescent="0.25">
      <c r="A214" s="59" t="s">
        <v>1000</v>
      </c>
      <c r="B214" s="59" t="s">
        <v>1031</v>
      </c>
      <c r="C214" s="314"/>
      <c r="D214" s="314"/>
      <c r="E214" s="250"/>
      <c r="F214" s="75"/>
      <c r="G214" s="75"/>
      <c r="H214" s="576" t="s">
        <v>1468</v>
      </c>
      <c r="I214" s="577"/>
      <c r="J214" s="577"/>
      <c r="K214" s="577"/>
      <c r="L214" s="577"/>
      <c r="M214" s="577"/>
      <c r="N214" s="577"/>
      <c r="O214" s="578"/>
    </row>
    <row r="215" spans="1:15" s="313" customFormat="1" ht="60" x14ac:dyDescent="0.25">
      <c r="A215" s="59" t="s">
        <v>1000</v>
      </c>
      <c r="B215" s="59" t="s">
        <v>1031</v>
      </c>
      <c r="C215" s="59" t="s">
        <v>242</v>
      </c>
      <c r="D215" s="417" t="s">
        <v>77</v>
      </c>
      <c r="E215" s="270" t="str">
        <f t="shared" ref="E215" si="28">(A215&amp;"."&amp;B215&amp;"."&amp;C215&amp;"."&amp;D215)</f>
        <v>06.01.023.003.001</v>
      </c>
      <c r="F215" s="314"/>
      <c r="G215" s="314"/>
      <c r="H215" s="419"/>
      <c r="I215" s="300" t="s">
        <v>1317</v>
      </c>
      <c r="J215" s="356" t="s">
        <v>224</v>
      </c>
      <c r="K215" s="356" t="s">
        <v>179</v>
      </c>
      <c r="L215" s="70" t="s">
        <v>93</v>
      </c>
      <c r="M215" s="300" t="s">
        <v>1337</v>
      </c>
      <c r="N215" s="300" t="s">
        <v>942</v>
      </c>
      <c r="O215" s="420"/>
    </row>
    <row r="216" spans="1:15" s="313" customFormat="1" ht="60" x14ac:dyDescent="0.25">
      <c r="A216" s="59" t="s">
        <v>1000</v>
      </c>
      <c r="B216" s="59" t="s">
        <v>1031</v>
      </c>
      <c r="C216" s="59" t="s">
        <v>242</v>
      </c>
      <c r="D216" s="417" t="s">
        <v>240</v>
      </c>
      <c r="E216" s="270" t="str">
        <f t="shared" ref="E216:E219" si="29">(A216&amp;"."&amp;B216&amp;"."&amp;C216&amp;"."&amp;D216)</f>
        <v>06.01.023.003.002</v>
      </c>
      <c r="F216" s="314"/>
      <c r="G216" s="314"/>
      <c r="H216" s="419"/>
      <c r="I216" s="300" t="s">
        <v>1316</v>
      </c>
      <c r="J216" s="356" t="s">
        <v>224</v>
      </c>
      <c r="K216" s="356" t="s">
        <v>179</v>
      </c>
      <c r="L216" s="300" t="s">
        <v>1155</v>
      </c>
      <c r="M216" s="300" t="s">
        <v>1337</v>
      </c>
      <c r="N216" s="300" t="s">
        <v>653</v>
      </c>
      <c r="O216" s="420"/>
    </row>
    <row r="217" spans="1:15" s="313" customFormat="1" ht="60" x14ac:dyDescent="0.25">
      <c r="A217" s="59" t="s">
        <v>1000</v>
      </c>
      <c r="B217" s="59" t="s">
        <v>1031</v>
      </c>
      <c r="C217" s="59" t="s">
        <v>242</v>
      </c>
      <c r="D217" s="417" t="s">
        <v>242</v>
      </c>
      <c r="E217" s="270" t="str">
        <f t="shared" si="29"/>
        <v>06.01.023.003.003</v>
      </c>
      <c r="F217" s="286"/>
      <c r="G217" s="403"/>
      <c r="H217" s="74"/>
      <c r="I217" s="300" t="s">
        <v>1392</v>
      </c>
      <c r="J217" s="356" t="s">
        <v>178</v>
      </c>
      <c r="K217" s="356" t="s">
        <v>179</v>
      </c>
      <c r="L217" s="70" t="s">
        <v>93</v>
      </c>
      <c r="M217" s="300" t="s">
        <v>1337</v>
      </c>
      <c r="N217" s="300" t="s">
        <v>942</v>
      </c>
      <c r="O217" s="70"/>
    </row>
    <row r="218" spans="1:15" s="313" customFormat="1" ht="75" x14ac:dyDescent="0.25">
      <c r="A218" s="59" t="s">
        <v>1000</v>
      </c>
      <c r="B218" s="59" t="s">
        <v>1031</v>
      </c>
      <c r="C218" s="59" t="s">
        <v>242</v>
      </c>
      <c r="D218" s="417" t="s">
        <v>244</v>
      </c>
      <c r="E218" s="270" t="str">
        <f t="shared" si="29"/>
        <v>06.01.023.003.004</v>
      </c>
      <c r="F218" s="286"/>
      <c r="G218" s="403"/>
      <c r="H218" s="74"/>
      <c r="I218" s="300" t="s">
        <v>1314</v>
      </c>
      <c r="J218" s="356" t="s">
        <v>224</v>
      </c>
      <c r="K218" s="356" t="s">
        <v>180</v>
      </c>
      <c r="L218" s="70" t="s">
        <v>93</v>
      </c>
      <c r="M218" s="300" t="s">
        <v>1337</v>
      </c>
      <c r="N218" s="300" t="s">
        <v>942</v>
      </c>
      <c r="O218" s="402"/>
    </row>
    <row r="219" spans="1:15" s="313" customFormat="1" ht="60" x14ac:dyDescent="0.25">
      <c r="A219" s="59" t="s">
        <v>1000</v>
      </c>
      <c r="B219" s="59" t="s">
        <v>1031</v>
      </c>
      <c r="C219" s="59" t="s">
        <v>242</v>
      </c>
      <c r="D219" s="417" t="s">
        <v>1001</v>
      </c>
      <c r="E219" s="270" t="str">
        <f t="shared" si="29"/>
        <v>06.01.023.003.005</v>
      </c>
      <c r="F219" s="286"/>
      <c r="G219" s="403"/>
      <c r="H219" s="74"/>
      <c r="I219" s="300" t="s">
        <v>1315</v>
      </c>
      <c r="J219" s="324" t="s">
        <v>190</v>
      </c>
      <c r="K219" s="356" t="s">
        <v>179</v>
      </c>
      <c r="L219" s="70" t="s">
        <v>93</v>
      </c>
      <c r="M219" s="346" t="s">
        <v>192</v>
      </c>
      <c r="N219" s="300" t="s">
        <v>653</v>
      </c>
      <c r="O219" s="402"/>
    </row>
    <row r="220" spans="1:15" s="313" customFormat="1" ht="28.7" customHeight="1" x14ac:dyDescent="0.25">
      <c r="A220" s="59" t="s">
        <v>1000</v>
      </c>
      <c r="B220" s="59" t="s">
        <v>1031</v>
      </c>
      <c r="C220" s="59" t="s">
        <v>242</v>
      </c>
      <c r="D220" s="286"/>
      <c r="E220" s="270" t="str">
        <f>(A220&amp;"."&amp;B220&amp;"."&amp;C220)</f>
        <v>06.01.023.003</v>
      </c>
      <c r="F220" s="75"/>
      <c r="G220" s="75"/>
      <c r="H220" s="622" t="s">
        <v>1313</v>
      </c>
      <c r="I220" s="623"/>
      <c r="J220" s="136"/>
      <c r="K220" s="356" t="s">
        <v>179</v>
      </c>
      <c r="L220" s="576"/>
      <c r="M220" s="577"/>
      <c r="N220" s="642"/>
      <c r="O220" s="578"/>
    </row>
    <row r="221" spans="1:15" s="313" customFormat="1" ht="33.6" customHeight="1" x14ac:dyDescent="0.25">
      <c r="A221" s="59" t="s">
        <v>1000</v>
      </c>
      <c r="B221" s="59" t="s">
        <v>1031</v>
      </c>
      <c r="C221" s="286"/>
      <c r="D221" s="286"/>
      <c r="E221" s="250"/>
      <c r="F221" s="75"/>
      <c r="G221" s="75"/>
      <c r="H221" s="576" t="s">
        <v>1393</v>
      </c>
      <c r="I221" s="577"/>
      <c r="J221" s="577"/>
      <c r="K221" s="577"/>
      <c r="L221" s="577"/>
      <c r="M221" s="577"/>
      <c r="N221" s="577"/>
      <c r="O221" s="578"/>
    </row>
    <row r="222" spans="1:15" x14ac:dyDescent="0.25">
      <c r="A222" s="59" t="s">
        <v>1000</v>
      </c>
      <c r="B222" s="59" t="s">
        <v>1032</v>
      </c>
      <c r="E222" s="276" t="str">
        <f>(A222&amp;"."&amp;B222)</f>
        <v>06.01.024</v>
      </c>
      <c r="F222" s="381"/>
      <c r="G222" s="615" t="s">
        <v>1212</v>
      </c>
      <c r="H222" s="616"/>
      <c r="I222" s="616"/>
      <c r="J222" s="616"/>
      <c r="K222" s="616"/>
      <c r="L222" s="616"/>
      <c r="M222" s="616"/>
      <c r="N222" s="616"/>
      <c r="O222" s="617"/>
    </row>
    <row r="223" spans="1:15" ht="30" x14ac:dyDescent="0.25">
      <c r="A223" s="59" t="s">
        <v>1000</v>
      </c>
      <c r="B223" s="59" t="s">
        <v>1032</v>
      </c>
      <c r="C223" s="59" t="s">
        <v>77</v>
      </c>
      <c r="D223" s="59" t="s">
        <v>77</v>
      </c>
      <c r="E223" s="270" t="str">
        <f t="shared" ref="E223:E228" si="30">(A223&amp;"."&amp;B223&amp;"."&amp;C223&amp;"."&amp;D223)</f>
        <v>06.01.024.001.001</v>
      </c>
      <c r="F223" s="67"/>
      <c r="G223" s="382"/>
      <c r="H223" s="290"/>
      <c r="I223" s="290" t="s">
        <v>870</v>
      </c>
      <c r="J223" s="138" t="s">
        <v>178</v>
      </c>
      <c r="K223" s="138">
        <v>44166</v>
      </c>
      <c r="L223" s="290" t="s">
        <v>871</v>
      </c>
      <c r="M223" s="71" t="s">
        <v>192</v>
      </c>
      <c r="N223" s="327" t="s">
        <v>651</v>
      </c>
      <c r="O223" s="290"/>
    </row>
    <row r="224" spans="1:15" ht="30" x14ac:dyDescent="0.25">
      <c r="A224" s="59" t="s">
        <v>1000</v>
      </c>
      <c r="B224" s="59" t="s">
        <v>1032</v>
      </c>
      <c r="C224" s="59" t="s">
        <v>77</v>
      </c>
      <c r="D224" s="59" t="s">
        <v>240</v>
      </c>
      <c r="E224" s="270" t="str">
        <f t="shared" si="30"/>
        <v>06.01.024.001.002</v>
      </c>
      <c r="F224" s="89"/>
      <c r="G224" s="89"/>
      <c r="H224" s="290"/>
      <c r="I224" s="310" t="s">
        <v>873</v>
      </c>
      <c r="J224" s="138" t="s">
        <v>178</v>
      </c>
      <c r="K224" s="138" t="s">
        <v>311</v>
      </c>
      <c r="L224" s="290" t="s">
        <v>871</v>
      </c>
      <c r="M224" s="71" t="s">
        <v>192</v>
      </c>
      <c r="N224" s="327" t="s">
        <v>1165</v>
      </c>
      <c r="O224" s="290"/>
    </row>
    <row r="225" spans="1:15" ht="60" x14ac:dyDescent="0.25">
      <c r="A225" s="59" t="s">
        <v>1000</v>
      </c>
      <c r="B225" s="59" t="s">
        <v>1032</v>
      </c>
      <c r="C225" s="59" t="s">
        <v>77</v>
      </c>
      <c r="D225" s="59" t="s">
        <v>242</v>
      </c>
      <c r="E225" s="270" t="str">
        <f t="shared" si="30"/>
        <v>06.01.024.001.003</v>
      </c>
      <c r="F225" s="89"/>
      <c r="G225" s="89"/>
      <c r="H225" s="290"/>
      <c r="I225" s="327" t="s">
        <v>1213</v>
      </c>
      <c r="J225" s="138" t="s">
        <v>178</v>
      </c>
      <c r="K225" s="138" t="s">
        <v>186</v>
      </c>
      <c r="L225" s="290" t="s">
        <v>875</v>
      </c>
      <c r="M225" s="72" t="s">
        <v>1337</v>
      </c>
      <c r="N225" s="327" t="s">
        <v>942</v>
      </c>
      <c r="O225" s="290"/>
    </row>
    <row r="226" spans="1:15" ht="60" x14ac:dyDescent="0.25">
      <c r="A226" s="59" t="s">
        <v>1000</v>
      </c>
      <c r="B226" s="59" t="s">
        <v>1032</v>
      </c>
      <c r="C226" s="59" t="s">
        <v>77</v>
      </c>
      <c r="D226" s="59" t="s">
        <v>244</v>
      </c>
      <c r="E226" s="270" t="str">
        <f t="shared" si="30"/>
        <v>06.01.024.001.004</v>
      </c>
      <c r="F226" s="89"/>
      <c r="G226" s="89"/>
      <c r="H226" s="290"/>
      <c r="I226" s="327" t="s">
        <v>1216</v>
      </c>
      <c r="J226" s="138" t="s">
        <v>601</v>
      </c>
      <c r="K226" s="138" t="s">
        <v>223</v>
      </c>
      <c r="L226" s="290" t="s">
        <v>875</v>
      </c>
      <c r="M226" s="72" t="s">
        <v>1337</v>
      </c>
      <c r="N226" s="327" t="s">
        <v>653</v>
      </c>
      <c r="O226" s="290"/>
    </row>
    <row r="227" spans="1:15" ht="60" x14ac:dyDescent="0.25">
      <c r="A227" s="59" t="s">
        <v>1000</v>
      </c>
      <c r="B227" s="59" t="s">
        <v>1032</v>
      </c>
      <c r="C227" s="59" t="s">
        <v>77</v>
      </c>
      <c r="D227" s="59" t="s">
        <v>1001</v>
      </c>
      <c r="E227" s="270" t="str">
        <f t="shared" si="30"/>
        <v>06.01.024.001.005</v>
      </c>
      <c r="F227" s="89"/>
      <c r="G227" s="89"/>
      <c r="H227" s="290"/>
      <c r="I227" s="327" t="s">
        <v>1215</v>
      </c>
      <c r="J227" s="138" t="s">
        <v>223</v>
      </c>
      <c r="K227" s="138" t="s">
        <v>581</v>
      </c>
      <c r="L227" s="290" t="s">
        <v>875</v>
      </c>
      <c r="M227" s="72" t="s">
        <v>1337</v>
      </c>
      <c r="N227" s="327" t="s">
        <v>653</v>
      </c>
      <c r="O227" s="290"/>
    </row>
    <row r="228" spans="1:15" ht="60" x14ac:dyDescent="0.25">
      <c r="A228" s="59" t="s">
        <v>1000</v>
      </c>
      <c r="B228" s="59" t="s">
        <v>1032</v>
      </c>
      <c r="C228" s="59" t="s">
        <v>77</v>
      </c>
      <c r="D228" s="59" t="s">
        <v>1014</v>
      </c>
      <c r="E228" s="270" t="str">
        <f t="shared" si="30"/>
        <v>06.01.024.001.006</v>
      </c>
      <c r="F228" s="89"/>
      <c r="G228" s="89"/>
      <c r="H228" s="290"/>
      <c r="I228" s="327" t="s">
        <v>1214</v>
      </c>
      <c r="J228" s="138" t="s">
        <v>190</v>
      </c>
      <c r="K228" s="138" t="s">
        <v>179</v>
      </c>
      <c r="L228" s="290" t="s">
        <v>875</v>
      </c>
      <c r="M228" s="72" t="s">
        <v>1337</v>
      </c>
      <c r="N228" s="327" t="s">
        <v>653</v>
      </c>
      <c r="O228" s="290"/>
    </row>
    <row r="229" spans="1:15" ht="29.45" customHeight="1" x14ac:dyDescent="0.25">
      <c r="A229" s="59" t="s">
        <v>1000</v>
      </c>
      <c r="B229" s="59" t="s">
        <v>1032</v>
      </c>
      <c r="C229" s="59" t="s">
        <v>77</v>
      </c>
      <c r="E229" s="270" t="str">
        <f>(A229&amp;"."&amp;B229&amp;"."&amp;C229)</f>
        <v>06.01.024.001</v>
      </c>
      <c r="F229" s="89"/>
      <c r="G229" s="89"/>
      <c r="H229" s="620" t="s">
        <v>1217</v>
      </c>
      <c r="I229" s="621"/>
      <c r="J229" s="138" t="s">
        <v>178</v>
      </c>
      <c r="K229" s="138" t="s">
        <v>179</v>
      </c>
      <c r="L229" s="612"/>
      <c r="M229" s="613"/>
      <c r="N229" s="614"/>
      <c r="O229" s="290"/>
    </row>
    <row r="230" spans="1:15" s="313" customFormat="1" ht="33" customHeight="1" x14ac:dyDescent="0.25">
      <c r="A230" s="59" t="s">
        <v>1000</v>
      </c>
      <c r="B230" s="59" t="s">
        <v>1032</v>
      </c>
      <c r="C230" s="286"/>
      <c r="D230" s="286"/>
      <c r="E230" s="289"/>
      <c r="F230" s="89"/>
      <c r="G230" s="89"/>
      <c r="H230" s="620" t="s">
        <v>1218</v>
      </c>
      <c r="I230" s="641"/>
      <c r="J230" s="641"/>
      <c r="K230" s="641"/>
      <c r="L230" s="641"/>
      <c r="M230" s="641"/>
      <c r="N230" s="641"/>
      <c r="O230" s="621"/>
    </row>
    <row r="231" spans="1:15" s="313" customFormat="1" ht="118.7" customHeight="1" x14ac:dyDescent="0.25">
      <c r="A231" s="59" t="s">
        <v>1000</v>
      </c>
      <c r="B231" s="59" t="s">
        <v>1032</v>
      </c>
      <c r="C231" s="59" t="s">
        <v>240</v>
      </c>
      <c r="D231" s="59" t="s">
        <v>77</v>
      </c>
      <c r="E231" s="270" t="str">
        <f t="shared" ref="E231:E234" si="31">(A231&amp;"."&amp;B231&amp;"."&amp;C231&amp;"."&amp;D231)</f>
        <v>06.01.024.002.001</v>
      </c>
      <c r="F231" s="286"/>
      <c r="G231" s="286"/>
      <c r="H231" s="74"/>
      <c r="I231" s="300" t="s">
        <v>1469</v>
      </c>
      <c r="J231" s="136" t="s">
        <v>178</v>
      </c>
      <c r="K231" s="356" t="s">
        <v>179</v>
      </c>
      <c r="L231" s="70" t="s">
        <v>203</v>
      </c>
      <c r="M231" s="72" t="s">
        <v>1337</v>
      </c>
      <c r="N231" s="70" t="s">
        <v>942</v>
      </c>
      <c r="O231" s="70"/>
    </row>
    <row r="232" spans="1:15" s="313" customFormat="1" ht="60" x14ac:dyDescent="0.25">
      <c r="A232" s="59" t="s">
        <v>1000</v>
      </c>
      <c r="B232" s="59" t="s">
        <v>1032</v>
      </c>
      <c r="C232" s="59" t="s">
        <v>240</v>
      </c>
      <c r="D232" s="59" t="s">
        <v>240</v>
      </c>
      <c r="E232" s="270" t="str">
        <f t="shared" si="31"/>
        <v>06.01.024.002.002</v>
      </c>
      <c r="F232" s="286"/>
      <c r="G232" s="286"/>
      <c r="H232" s="74"/>
      <c r="I232" s="300" t="s">
        <v>1219</v>
      </c>
      <c r="J232" s="136" t="s">
        <v>178</v>
      </c>
      <c r="K232" s="356" t="s">
        <v>179</v>
      </c>
      <c r="L232" s="70" t="s">
        <v>203</v>
      </c>
      <c r="M232" s="72" t="s">
        <v>1337</v>
      </c>
      <c r="N232" s="70" t="s">
        <v>967</v>
      </c>
      <c r="O232" s="70"/>
    </row>
    <row r="233" spans="1:15" s="313" customFormat="1" ht="60" x14ac:dyDescent="0.25">
      <c r="A233" s="59" t="s">
        <v>1000</v>
      </c>
      <c r="B233" s="59" t="s">
        <v>1032</v>
      </c>
      <c r="C233" s="59" t="s">
        <v>240</v>
      </c>
      <c r="D233" s="59" t="s">
        <v>242</v>
      </c>
      <c r="E233" s="270" t="str">
        <f t="shared" si="31"/>
        <v>06.01.024.002.003</v>
      </c>
      <c r="F233" s="286"/>
      <c r="G233" s="286"/>
      <c r="H233" s="74"/>
      <c r="I233" s="70" t="s">
        <v>813</v>
      </c>
      <c r="J233" s="136" t="s">
        <v>178</v>
      </c>
      <c r="K233" s="356" t="s">
        <v>179</v>
      </c>
      <c r="L233" s="70" t="s">
        <v>203</v>
      </c>
      <c r="M233" s="72" t="s">
        <v>1337</v>
      </c>
      <c r="N233" s="70" t="s">
        <v>942</v>
      </c>
      <c r="O233" s="70"/>
    </row>
    <row r="234" spans="1:15" s="313" customFormat="1" ht="60" x14ac:dyDescent="0.25">
      <c r="A234" s="59" t="s">
        <v>1000</v>
      </c>
      <c r="B234" s="59" t="s">
        <v>1032</v>
      </c>
      <c r="C234" s="59" t="s">
        <v>240</v>
      </c>
      <c r="D234" s="59" t="s">
        <v>244</v>
      </c>
      <c r="E234" s="270" t="str">
        <f t="shared" si="31"/>
        <v>06.01.024.002.004</v>
      </c>
      <c r="F234" s="286"/>
      <c r="G234" s="286"/>
      <c r="H234" s="74"/>
      <c r="I234" s="300" t="s">
        <v>1220</v>
      </c>
      <c r="J234" s="136" t="s">
        <v>178</v>
      </c>
      <c r="K234" s="356" t="s">
        <v>179</v>
      </c>
      <c r="L234" s="70" t="s">
        <v>203</v>
      </c>
      <c r="M234" s="72" t="s">
        <v>1337</v>
      </c>
      <c r="N234" s="70" t="s">
        <v>942</v>
      </c>
      <c r="O234" s="70"/>
    </row>
    <row r="235" spans="1:15" s="313" customFormat="1" ht="27.6" customHeight="1" x14ac:dyDescent="0.25">
      <c r="A235" s="59" t="s">
        <v>1000</v>
      </c>
      <c r="B235" s="59" t="s">
        <v>1032</v>
      </c>
      <c r="C235" s="59" t="s">
        <v>240</v>
      </c>
      <c r="D235" s="286"/>
      <c r="E235" s="270" t="str">
        <f>(A235&amp;"."&amp;B235&amp;"."&amp;C235)</f>
        <v>06.01.024.002</v>
      </c>
      <c r="F235" s="75"/>
      <c r="G235" s="75"/>
      <c r="H235" s="622" t="s">
        <v>1221</v>
      </c>
      <c r="I235" s="623"/>
      <c r="J235" s="356" t="s">
        <v>178</v>
      </c>
      <c r="K235" s="356" t="s">
        <v>179</v>
      </c>
      <c r="L235" s="576"/>
      <c r="M235" s="577"/>
      <c r="N235" s="577"/>
      <c r="O235" s="578"/>
    </row>
    <row r="236" spans="1:15" s="313" customFormat="1" ht="44.45" customHeight="1" x14ac:dyDescent="0.25">
      <c r="A236" s="59" t="s">
        <v>1000</v>
      </c>
      <c r="B236" s="59" t="s">
        <v>1032</v>
      </c>
      <c r="C236" s="286"/>
      <c r="D236" s="286"/>
      <c r="E236" s="250"/>
      <c r="F236" s="75"/>
      <c r="G236" s="75"/>
      <c r="H236" s="576" t="s">
        <v>814</v>
      </c>
      <c r="I236" s="577"/>
      <c r="J236" s="577"/>
      <c r="K236" s="577"/>
      <c r="L236" s="577"/>
      <c r="M236" s="577"/>
      <c r="N236" s="577"/>
      <c r="O236" s="578"/>
    </row>
    <row r="237" spans="1:15" s="313" customFormat="1" ht="75" x14ac:dyDescent="0.25">
      <c r="A237" s="59" t="s">
        <v>1000</v>
      </c>
      <c r="B237" s="59" t="s">
        <v>1032</v>
      </c>
      <c r="C237" s="59" t="s">
        <v>242</v>
      </c>
      <c r="D237" s="59" t="s">
        <v>77</v>
      </c>
      <c r="E237" s="270" t="str">
        <f t="shared" ref="E237:E240" si="32">(A237&amp;"."&amp;B237&amp;"."&amp;C237&amp;"."&amp;D237)</f>
        <v>06.01.024.003.001</v>
      </c>
      <c r="F237" s="75"/>
      <c r="G237" s="75"/>
      <c r="H237" s="286"/>
      <c r="I237" s="327" t="s">
        <v>1222</v>
      </c>
      <c r="J237" s="324" t="s">
        <v>599</v>
      </c>
      <c r="K237" s="356" t="s">
        <v>181</v>
      </c>
      <c r="L237" s="70" t="s">
        <v>582</v>
      </c>
      <c r="M237" s="346" t="s">
        <v>192</v>
      </c>
      <c r="N237" s="383" t="s">
        <v>965</v>
      </c>
      <c r="O237" s="70"/>
    </row>
    <row r="238" spans="1:15" s="313" customFormat="1" ht="60" x14ac:dyDescent="0.25">
      <c r="A238" s="59" t="s">
        <v>1000</v>
      </c>
      <c r="B238" s="59" t="s">
        <v>1032</v>
      </c>
      <c r="C238" s="59" t="s">
        <v>242</v>
      </c>
      <c r="D238" s="59" t="s">
        <v>240</v>
      </c>
      <c r="E238" s="270" t="str">
        <f t="shared" si="32"/>
        <v>06.01.024.003.002</v>
      </c>
      <c r="F238" s="286"/>
      <c r="G238" s="286"/>
      <c r="H238" s="74"/>
      <c r="I238" s="300" t="s">
        <v>1223</v>
      </c>
      <c r="J238" s="356" t="s">
        <v>181</v>
      </c>
      <c r="K238" s="356" t="s">
        <v>179</v>
      </c>
      <c r="L238" s="70" t="s">
        <v>582</v>
      </c>
      <c r="M238" s="300" t="s">
        <v>1337</v>
      </c>
      <c r="N238" s="300" t="s">
        <v>942</v>
      </c>
      <c r="O238" s="70"/>
    </row>
    <row r="239" spans="1:15" s="313" customFormat="1" ht="45" x14ac:dyDescent="0.25">
      <c r="A239" s="59" t="s">
        <v>1000</v>
      </c>
      <c r="B239" s="59" t="s">
        <v>1032</v>
      </c>
      <c r="C239" s="59" t="s">
        <v>242</v>
      </c>
      <c r="D239" s="59" t="s">
        <v>242</v>
      </c>
      <c r="E239" s="270" t="str">
        <f t="shared" si="32"/>
        <v>06.01.024.003.003</v>
      </c>
      <c r="F239" s="286"/>
      <c r="G239" s="286"/>
      <c r="H239" s="74"/>
      <c r="I239" s="300" t="s">
        <v>1224</v>
      </c>
      <c r="J239" s="356" t="s">
        <v>181</v>
      </c>
      <c r="K239" s="356" t="s">
        <v>179</v>
      </c>
      <c r="L239" s="70" t="s">
        <v>282</v>
      </c>
      <c r="M239" s="346" t="s">
        <v>192</v>
      </c>
      <c r="N239" s="300" t="s">
        <v>316</v>
      </c>
      <c r="O239" s="70"/>
    </row>
    <row r="240" spans="1:15" s="313" customFormat="1" ht="105" x14ac:dyDescent="0.25">
      <c r="A240" s="59" t="s">
        <v>1000</v>
      </c>
      <c r="B240" s="59" t="s">
        <v>1032</v>
      </c>
      <c r="C240" s="59" t="s">
        <v>242</v>
      </c>
      <c r="D240" s="59" t="s">
        <v>244</v>
      </c>
      <c r="E240" s="270" t="str">
        <f t="shared" si="32"/>
        <v>06.01.024.003.004</v>
      </c>
      <c r="F240" s="286"/>
      <c r="G240" s="286"/>
      <c r="H240" s="74"/>
      <c r="I240" s="300" t="s">
        <v>1225</v>
      </c>
      <c r="J240" s="356" t="s">
        <v>190</v>
      </c>
      <c r="K240" s="356" t="s">
        <v>179</v>
      </c>
      <c r="L240" s="70" t="s">
        <v>695</v>
      </c>
      <c r="M240" s="300" t="s">
        <v>1337</v>
      </c>
      <c r="N240" s="300" t="s">
        <v>1362</v>
      </c>
      <c r="O240" s="70"/>
    </row>
    <row r="241" spans="1:15" s="313" customFormat="1" ht="28.7" customHeight="1" x14ac:dyDescent="0.25">
      <c r="A241" s="59" t="s">
        <v>1000</v>
      </c>
      <c r="B241" s="59" t="s">
        <v>1032</v>
      </c>
      <c r="C241" s="59" t="s">
        <v>242</v>
      </c>
      <c r="D241" s="286"/>
      <c r="E241" s="270" t="str">
        <f>(A241&amp;"."&amp;B241&amp;"."&amp;C241)</f>
        <v>06.01.024.003</v>
      </c>
      <c r="F241" s="75"/>
      <c r="G241" s="75"/>
      <c r="H241" s="574" t="s">
        <v>1226</v>
      </c>
      <c r="I241" s="575"/>
      <c r="J241" s="324" t="s">
        <v>599</v>
      </c>
      <c r="K241" s="356" t="s">
        <v>179</v>
      </c>
      <c r="L241" s="576"/>
      <c r="M241" s="577"/>
      <c r="N241" s="577"/>
      <c r="O241" s="578"/>
    </row>
    <row r="242" spans="1:15" s="313" customFormat="1" ht="29.45" customHeight="1" x14ac:dyDescent="0.25">
      <c r="A242" s="59" t="s">
        <v>1000</v>
      </c>
      <c r="B242" s="59" t="s">
        <v>1032</v>
      </c>
      <c r="C242" s="286"/>
      <c r="D242" s="286"/>
      <c r="E242" s="250"/>
      <c r="F242" s="75"/>
      <c r="G242" s="75"/>
      <c r="H242" s="576" t="s">
        <v>1227</v>
      </c>
      <c r="I242" s="577"/>
      <c r="J242" s="577"/>
      <c r="K242" s="577"/>
      <c r="L242" s="577"/>
      <c r="M242" s="577"/>
      <c r="N242" s="577"/>
      <c r="O242" s="578"/>
    </row>
    <row r="243" spans="1:15" s="313" customFormat="1" x14ac:dyDescent="0.25">
      <c r="A243" s="59" t="s">
        <v>1000</v>
      </c>
      <c r="B243" s="59" t="s">
        <v>1033</v>
      </c>
      <c r="C243" s="286"/>
      <c r="D243" s="286"/>
      <c r="E243" s="276" t="str">
        <f>(A243&amp;"."&amp;B243)</f>
        <v>06.01.025</v>
      </c>
      <c r="F243" s="407"/>
      <c r="G243" s="606" t="s">
        <v>1297</v>
      </c>
      <c r="H243" s="607"/>
      <c r="I243" s="607"/>
      <c r="J243" s="607"/>
      <c r="K243" s="607"/>
      <c r="L243" s="607"/>
      <c r="M243" s="607"/>
      <c r="N243" s="607"/>
      <c r="O243" s="608"/>
    </row>
    <row r="244" spans="1:15" s="313" customFormat="1" ht="120" x14ac:dyDescent="0.25">
      <c r="A244" s="59" t="s">
        <v>1000</v>
      </c>
      <c r="B244" s="59" t="s">
        <v>1033</v>
      </c>
      <c r="C244" s="59" t="s">
        <v>77</v>
      </c>
      <c r="D244" s="59" t="s">
        <v>77</v>
      </c>
      <c r="E244" s="270" t="str">
        <f t="shared" ref="E244:E246" si="33">(A244&amp;"."&amp;B244&amp;"."&amp;C244&amp;"."&amp;D244)</f>
        <v>06.01.025.001.001</v>
      </c>
      <c r="F244" s="294"/>
      <c r="G244" s="294"/>
      <c r="H244" s="74"/>
      <c r="I244" s="294" t="s">
        <v>1395</v>
      </c>
      <c r="J244" s="356" t="s">
        <v>218</v>
      </c>
      <c r="K244" s="324" t="s">
        <v>180</v>
      </c>
      <c r="L244" s="70" t="s">
        <v>93</v>
      </c>
      <c r="M244" s="300" t="s">
        <v>1337</v>
      </c>
      <c r="N244" s="300" t="s">
        <v>942</v>
      </c>
      <c r="O244" s="70"/>
    </row>
    <row r="245" spans="1:15" s="313" customFormat="1" ht="150" x14ac:dyDescent="0.25">
      <c r="A245" s="59" t="s">
        <v>1000</v>
      </c>
      <c r="B245" s="59" t="s">
        <v>1033</v>
      </c>
      <c r="C245" s="59" t="s">
        <v>77</v>
      </c>
      <c r="D245" s="59" t="s">
        <v>240</v>
      </c>
      <c r="E245" s="270" t="str">
        <f t="shared" si="33"/>
        <v>06.01.025.001.002</v>
      </c>
      <c r="F245" s="294"/>
      <c r="G245" s="294"/>
      <c r="H245" s="74"/>
      <c r="I245" s="327" t="s">
        <v>1295</v>
      </c>
      <c r="J245" s="324" t="s">
        <v>178</v>
      </c>
      <c r="K245" s="324" t="s">
        <v>180</v>
      </c>
      <c r="L245" s="70" t="s">
        <v>93</v>
      </c>
      <c r="M245" s="300" t="s">
        <v>1337</v>
      </c>
      <c r="N245" s="300" t="s">
        <v>942</v>
      </c>
      <c r="O245" s="70"/>
    </row>
    <row r="246" spans="1:15" s="313" customFormat="1" ht="60" x14ac:dyDescent="0.25">
      <c r="A246" s="59" t="s">
        <v>1000</v>
      </c>
      <c r="B246" s="59" t="s">
        <v>1033</v>
      </c>
      <c r="C246" s="59" t="s">
        <v>77</v>
      </c>
      <c r="D246" s="59" t="s">
        <v>242</v>
      </c>
      <c r="E246" s="270" t="str">
        <f t="shared" si="33"/>
        <v>06.01.025.001.003</v>
      </c>
      <c r="F246" s="294"/>
      <c r="G246" s="294"/>
      <c r="H246" s="74"/>
      <c r="I246" s="327" t="s">
        <v>1396</v>
      </c>
      <c r="J246" s="356" t="s">
        <v>218</v>
      </c>
      <c r="K246" s="324" t="s">
        <v>180</v>
      </c>
      <c r="L246" s="70" t="s">
        <v>93</v>
      </c>
      <c r="M246" s="300" t="s">
        <v>1337</v>
      </c>
      <c r="N246" s="300" t="s">
        <v>1394</v>
      </c>
      <c r="O246" s="70"/>
    </row>
    <row r="247" spans="1:15" s="313" customFormat="1" x14ac:dyDescent="0.25">
      <c r="A247" s="59" t="s">
        <v>1000</v>
      </c>
      <c r="B247" s="59" t="s">
        <v>1033</v>
      </c>
      <c r="C247" s="59" t="s">
        <v>77</v>
      </c>
      <c r="D247" s="286"/>
      <c r="E247" s="270" t="str">
        <f>(A247&amp;"."&amp;B247&amp;"."&amp;C247)</f>
        <v>06.01.025.001</v>
      </c>
      <c r="F247" s="75"/>
      <c r="G247" s="75"/>
      <c r="H247" s="574" t="s">
        <v>1296</v>
      </c>
      <c r="I247" s="575"/>
      <c r="J247" s="356" t="s">
        <v>218</v>
      </c>
      <c r="K247" s="356" t="s">
        <v>179</v>
      </c>
      <c r="L247" s="576"/>
      <c r="M247" s="577"/>
      <c r="N247" s="577"/>
      <c r="O247" s="578"/>
    </row>
    <row r="248" spans="1:15" s="310" customFormat="1" ht="46.7" customHeight="1" x14ac:dyDescent="0.25">
      <c r="A248" s="59" t="s">
        <v>1000</v>
      </c>
      <c r="B248" s="59" t="s">
        <v>1033</v>
      </c>
      <c r="C248" s="290"/>
      <c r="D248" s="290"/>
      <c r="E248" s="250"/>
      <c r="F248" s="75"/>
      <c r="G248" s="75"/>
      <c r="H248" s="576" t="s">
        <v>1470</v>
      </c>
      <c r="I248" s="577"/>
      <c r="J248" s="577"/>
      <c r="K248" s="577"/>
      <c r="L248" s="577"/>
      <c r="M248" s="577"/>
      <c r="N248" s="577"/>
      <c r="O248" s="578"/>
    </row>
    <row r="249" spans="1:15" s="310" customFormat="1" ht="60" x14ac:dyDescent="0.25">
      <c r="A249" s="59" t="s">
        <v>1000</v>
      </c>
      <c r="B249" s="59" t="s">
        <v>1033</v>
      </c>
      <c r="C249" s="59" t="s">
        <v>240</v>
      </c>
      <c r="D249" s="59" t="s">
        <v>77</v>
      </c>
      <c r="E249" s="270" t="str">
        <f t="shared" ref="E249:E252" si="34">(A249&amp;"."&amp;B249&amp;"."&amp;C249&amp;"."&amp;D249)</f>
        <v>06.01.025.002.001</v>
      </c>
      <c r="F249" s="295"/>
      <c r="G249" s="295"/>
      <c r="H249" s="88"/>
      <c r="I249" s="295" t="s">
        <v>894</v>
      </c>
      <c r="J249" s="324" t="s">
        <v>178</v>
      </c>
      <c r="K249" s="356" t="s">
        <v>179</v>
      </c>
      <c r="L249" s="72" t="s">
        <v>93</v>
      </c>
      <c r="M249" s="300" t="s">
        <v>1337</v>
      </c>
      <c r="N249" s="72" t="s">
        <v>653</v>
      </c>
      <c r="O249" s="72"/>
    </row>
    <row r="250" spans="1:15" s="310" customFormat="1" ht="60" x14ac:dyDescent="0.25">
      <c r="A250" s="59" t="s">
        <v>1000</v>
      </c>
      <c r="B250" s="59" t="s">
        <v>1033</v>
      </c>
      <c r="C250" s="59" t="s">
        <v>240</v>
      </c>
      <c r="D250" s="59" t="s">
        <v>240</v>
      </c>
      <c r="E250" s="270" t="str">
        <f t="shared" si="34"/>
        <v>06.01.025.002.002</v>
      </c>
      <c r="F250" s="295"/>
      <c r="G250" s="295"/>
      <c r="H250" s="88"/>
      <c r="I250" s="295" t="s">
        <v>896</v>
      </c>
      <c r="J250" s="324" t="s">
        <v>178</v>
      </c>
      <c r="K250" s="324" t="s">
        <v>186</v>
      </c>
      <c r="L250" s="72" t="s">
        <v>93</v>
      </c>
      <c r="M250" s="300" t="s">
        <v>1337</v>
      </c>
      <c r="N250" s="300" t="s">
        <v>942</v>
      </c>
      <c r="O250" s="72"/>
    </row>
    <row r="251" spans="1:15" s="310" customFormat="1" ht="60" x14ac:dyDescent="0.25">
      <c r="A251" s="59" t="s">
        <v>1000</v>
      </c>
      <c r="B251" s="59" t="s">
        <v>1033</v>
      </c>
      <c r="C251" s="59" t="s">
        <v>240</v>
      </c>
      <c r="D251" s="59" t="s">
        <v>242</v>
      </c>
      <c r="E251" s="270" t="str">
        <f t="shared" si="34"/>
        <v>06.01.025.002.003</v>
      </c>
      <c r="F251" s="295"/>
      <c r="G251" s="295"/>
      <c r="H251" s="88"/>
      <c r="I251" s="295" t="s">
        <v>898</v>
      </c>
      <c r="J251" s="324" t="s">
        <v>224</v>
      </c>
      <c r="K251" s="356" t="s">
        <v>179</v>
      </c>
      <c r="L251" s="72" t="s">
        <v>93</v>
      </c>
      <c r="M251" s="300" t="s">
        <v>1337</v>
      </c>
      <c r="N251" s="300" t="s">
        <v>942</v>
      </c>
      <c r="O251" s="72"/>
    </row>
    <row r="252" spans="1:15" s="310" customFormat="1" ht="60" x14ac:dyDescent="0.25">
      <c r="A252" s="59" t="s">
        <v>1000</v>
      </c>
      <c r="B252" s="59" t="s">
        <v>1033</v>
      </c>
      <c r="C252" s="59" t="s">
        <v>240</v>
      </c>
      <c r="D252" s="59" t="s">
        <v>244</v>
      </c>
      <c r="E252" s="270" t="str">
        <f t="shared" si="34"/>
        <v>06.01.025.002.004</v>
      </c>
      <c r="F252" s="295"/>
      <c r="G252" s="295"/>
      <c r="H252" s="88"/>
      <c r="I252" s="295" t="s">
        <v>900</v>
      </c>
      <c r="J252" s="324" t="s">
        <v>178</v>
      </c>
      <c r="K252" s="356" t="s">
        <v>179</v>
      </c>
      <c r="L252" s="72" t="s">
        <v>93</v>
      </c>
      <c r="M252" s="300" t="s">
        <v>1337</v>
      </c>
      <c r="N252" s="72" t="s">
        <v>653</v>
      </c>
      <c r="O252" s="72"/>
    </row>
    <row r="253" spans="1:15" s="310" customFormat="1" ht="27.6" customHeight="1" x14ac:dyDescent="0.25">
      <c r="A253" s="59" t="s">
        <v>1000</v>
      </c>
      <c r="B253" s="59" t="s">
        <v>1033</v>
      </c>
      <c r="C253" s="59" t="s">
        <v>240</v>
      </c>
      <c r="D253" s="290"/>
      <c r="E253" s="270" t="str">
        <f>(A253&amp;"."&amp;B253&amp;"."&amp;C253)</f>
        <v>06.01.025.002</v>
      </c>
      <c r="F253" s="89"/>
      <c r="G253" s="89"/>
      <c r="H253" s="622" t="s">
        <v>1397</v>
      </c>
      <c r="I253" s="623"/>
      <c r="J253" s="324" t="s">
        <v>178</v>
      </c>
      <c r="K253" s="356" t="s">
        <v>179</v>
      </c>
      <c r="L253" s="530"/>
      <c r="M253" s="531"/>
      <c r="N253" s="531"/>
      <c r="O253" s="532"/>
    </row>
    <row r="254" spans="1:15" s="313" customFormat="1" ht="27.6" customHeight="1" x14ac:dyDescent="0.25">
      <c r="A254" s="59" t="s">
        <v>1000</v>
      </c>
      <c r="B254" s="59" t="s">
        <v>1033</v>
      </c>
      <c r="C254" s="286"/>
      <c r="D254" s="286"/>
      <c r="E254" s="289"/>
      <c r="F254" s="89"/>
      <c r="G254" s="89"/>
      <c r="H254" s="530" t="s">
        <v>1471</v>
      </c>
      <c r="I254" s="531"/>
      <c r="J254" s="531"/>
      <c r="K254" s="531"/>
      <c r="L254" s="531"/>
      <c r="M254" s="531"/>
      <c r="N254" s="531"/>
      <c r="O254" s="532"/>
    </row>
    <row r="255" spans="1:15" s="310" customFormat="1" x14ac:dyDescent="0.25">
      <c r="A255" s="59" t="s">
        <v>1000</v>
      </c>
      <c r="B255" s="59" t="s">
        <v>1034</v>
      </c>
      <c r="C255" s="290"/>
      <c r="D255" s="290"/>
      <c r="E255" s="276" t="str">
        <f>(A255&amp;"."&amp;B255)</f>
        <v>06.01.026</v>
      </c>
      <c r="F255" s="298"/>
      <c r="G255" s="451" t="s">
        <v>1298</v>
      </c>
      <c r="H255" s="452"/>
      <c r="I255" s="452"/>
      <c r="J255" s="452"/>
      <c r="K255" s="452"/>
      <c r="L255" s="452"/>
      <c r="M255" s="452"/>
      <c r="N255" s="452"/>
      <c r="O255" s="453"/>
    </row>
    <row r="256" spans="1:15" s="310" customFormat="1" ht="105" x14ac:dyDescent="0.25">
      <c r="A256" s="59" t="s">
        <v>1000</v>
      </c>
      <c r="B256" s="59" t="s">
        <v>1034</v>
      </c>
      <c r="C256" s="59" t="s">
        <v>77</v>
      </c>
      <c r="D256" s="59" t="s">
        <v>77</v>
      </c>
      <c r="E256" s="270" t="str">
        <f t="shared" ref="E256:E259" si="35">(A256&amp;"."&amp;B256&amp;"."&amp;C256&amp;"."&amp;D256)</f>
        <v>06.01.026.001.001</v>
      </c>
      <c r="F256" s="294"/>
      <c r="G256" s="294"/>
      <c r="H256" s="74"/>
      <c r="I256" s="300" t="s">
        <v>1472</v>
      </c>
      <c r="J256" s="324" t="s">
        <v>599</v>
      </c>
      <c r="K256" s="324" t="s">
        <v>220</v>
      </c>
      <c r="L256" s="300" t="s">
        <v>282</v>
      </c>
      <c r="M256" s="72" t="s">
        <v>1338</v>
      </c>
      <c r="N256" s="70" t="s">
        <v>965</v>
      </c>
      <c r="O256" s="70"/>
    </row>
    <row r="257" spans="1:15" s="310" customFormat="1" ht="105" x14ac:dyDescent="0.25">
      <c r="A257" s="59" t="s">
        <v>1000</v>
      </c>
      <c r="B257" s="59" t="s">
        <v>1034</v>
      </c>
      <c r="C257" s="59" t="s">
        <v>77</v>
      </c>
      <c r="D257" s="59" t="s">
        <v>240</v>
      </c>
      <c r="E257" s="270" t="str">
        <f t="shared" si="35"/>
        <v>06.01.026.001.002</v>
      </c>
      <c r="F257" s="294"/>
      <c r="G257" s="294"/>
      <c r="H257" s="74"/>
      <c r="I257" s="300" t="s">
        <v>1398</v>
      </c>
      <c r="J257" s="324" t="s">
        <v>599</v>
      </c>
      <c r="K257" s="324" t="s">
        <v>220</v>
      </c>
      <c r="L257" s="300" t="s">
        <v>282</v>
      </c>
      <c r="M257" s="72" t="s">
        <v>1338</v>
      </c>
      <c r="N257" s="70" t="s">
        <v>965</v>
      </c>
      <c r="O257" s="70"/>
    </row>
    <row r="258" spans="1:15" s="310" customFormat="1" ht="105" x14ac:dyDescent="0.25">
      <c r="A258" s="59" t="s">
        <v>1000</v>
      </c>
      <c r="B258" s="59" t="s">
        <v>1034</v>
      </c>
      <c r="C258" s="59" t="s">
        <v>77</v>
      </c>
      <c r="D258" s="59" t="s">
        <v>242</v>
      </c>
      <c r="E258" s="270" t="str">
        <f t="shared" si="35"/>
        <v>06.01.026.001.003</v>
      </c>
      <c r="F258" s="294"/>
      <c r="G258" s="294"/>
      <c r="H258" s="74"/>
      <c r="I258" s="70" t="s">
        <v>371</v>
      </c>
      <c r="J258" s="324" t="s">
        <v>599</v>
      </c>
      <c r="K258" s="324" t="s">
        <v>220</v>
      </c>
      <c r="L258" s="300" t="s">
        <v>282</v>
      </c>
      <c r="M258" s="72" t="s">
        <v>1338</v>
      </c>
      <c r="N258" s="70" t="s">
        <v>965</v>
      </c>
      <c r="O258" s="70"/>
    </row>
    <row r="259" spans="1:15" s="310" customFormat="1" ht="105" x14ac:dyDescent="0.25">
      <c r="A259" s="59" t="s">
        <v>1000</v>
      </c>
      <c r="B259" s="59" t="s">
        <v>1034</v>
      </c>
      <c r="C259" s="59" t="s">
        <v>77</v>
      </c>
      <c r="D259" s="59" t="s">
        <v>244</v>
      </c>
      <c r="E259" s="270" t="str">
        <f t="shared" si="35"/>
        <v>06.01.026.001.004</v>
      </c>
      <c r="F259" s="294"/>
      <c r="G259" s="294"/>
      <c r="H259" s="74"/>
      <c r="I259" s="300" t="s">
        <v>1326</v>
      </c>
      <c r="J259" s="324" t="s">
        <v>188</v>
      </c>
      <c r="K259" s="324" t="s">
        <v>220</v>
      </c>
      <c r="L259" s="300" t="s">
        <v>1336</v>
      </c>
      <c r="M259" s="72" t="s">
        <v>1338</v>
      </c>
      <c r="N259" s="70" t="s">
        <v>1165</v>
      </c>
      <c r="O259" s="70"/>
    </row>
    <row r="260" spans="1:15" s="310" customFormat="1" x14ac:dyDescent="0.25">
      <c r="A260" s="59" t="s">
        <v>1000</v>
      </c>
      <c r="B260" s="59" t="s">
        <v>1034</v>
      </c>
      <c r="C260" s="59" t="s">
        <v>77</v>
      </c>
      <c r="D260" s="290"/>
      <c r="E260" s="270" t="str">
        <f>(A260&amp;"."&amp;B260&amp;"."&amp;C260)</f>
        <v>06.01.026.001</v>
      </c>
      <c r="F260" s="294"/>
      <c r="G260" s="294"/>
      <c r="H260" s="494" t="s">
        <v>1299</v>
      </c>
      <c r="I260" s="495"/>
      <c r="J260" s="324" t="s">
        <v>599</v>
      </c>
      <c r="K260" s="324" t="s">
        <v>220</v>
      </c>
      <c r="L260" s="612"/>
      <c r="M260" s="613"/>
      <c r="N260" s="613"/>
      <c r="O260" s="614"/>
    </row>
    <row r="261" spans="1:15" s="310" customFormat="1" ht="35.450000000000003" customHeight="1" x14ac:dyDescent="0.25">
      <c r="A261" s="59" t="s">
        <v>1000</v>
      </c>
      <c r="B261" s="59" t="s">
        <v>1034</v>
      </c>
      <c r="C261" s="290"/>
      <c r="D261" s="290"/>
      <c r="E261" s="270"/>
      <c r="F261" s="294"/>
      <c r="G261" s="294"/>
      <c r="H261" s="638" t="s">
        <v>1327</v>
      </c>
      <c r="I261" s="639"/>
      <c r="J261" s="639"/>
      <c r="K261" s="639"/>
      <c r="L261" s="639"/>
      <c r="M261" s="639"/>
      <c r="N261" s="640"/>
      <c r="O261" s="70"/>
    </row>
    <row r="262" spans="1:15" s="310" customFormat="1" ht="105" x14ac:dyDescent="0.25">
      <c r="A262" s="59" t="s">
        <v>1000</v>
      </c>
      <c r="B262" s="59" t="s">
        <v>1034</v>
      </c>
      <c r="C262" s="59" t="s">
        <v>240</v>
      </c>
      <c r="D262" s="59" t="s">
        <v>77</v>
      </c>
      <c r="E262" s="270" t="str">
        <f t="shared" ref="E262:E263" si="36">(A262&amp;"."&amp;B262&amp;"."&amp;C262&amp;"."&amp;D262)</f>
        <v>06.01.026.002.001</v>
      </c>
      <c r="F262" s="294"/>
      <c r="G262" s="294"/>
      <c r="H262" s="74"/>
      <c r="I262" s="300" t="s">
        <v>1399</v>
      </c>
      <c r="J262" s="324" t="s">
        <v>1291</v>
      </c>
      <c r="K262" s="324" t="s">
        <v>1292</v>
      </c>
      <c r="L262" s="72" t="s">
        <v>366</v>
      </c>
      <c r="M262" s="72" t="s">
        <v>1338</v>
      </c>
      <c r="N262" s="70" t="s">
        <v>965</v>
      </c>
      <c r="O262" s="70" t="s">
        <v>119</v>
      </c>
    </row>
    <row r="263" spans="1:15" s="310" customFormat="1" ht="105" x14ac:dyDescent="0.25">
      <c r="A263" s="59" t="s">
        <v>1000</v>
      </c>
      <c r="B263" s="59" t="s">
        <v>1034</v>
      </c>
      <c r="C263" s="59" t="s">
        <v>240</v>
      </c>
      <c r="D263" s="59" t="s">
        <v>240</v>
      </c>
      <c r="E263" s="270" t="str">
        <f t="shared" si="36"/>
        <v>06.01.026.002.002</v>
      </c>
      <c r="F263" s="294"/>
      <c r="G263" s="294"/>
      <c r="H263" s="74"/>
      <c r="I263" s="300" t="s">
        <v>1328</v>
      </c>
      <c r="J263" s="324" t="s">
        <v>1291</v>
      </c>
      <c r="K263" s="324" t="s">
        <v>1292</v>
      </c>
      <c r="L263" s="72" t="s">
        <v>366</v>
      </c>
      <c r="M263" s="72" t="s">
        <v>1338</v>
      </c>
      <c r="N263" s="70" t="s">
        <v>965</v>
      </c>
      <c r="O263" s="70" t="s">
        <v>377</v>
      </c>
    </row>
    <row r="264" spans="1:15" s="310" customFormat="1" ht="17.45" customHeight="1" x14ac:dyDescent="0.25">
      <c r="A264" s="59" t="s">
        <v>1000</v>
      </c>
      <c r="B264" s="59" t="s">
        <v>1034</v>
      </c>
      <c r="C264" s="59" t="s">
        <v>240</v>
      </c>
      <c r="D264" s="290"/>
      <c r="E264" s="270" t="str">
        <f>(A264&amp;"."&amp;B264&amp;"."&amp;C264)</f>
        <v>06.01.026.002</v>
      </c>
      <c r="F264" s="294"/>
      <c r="G264" s="294"/>
      <c r="H264" s="494" t="s">
        <v>1400</v>
      </c>
      <c r="I264" s="495"/>
      <c r="J264" s="324" t="s">
        <v>1291</v>
      </c>
      <c r="K264" s="324" t="s">
        <v>1292</v>
      </c>
      <c r="L264" s="612"/>
      <c r="M264" s="613"/>
      <c r="N264" s="613"/>
      <c r="O264" s="614"/>
    </row>
    <row r="265" spans="1:15" s="310" customFormat="1" ht="29.45" customHeight="1" x14ac:dyDescent="0.25">
      <c r="A265" s="59" t="s">
        <v>1000</v>
      </c>
      <c r="B265" s="59" t="s">
        <v>1034</v>
      </c>
      <c r="C265" s="290"/>
      <c r="D265" s="290"/>
      <c r="E265" s="250"/>
      <c r="F265" s="294"/>
      <c r="G265" s="294"/>
      <c r="H265" s="638" t="s">
        <v>1401</v>
      </c>
      <c r="I265" s="639"/>
      <c r="J265" s="639"/>
      <c r="K265" s="639"/>
      <c r="L265" s="639"/>
      <c r="M265" s="639"/>
      <c r="N265" s="640"/>
      <c r="O265" s="70"/>
    </row>
    <row r="266" spans="1:15" s="310" customFormat="1" ht="105" x14ac:dyDescent="0.25">
      <c r="A266" s="59" t="s">
        <v>1000</v>
      </c>
      <c r="B266" s="59" t="s">
        <v>1034</v>
      </c>
      <c r="C266" s="59" t="s">
        <v>242</v>
      </c>
      <c r="D266" s="59" t="s">
        <v>77</v>
      </c>
      <c r="E266" s="270" t="str">
        <f t="shared" ref="E266:E270" si="37">(A266&amp;"."&amp;B266&amp;"."&amp;C266&amp;"."&amp;D266)</f>
        <v>06.01.026.003.001</v>
      </c>
      <c r="F266" s="294"/>
      <c r="G266" s="294"/>
      <c r="H266" s="296"/>
      <c r="I266" s="70" t="s">
        <v>906</v>
      </c>
      <c r="J266" s="324" t="s">
        <v>565</v>
      </c>
      <c r="K266" s="324" t="s">
        <v>1291</v>
      </c>
      <c r="L266" s="300" t="s">
        <v>1336</v>
      </c>
      <c r="M266" s="72" t="s">
        <v>1338</v>
      </c>
      <c r="N266" s="300" t="s">
        <v>1149</v>
      </c>
      <c r="O266" s="70" t="s">
        <v>379</v>
      </c>
    </row>
    <row r="267" spans="1:15" s="310" customFormat="1" ht="105" x14ac:dyDescent="0.25">
      <c r="A267" s="59" t="s">
        <v>1000</v>
      </c>
      <c r="B267" s="59" t="s">
        <v>1034</v>
      </c>
      <c r="C267" s="59" t="s">
        <v>242</v>
      </c>
      <c r="D267" s="59" t="s">
        <v>240</v>
      </c>
      <c r="E267" s="270" t="str">
        <f t="shared" si="37"/>
        <v>06.01.026.003.002</v>
      </c>
      <c r="F267" s="294"/>
      <c r="G267" s="294"/>
      <c r="H267" s="296"/>
      <c r="I267" s="300" t="s">
        <v>1402</v>
      </c>
      <c r="J267" s="324" t="s">
        <v>1291</v>
      </c>
      <c r="K267" s="324" t="s">
        <v>186</v>
      </c>
      <c r="L267" s="300" t="s">
        <v>1336</v>
      </c>
      <c r="M267" s="72" t="s">
        <v>1338</v>
      </c>
      <c r="N267" s="300" t="s">
        <v>942</v>
      </c>
      <c r="O267" s="70" t="s">
        <v>193</v>
      </c>
    </row>
    <row r="268" spans="1:15" s="310" customFormat="1" ht="105" x14ac:dyDescent="0.25">
      <c r="A268" s="59" t="s">
        <v>1000</v>
      </c>
      <c r="B268" s="59" t="s">
        <v>1034</v>
      </c>
      <c r="C268" s="59" t="s">
        <v>242</v>
      </c>
      <c r="D268" s="59" t="s">
        <v>242</v>
      </c>
      <c r="E268" s="270" t="str">
        <f t="shared" si="37"/>
        <v>06.01.026.003.003</v>
      </c>
      <c r="F268" s="294"/>
      <c r="G268" s="294"/>
      <c r="H268" s="296"/>
      <c r="I268" s="300" t="s">
        <v>1403</v>
      </c>
      <c r="J268" s="324" t="s">
        <v>1293</v>
      </c>
      <c r="K268" s="324" t="s">
        <v>180</v>
      </c>
      <c r="L268" s="72" t="s">
        <v>366</v>
      </c>
      <c r="M268" s="72" t="s">
        <v>1338</v>
      </c>
      <c r="N268" s="300" t="s">
        <v>942</v>
      </c>
      <c r="O268" s="70" t="s">
        <v>193</v>
      </c>
    </row>
    <row r="269" spans="1:15" s="310" customFormat="1" ht="105" x14ac:dyDescent="0.25">
      <c r="A269" s="59" t="s">
        <v>1000</v>
      </c>
      <c r="B269" s="59" t="s">
        <v>1034</v>
      </c>
      <c r="C269" s="59" t="s">
        <v>242</v>
      </c>
      <c r="D269" s="59" t="s">
        <v>244</v>
      </c>
      <c r="E269" s="270" t="str">
        <f t="shared" si="37"/>
        <v>06.01.026.003.004</v>
      </c>
      <c r="F269" s="294"/>
      <c r="G269" s="294"/>
      <c r="H269" s="296"/>
      <c r="I269" s="300" t="s">
        <v>1473</v>
      </c>
      <c r="J269" s="324" t="s">
        <v>1182</v>
      </c>
      <c r="K269" s="324" t="s">
        <v>180</v>
      </c>
      <c r="L269" s="72" t="s">
        <v>366</v>
      </c>
      <c r="M269" s="72" t="s">
        <v>1338</v>
      </c>
      <c r="N269" s="300" t="s">
        <v>942</v>
      </c>
      <c r="O269" s="70" t="s">
        <v>193</v>
      </c>
    </row>
    <row r="270" spans="1:15" s="310" customFormat="1" ht="105" x14ac:dyDescent="0.25">
      <c r="A270" s="59" t="s">
        <v>1000</v>
      </c>
      <c r="B270" s="59" t="s">
        <v>1034</v>
      </c>
      <c r="C270" s="59" t="s">
        <v>242</v>
      </c>
      <c r="D270" s="59" t="s">
        <v>1001</v>
      </c>
      <c r="E270" s="270" t="str">
        <f t="shared" si="37"/>
        <v>06.01.026.003.005</v>
      </c>
      <c r="F270" s="294"/>
      <c r="G270" s="294"/>
      <c r="H270" s="296"/>
      <c r="I270" s="70" t="s">
        <v>914</v>
      </c>
      <c r="J270" s="324" t="s">
        <v>224</v>
      </c>
      <c r="K270" s="356" t="s">
        <v>179</v>
      </c>
      <c r="L270" s="300" t="s">
        <v>1336</v>
      </c>
      <c r="M270" s="72" t="s">
        <v>1338</v>
      </c>
      <c r="N270" s="300" t="s">
        <v>942</v>
      </c>
      <c r="O270" s="70" t="s">
        <v>380</v>
      </c>
    </row>
    <row r="271" spans="1:15" s="310" customFormat="1" ht="28.7" customHeight="1" x14ac:dyDescent="0.25">
      <c r="A271" s="59" t="s">
        <v>1000</v>
      </c>
      <c r="B271" s="59" t="s">
        <v>1034</v>
      </c>
      <c r="C271" s="59" t="s">
        <v>242</v>
      </c>
      <c r="D271" s="290"/>
      <c r="E271" s="270" t="str">
        <f>(A271&amp;"."&amp;B271&amp;"."&amp;C271)</f>
        <v>06.01.026.003</v>
      </c>
      <c r="F271" s="294"/>
      <c r="G271" s="294"/>
      <c r="H271" s="620" t="s">
        <v>1300</v>
      </c>
      <c r="I271" s="621"/>
      <c r="J271" s="324" t="s">
        <v>565</v>
      </c>
      <c r="K271" s="356" t="s">
        <v>179</v>
      </c>
      <c r="L271" s="72"/>
      <c r="M271" s="72"/>
      <c r="N271" s="70"/>
      <c r="O271" s="70"/>
    </row>
    <row r="272" spans="1:15" s="310" customFormat="1" ht="46.15" customHeight="1" x14ac:dyDescent="0.25">
      <c r="A272" s="59" t="s">
        <v>1000</v>
      </c>
      <c r="B272" s="59" t="s">
        <v>1034</v>
      </c>
      <c r="C272" s="290"/>
      <c r="D272" s="290"/>
      <c r="E272" s="250"/>
      <c r="F272" s="294"/>
      <c r="G272" s="294"/>
      <c r="H272" s="638" t="s">
        <v>1404</v>
      </c>
      <c r="I272" s="639"/>
      <c r="J272" s="639"/>
      <c r="K272" s="639"/>
      <c r="L272" s="639"/>
      <c r="M272" s="639"/>
      <c r="N272" s="640"/>
      <c r="O272" s="70"/>
    </row>
    <row r="273" spans="1:16" s="310" customFormat="1" ht="105" x14ac:dyDescent="0.25">
      <c r="A273" s="59" t="s">
        <v>1000</v>
      </c>
      <c r="B273" s="59" t="s">
        <v>1034</v>
      </c>
      <c r="C273" s="59" t="s">
        <v>244</v>
      </c>
      <c r="D273" s="59" t="s">
        <v>77</v>
      </c>
      <c r="E273" s="270" t="str">
        <f t="shared" ref="E273:E276" si="38">(A273&amp;"."&amp;B273&amp;"."&amp;C273&amp;"."&amp;D273)</f>
        <v>06.01.026.004.001</v>
      </c>
      <c r="F273" s="294"/>
      <c r="G273" s="294"/>
      <c r="H273" s="74"/>
      <c r="I273" s="300" t="s">
        <v>1406</v>
      </c>
      <c r="J273" s="324" t="s">
        <v>576</v>
      </c>
      <c r="K273" s="324" t="s">
        <v>186</v>
      </c>
      <c r="L273" s="72" t="s">
        <v>93</v>
      </c>
      <c r="M273" s="72" t="s">
        <v>1338</v>
      </c>
      <c r="N273" s="300" t="s">
        <v>965</v>
      </c>
      <c r="O273" s="29"/>
    </row>
    <row r="274" spans="1:16" s="310" customFormat="1" ht="105" x14ac:dyDescent="0.25">
      <c r="A274" s="59" t="s">
        <v>1000</v>
      </c>
      <c r="B274" s="59" t="s">
        <v>1034</v>
      </c>
      <c r="C274" s="59" t="s">
        <v>244</v>
      </c>
      <c r="D274" s="59" t="s">
        <v>240</v>
      </c>
      <c r="E274" s="270" t="str">
        <f t="shared" si="38"/>
        <v>06.01.026.004.002</v>
      </c>
      <c r="F274" s="294"/>
      <c r="G274" s="294"/>
      <c r="H274" s="411"/>
      <c r="I274" s="300" t="s">
        <v>1405</v>
      </c>
      <c r="J274" s="324" t="s">
        <v>1291</v>
      </c>
      <c r="K274" s="356" t="s">
        <v>179</v>
      </c>
      <c r="L274" s="72" t="s">
        <v>93</v>
      </c>
      <c r="M274" s="72" t="s">
        <v>1338</v>
      </c>
      <c r="N274" s="300" t="s">
        <v>653</v>
      </c>
      <c r="O274" s="70" t="s">
        <v>119</v>
      </c>
    </row>
    <row r="275" spans="1:16" s="310" customFormat="1" ht="105" x14ac:dyDescent="0.25">
      <c r="A275" s="59" t="s">
        <v>1000</v>
      </c>
      <c r="B275" s="59" t="s">
        <v>1034</v>
      </c>
      <c r="C275" s="59" t="s">
        <v>244</v>
      </c>
      <c r="D275" s="59" t="s">
        <v>242</v>
      </c>
      <c r="E275" s="270" t="str">
        <f t="shared" si="38"/>
        <v>06.01.026.004.003</v>
      </c>
      <c r="F275" s="294"/>
      <c r="G275" s="294"/>
      <c r="H275" s="411"/>
      <c r="I275" s="70" t="s">
        <v>1407</v>
      </c>
      <c r="J275" s="324" t="s">
        <v>190</v>
      </c>
      <c r="K275" s="356" t="s">
        <v>179</v>
      </c>
      <c r="L275" s="72" t="s">
        <v>93</v>
      </c>
      <c r="M275" s="72" t="s">
        <v>1338</v>
      </c>
      <c r="N275" s="300" t="s">
        <v>653</v>
      </c>
      <c r="O275" s="70"/>
    </row>
    <row r="276" spans="1:16" s="310" customFormat="1" ht="105" x14ac:dyDescent="0.25">
      <c r="A276" s="59" t="s">
        <v>1000</v>
      </c>
      <c r="B276" s="59" t="s">
        <v>1034</v>
      </c>
      <c r="C276" s="59" t="s">
        <v>244</v>
      </c>
      <c r="D276" s="59" t="s">
        <v>244</v>
      </c>
      <c r="E276" s="270" t="str">
        <f t="shared" si="38"/>
        <v>06.01.026.004.004</v>
      </c>
      <c r="F276" s="294"/>
      <c r="G276" s="294"/>
      <c r="H276" s="411"/>
      <c r="I276" s="70" t="s">
        <v>386</v>
      </c>
      <c r="J276" s="324" t="s">
        <v>178</v>
      </c>
      <c r="K276" s="356" t="s">
        <v>179</v>
      </c>
      <c r="L276" s="72" t="s">
        <v>185</v>
      </c>
      <c r="M276" s="72" t="s">
        <v>1338</v>
      </c>
      <c r="N276" s="300" t="s">
        <v>653</v>
      </c>
      <c r="O276" s="70"/>
    </row>
    <row r="277" spans="1:16" s="310" customFormat="1" ht="41.45" customHeight="1" x14ac:dyDescent="0.25">
      <c r="A277" s="59" t="s">
        <v>1000</v>
      </c>
      <c r="B277" s="59" t="s">
        <v>1034</v>
      </c>
      <c r="C277" s="59" t="s">
        <v>244</v>
      </c>
      <c r="D277" s="290"/>
      <c r="E277" s="270" t="str">
        <f>(A277&amp;"."&amp;B277&amp;"."&amp;C277)</f>
        <v>06.01.026.004</v>
      </c>
      <c r="F277" s="294"/>
      <c r="G277" s="294"/>
      <c r="H277" s="622" t="s">
        <v>1408</v>
      </c>
      <c r="I277" s="623"/>
      <c r="J277" s="324" t="s">
        <v>178</v>
      </c>
      <c r="K277" s="356" t="s">
        <v>179</v>
      </c>
      <c r="L277" s="576"/>
      <c r="M277" s="531"/>
      <c r="N277" s="531"/>
      <c r="O277" s="532"/>
    </row>
    <row r="278" spans="1:16" s="313" customFormat="1" ht="166.9" customHeight="1" x14ac:dyDescent="0.25">
      <c r="A278" s="59" t="s">
        <v>1000</v>
      </c>
      <c r="B278" s="59" t="s">
        <v>1034</v>
      </c>
      <c r="C278" s="286"/>
      <c r="D278" s="286"/>
      <c r="E278" s="270" t="str">
        <f t="shared" ref="E278:E281" si="39">(A278&amp;"."&amp;B278&amp;"."&amp;C278&amp;"."&amp;D278)</f>
        <v>06.01.026..</v>
      </c>
      <c r="F278" s="294"/>
      <c r="G278" s="294"/>
      <c r="H278" s="576" t="s">
        <v>1409</v>
      </c>
      <c r="I278" s="531"/>
      <c r="J278" s="531"/>
      <c r="K278" s="531"/>
      <c r="L278" s="531"/>
      <c r="M278" s="531"/>
      <c r="N278" s="531"/>
      <c r="O278" s="532"/>
    </row>
    <row r="279" spans="1:16" s="313" customFormat="1" ht="90" x14ac:dyDescent="0.25">
      <c r="A279" s="59" t="s">
        <v>1000</v>
      </c>
      <c r="B279" s="59" t="s">
        <v>1034</v>
      </c>
      <c r="C279" s="59" t="s">
        <v>1001</v>
      </c>
      <c r="D279" s="59" t="s">
        <v>77</v>
      </c>
      <c r="E279" s="270" t="str">
        <f t="shared" si="39"/>
        <v>06.01.026.005.001</v>
      </c>
      <c r="F279" s="294"/>
      <c r="G279" s="294"/>
      <c r="H279" s="74"/>
      <c r="I279" s="70" t="s">
        <v>659</v>
      </c>
      <c r="J279" s="324" t="s">
        <v>178</v>
      </c>
      <c r="K279" s="324" t="s">
        <v>186</v>
      </c>
      <c r="L279" s="177" t="s">
        <v>387</v>
      </c>
      <c r="M279" s="300" t="s">
        <v>1337</v>
      </c>
      <c r="N279" s="70" t="s">
        <v>942</v>
      </c>
      <c r="O279" s="70"/>
    </row>
    <row r="280" spans="1:16" s="313" customFormat="1" ht="60" x14ac:dyDescent="0.25">
      <c r="A280" s="59" t="s">
        <v>1000</v>
      </c>
      <c r="B280" s="59" t="s">
        <v>1034</v>
      </c>
      <c r="C280" s="59" t="s">
        <v>1001</v>
      </c>
      <c r="D280" s="59" t="s">
        <v>240</v>
      </c>
      <c r="E280" s="270" t="str">
        <f t="shared" si="39"/>
        <v>06.01.026.005.002</v>
      </c>
      <c r="F280" s="294"/>
      <c r="G280" s="294"/>
      <c r="H280" s="74"/>
      <c r="I280" s="70" t="s">
        <v>825</v>
      </c>
      <c r="J280" s="324" t="s">
        <v>224</v>
      </c>
      <c r="K280" s="324" t="s">
        <v>180</v>
      </c>
      <c r="L280" s="177" t="s">
        <v>387</v>
      </c>
      <c r="M280" s="70" t="s">
        <v>1337</v>
      </c>
      <c r="N280" s="70" t="s">
        <v>942</v>
      </c>
      <c r="O280" s="70"/>
    </row>
    <row r="281" spans="1:16" s="313" customFormat="1" ht="60" x14ac:dyDescent="0.25">
      <c r="A281" s="59" t="s">
        <v>1000</v>
      </c>
      <c r="B281" s="59" t="s">
        <v>1034</v>
      </c>
      <c r="C281" s="59" t="s">
        <v>1001</v>
      </c>
      <c r="D281" s="59" t="s">
        <v>242</v>
      </c>
      <c r="E281" s="270" t="str">
        <f t="shared" si="39"/>
        <v>06.01.026.005.003</v>
      </c>
      <c r="F281" s="294"/>
      <c r="G281" s="294"/>
      <c r="H281" s="74"/>
      <c r="I281" s="70" t="s">
        <v>826</v>
      </c>
      <c r="J281" s="324" t="s">
        <v>190</v>
      </c>
      <c r="K281" s="356" t="s">
        <v>179</v>
      </c>
      <c r="L281" s="177" t="s">
        <v>387</v>
      </c>
      <c r="M281" s="70" t="s">
        <v>1337</v>
      </c>
      <c r="N281" s="70" t="s">
        <v>942</v>
      </c>
      <c r="O281" s="70"/>
    </row>
    <row r="282" spans="1:16" s="313" customFormat="1" ht="55.15" customHeight="1" x14ac:dyDescent="0.25">
      <c r="A282" s="59" t="s">
        <v>1000</v>
      </c>
      <c r="B282" s="59" t="s">
        <v>1034</v>
      </c>
      <c r="C282" s="59" t="s">
        <v>1001</v>
      </c>
      <c r="D282" s="286"/>
      <c r="E282" s="270" t="str">
        <f>(A282&amp;"."&amp;B282&amp;"."&amp;C282)</f>
        <v>06.01.026.005</v>
      </c>
      <c r="F282" s="294"/>
      <c r="G282" s="294"/>
      <c r="H282" s="620" t="s">
        <v>1294</v>
      </c>
      <c r="I282" s="621"/>
      <c r="J282" s="324" t="s">
        <v>178</v>
      </c>
      <c r="K282" s="356" t="s">
        <v>179</v>
      </c>
      <c r="L282" s="70"/>
      <c r="M282" s="70"/>
      <c r="N282" s="70"/>
      <c r="O282" s="70"/>
    </row>
    <row r="283" spans="1:16" s="313" customFormat="1" ht="204" customHeight="1" x14ac:dyDescent="0.25">
      <c r="A283" s="59" t="s">
        <v>1000</v>
      </c>
      <c r="B283" s="59" t="s">
        <v>1034</v>
      </c>
      <c r="C283" s="286"/>
      <c r="D283" s="286"/>
      <c r="E283" s="250"/>
      <c r="F283" s="294"/>
      <c r="G283" s="294"/>
      <c r="H283" s="638" t="s">
        <v>1410</v>
      </c>
      <c r="I283" s="639"/>
      <c r="J283" s="639"/>
      <c r="K283" s="639"/>
      <c r="L283" s="639"/>
      <c r="M283" s="639"/>
      <c r="N283" s="640"/>
      <c r="O283" s="70"/>
    </row>
    <row r="284" spans="1:16" s="221" customFormat="1" x14ac:dyDescent="0.25">
      <c r="A284" s="59" t="s">
        <v>1000</v>
      </c>
      <c r="B284" s="59" t="s">
        <v>1035</v>
      </c>
      <c r="C284" s="70"/>
      <c r="D284" s="70"/>
      <c r="E284" s="276" t="str">
        <f>(A284&amp;"."&amp;B284)</f>
        <v>06.01.027</v>
      </c>
      <c r="F284" s="298"/>
      <c r="G284" s="606" t="s">
        <v>1228</v>
      </c>
      <c r="H284" s="607"/>
      <c r="I284" s="607"/>
      <c r="J284" s="607"/>
      <c r="K284" s="607"/>
      <c r="L284" s="607"/>
      <c r="M284" s="607"/>
      <c r="N284" s="607"/>
      <c r="O284" s="607"/>
      <c r="P284" s="299"/>
    </row>
    <row r="285" spans="1:16" s="221" customFormat="1" ht="60" x14ac:dyDescent="0.25">
      <c r="A285" s="59" t="s">
        <v>1000</v>
      </c>
      <c r="B285" s="59" t="s">
        <v>1035</v>
      </c>
      <c r="C285" s="59" t="s">
        <v>77</v>
      </c>
      <c r="D285" s="59" t="s">
        <v>77</v>
      </c>
      <c r="E285" s="270" t="str">
        <f t="shared" ref="E285:E288" si="40">(A285&amp;"."&amp;B285&amp;"."&amp;C285&amp;"."&amp;D285)</f>
        <v>06.01.027.001.001</v>
      </c>
      <c r="F285" s="70"/>
      <c r="G285" s="70"/>
      <c r="H285" s="29"/>
      <c r="I285" s="390" t="s">
        <v>1412</v>
      </c>
      <c r="J285" s="324" t="s">
        <v>218</v>
      </c>
      <c r="K285" s="324" t="s">
        <v>1229</v>
      </c>
      <c r="L285" s="70" t="s">
        <v>93</v>
      </c>
      <c r="M285" s="346" t="s">
        <v>192</v>
      </c>
      <c r="N285" s="300" t="s">
        <v>965</v>
      </c>
      <c r="O285" s="70"/>
    </row>
    <row r="286" spans="1:16" s="221" customFormat="1" ht="45" x14ac:dyDescent="0.25">
      <c r="A286" s="59" t="s">
        <v>1000</v>
      </c>
      <c r="B286" s="59" t="s">
        <v>1035</v>
      </c>
      <c r="C286" s="59" t="s">
        <v>77</v>
      </c>
      <c r="D286" s="59" t="s">
        <v>240</v>
      </c>
      <c r="E286" s="270" t="str">
        <f t="shared" si="40"/>
        <v>06.01.027.001.002</v>
      </c>
      <c r="F286" s="70"/>
      <c r="G286" s="70"/>
      <c r="H286" s="29"/>
      <c r="I286" s="300" t="s">
        <v>1411</v>
      </c>
      <c r="J286" s="324" t="s">
        <v>178</v>
      </c>
      <c r="K286" s="324" t="s">
        <v>1229</v>
      </c>
      <c r="L286" s="70" t="s">
        <v>93</v>
      </c>
      <c r="M286" s="328" t="s">
        <v>117</v>
      </c>
      <c r="N286" s="300" t="s">
        <v>942</v>
      </c>
      <c r="O286" s="70"/>
    </row>
    <row r="287" spans="1:16" s="221" customFormat="1" ht="30" x14ac:dyDescent="0.25">
      <c r="A287" s="59" t="s">
        <v>1000</v>
      </c>
      <c r="B287" s="59" t="s">
        <v>1035</v>
      </c>
      <c r="C287" s="59" t="s">
        <v>77</v>
      </c>
      <c r="D287" s="59" t="s">
        <v>242</v>
      </c>
      <c r="E287" s="270" t="str">
        <f t="shared" si="40"/>
        <v>06.01.027.001.003</v>
      </c>
      <c r="F287" s="70"/>
      <c r="G287" s="70"/>
      <c r="H287" s="29"/>
      <c r="I287" s="300" t="s">
        <v>1329</v>
      </c>
      <c r="J287" s="324" t="s">
        <v>218</v>
      </c>
      <c r="K287" s="324" t="s">
        <v>1229</v>
      </c>
      <c r="L287" s="70" t="s">
        <v>93</v>
      </c>
      <c r="M287" s="328" t="s">
        <v>117</v>
      </c>
      <c r="N287" s="300" t="s">
        <v>1149</v>
      </c>
      <c r="O287" s="70"/>
    </row>
    <row r="288" spans="1:16" s="221" customFormat="1" ht="60" x14ac:dyDescent="0.25">
      <c r="A288" s="59" t="s">
        <v>1000</v>
      </c>
      <c r="B288" s="59" t="s">
        <v>1035</v>
      </c>
      <c r="C288" s="59" t="s">
        <v>77</v>
      </c>
      <c r="D288" s="59" t="s">
        <v>244</v>
      </c>
      <c r="E288" s="270" t="str">
        <f t="shared" si="40"/>
        <v>06.01.027.001.004</v>
      </c>
      <c r="F288" s="70"/>
      <c r="G288" s="70"/>
      <c r="H288" s="29"/>
      <c r="I288" s="300" t="s">
        <v>1233</v>
      </c>
      <c r="J288" s="324" t="s">
        <v>1231</v>
      </c>
      <c r="K288" s="324" t="s">
        <v>1230</v>
      </c>
      <c r="L288" s="300" t="s">
        <v>1232</v>
      </c>
      <c r="M288" s="328" t="s">
        <v>117</v>
      </c>
      <c r="N288" s="358" t="s">
        <v>942</v>
      </c>
      <c r="O288" s="29"/>
    </row>
    <row r="289" spans="1:15" s="313" customFormat="1" ht="71.45" customHeight="1" x14ac:dyDescent="0.25">
      <c r="A289" s="59" t="s">
        <v>1000</v>
      </c>
      <c r="B289" s="59" t="s">
        <v>1035</v>
      </c>
      <c r="C289" s="59" t="s">
        <v>77</v>
      </c>
      <c r="D289" s="286"/>
      <c r="E289" s="270" t="str">
        <f>(A289&amp;"."&amp;B289&amp;"."&amp;C289)</f>
        <v>06.01.027.001</v>
      </c>
      <c r="F289" s="29"/>
      <c r="G289" s="29"/>
      <c r="H289" s="620" t="s">
        <v>1413</v>
      </c>
      <c r="I289" s="621"/>
      <c r="J289" s="324" t="s">
        <v>218</v>
      </c>
      <c r="K289" s="324" t="s">
        <v>1230</v>
      </c>
      <c r="L289" s="496"/>
      <c r="M289" s="497"/>
      <c r="N289" s="497"/>
      <c r="O289" s="498"/>
    </row>
    <row r="290" spans="1:15" s="313" customFormat="1" ht="36.6" customHeight="1" x14ac:dyDescent="0.25">
      <c r="A290" s="59" t="s">
        <v>1000</v>
      </c>
      <c r="B290" s="59" t="s">
        <v>1035</v>
      </c>
      <c r="C290" s="286"/>
      <c r="D290" s="286"/>
      <c r="E290" s="250"/>
      <c r="F290" s="75"/>
      <c r="G290" s="75"/>
      <c r="H290" s="603" t="s">
        <v>1234</v>
      </c>
      <c r="I290" s="604"/>
      <c r="J290" s="604"/>
      <c r="K290" s="604"/>
      <c r="L290" s="604"/>
      <c r="M290" s="604"/>
      <c r="N290" s="604"/>
      <c r="O290" s="605"/>
    </row>
    <row r="291" spans="1:15" s="221" customFormat="1" ht="60" x14ac:dyDescent="0.25">
      <c r="A291" s="59" t="s">
        <v>1000</v>
      </c>
      <c r="B291" s="59" t="s">
        <v>1035</v>
      </c>
      <c r="C291" s="59" t="s">
        <v>240</v>
      </c>
      <c r="D291" s="59" t="s">
        <v>240</v>
      </c>
      <c r="E291" s="270" t="str">
        <f t="shared" ref="E291:E293" si="41">(A291&amp;"."&amp;B291&amp;"."&amp;C291&amp;"."&amp;D291)</f>
        <v>06.01.027.002.002</v>
      </c>
      <c r="F291" s="70"/>
      <c r="G291" s="70"/>
      <c r="H291" s="29"/>
      <c r="I291" s="401" t="s">
        <v>1414</v>
      </c>
      <c r="J291" s="356" t="s">
        <v>178</v>
      </c>
      <c r="K291" s="356" t="s">
        <v>179</v>
      </c>
      <c r="L291" s="70" t="s">
        <v>93</v>
      </c>
      <c r="M291" s="300" t="s">
        <v>117</v>
      </c>
      <c r="N291" s="358" t="s">
        <v>942</v>
      </c>
      <c r="O291" s="29"/>
    </row>
    <row r="292" spans="1:15" s="221" customFormat="1" ht="45" x14ac:dyDescent="0.25">
      <c r="A292" s="59" t="s">
        <v>1000</v>
      </c>
      <c r="B292" s="59" t="s">
        <v>1035</v>
      </c>
      <c r="C292" s="59" t="s">
        <v>240</v>
      </c>
      <c r="D292" s="59" t="s">
        <v>242</v>
      </c>
      <c r="E292" s="270" t="str">
        <f t="shared" si="41"/>
        <v>06.01.027.002.003</v>
      </c>
      <c r="F292" s="70"/>
      <c r="G292" s="70"/>
      <c r="H292" s="29"/>
      <c r="I292" s="401" t="s">
        <v>1415</v>
      </c>
      <c r="J292" s="356" t="s">
        <v>178</v>
      </c>
      <c r="K292" s="356" t="s">
        <v>179</v>
      </c>
      <c r="L292" s="70" t="s">
        <v>93</v>
      </c>
      <c r="M292" s="300" t="s">
        <v>117</v>
      </c>
      <c r="N292" s="358" t="s">
        <v>942</v>
      </c>
      <c r="O292" s="29"/>
    </row>
    <row r="293" spans="1:15" s="221" customFormat="1" ht="30" x14ac:dyDescent="0.25">
      <c r="A293" s="59" t="s">
        <v>1000</v>
      </c>
      <c r="B293" s="59" t="s">
        <v>1035</v>
      </c>
      <c r="C293" s="59" t="s">
        <v>240</v>
      </c>
      <c r="D293" s="59" t="s">
        <v>244</v>
      </c>
      <c r="E293" s="270" t="str">
        <f t="shared" si="41"/>
        <v>06.01.027.002.004</v>
      </c>
      <c r="F293" s="70"/>
      <c r="G293" s="70"/>
      <c r="H293" s="29"/>
      <c r="I293" s="401" t="s">
        <v>1236</v>
      </c>
      <c r="J293" s="356" t="s">
        <v>178</v>
      </c>
      <c r="K293" s="356" t="s">
        <v>179</v>
      </c>
      <c r="L293" s="70" t="s">
        <v>93</v>
      </c>
      <c r="M293" s="300" t="s">
        <v>117</v>
      </c>
      <c r="N293" s="358" t="s">
        <v>942</v>
      </c>
      <c r="O293" s="29"/>
    </row>
    <row r="294" spans="1:15" s="313" customFormat="1" ht="27" customHeight="1" x14ac:dyDescent="0.25">
      <c r="A294" s="59" t="s">
        <v>1000</v>
      </c>
      <c r="B294" s="59" t="s">
        <v>1035</v>
      </c>
      <c r="C294" s="59" t="s">
        <v>240</v>
      </c>
      <c r="D294" s="286"/>
      <c r="E294" s="270" t="str">
        <f>(A294&amp;"."&amp;B294&amp;"."&amp;C294)</f>
        <v>06.01.027.002</v>
      </c>
      <c r="F294" s="29"/>
      <c r="G294" s="29"/>
      <c r="H294" s="620" t="s">
        <v>1237</v>
      </c>
      <c r="I294" s="621"/>
      <c r="J294" s="178"/>
      <c r="K294" s="356" t="s">
        <v>179</v>
      </c>
      <c r="L294" s="496"/>
      <c r="M294" s="497"/>
      <c r="N294" s="497"/>
      <c r="O294" s="498"/>
    </row>
    <row r="295" spans="1:15" s="313" customFormat="1" ht="42" customHeight="1" x14ac:dyDescent="0.25">
      <c r="A295" s="59" t="s">
        <v>1000</v>
      </c>
      <c r="B295" s="59" t="s">
        <v>1035</v>
      </c>
      <c r="C295" s="286"/>
      <c r="D295" s="286"/>
      <c r="E295" s="250"/>
      <c r="F295" s="75"/>
      <c r="G295" s="75"/>
      <c r="H295" s="603" t="s">
        <v>1416</v>
      </c>
      <c r="I295" s="604"/>
      <c r="J295" s="604"/>
      <c r="K295" s="604"/>
      <c r="L295" s="604"/>
      <c r="M295" s="604"/>
      <c r="N295" s="604"/>
      <c r="O295" s="605"/>
    </row>
    <row r="296" spans="1:15" s="313" customFormat="1" x14ac:dyDescent="0.25">
      <c r="A296" s="59" t="s">
        <v>1000</v>
      </c>
      <c r="B296" s="59" t="s">
        <v>1036</v>
      </c>
      <c r="C296" s="286"/>
      <c r="D296" s="286"/>
      <c r="E296" s="276" t="str">
        <f>(A296&amp;"."&amp;B296)</f>
        <v>06.01.028</v>
      </c>
      <c r="F296" s="298"/>
      <c r="G296" s="606" t="s">
        <v>1243</v>
      </c>
      <c r="H296" s="607"/>
      <c r="I296" s="607"/>
      <c r="J296" s="607"/>
      <c r="K296" s="607"/>
      <c r="L296" s="607"/>
      <c r="M296" s="607"/>
      <c r="N296" s="607"/>
      <c r="O296" s="608"/>
    </row>
    <row r="297" spans="1:15" s="313" customFormat="1" ht="30" x14ac:dyDescent="0.25">
      <c r="A297" s="59" t="s">
        <v>1000</v>
      </c>
      <c r="B297" s="59" t="s">
        <v>1036</v>
      </c>
      <c r="C297" s="59" t="s">
        <v>77</v>
      </c>
      <c r="D297" s="59" t="s">
        <v>77</v>
      </c>
      <c r="E297" s="270" t="str">
        <f t="shared" ref="E297:E299" si="42">(A297&amp;"."&amp;B297&amp;"."&amp;C297&amp;"."&amp;D297)</f>
        <v>06.01.028.001.001</v>
      </c>
      <c r="F297" s="75"/>
      <c r="G297" s="75"/>
      <c r="H297" s="286"/>
      <c r="I297" s="286" t="s">
        <v>710</v>
      </c>
      <c r="J297" s="356" t="s">
        <v>178</v>
      </c>
      <c r="K297" s="324" t="s">
        <v>186</v>
      </c>
      <c r="L297" s="70" t="s">
        <v>93</v>
      </c>
      <c r="M297" s="70" t="s">
        <v>117</v>
      </c>
      <c r="N297" s="300" t="s">
        <v>653</v>
      </c>
      <c r="O297" s="286"/>
    </row>
    <row r="298" spans="1:15" s="313" customFormat="1" ht="30" x14ac:dyDescent="0.25">
      <c r="A298" s="59" t="s">
        <v>1000</v>
      </c>
      <c r="B298" s="59" t="s">
        <v>1036</v>
      </c>
      <c r="C298" s="59" t="s">
        <v>77</v>
      </c>
      <c r="D298" s="59" t="s">
        <v>240</v>
      </c>
      <c r="E298" s="270" t="str">
        <f t="shared" si="42"/>
        <v>06.01.028.001.002</v>
      </c>
      <c r="F298" s="75"/>
      <c r="G298" s="75"/>
      <c r="H298" s="286"/>
      <c r="I298" s="286" t="s">
        <v>711</v>
      </c>
      <c r="J298" s="324" t="s">
        <v>224</v>
      </c>
      <c r="K298" s="324" t="s">
        <v>180</v>
      </c>
      <c r="L298" s="70" t="s">
        <v>93</v>
      </c>
      <c r="M298" s="70" t="s">
        <v>117</v>
      </c>
      <c r="N298" s="300" t="s">
        <v>653</v>
      </c>
      <c r="O298" s="286"/>
    </row>
    <row r="299" spans="1:15" s="313" customFormat="1" ht="30" x14ac:dyDescent="0.25">
      <c r="A299" s="59" t="s">
        <v>1000</v>
      </c>
      <c r="B299" s="59" t="s">
        <v>1036</v>
      </c>
      <c r="C299" s="59" t="s">
        <v>77</v>
      </c>
      <c r="D299" s="59" t="s">
        <v>242</v>
      </c>
      <c r="E299" s="270" t="str">
        <f t="shared" si="42"/>
        <v>06.01.028.001.003</v>
      </c>
      <c r="F299" s="75"/>
      <c r="G299" s="75"/>
      <c r="H299" s="286"/>
      <c r="I299" s="286" t="s">
        <v>712</v>
      </c>
      <c r="J299" s="324" t="s">
        <v>190</v>
      </c>
      <c r="K299" s="356" t="s">
        <v>179</v>
      </c>
      <c r="L299" s="70" t="s">
        <v>93</v>
      </c>
      <c r="M299" s="70" t="s">
        <v>117</v>
      </c>
      <c r="N299" s="300" t="s">
        <v>653</v>
      </c>
      <c r="O299" s="286"/>
    </row>
    <row r="300" spans="1:15" s="313" customFormat="1" ht="57.6" customHeight="1" x14ac:dyDescent="0.25">
      <c r="A300" s="59" t="s">
        <v>1000</v>
      </c>
      <c r="B300" s="59" t="s">
        <v>1036</v>
      </c>
      <c r="C300" s="59" t="s">
        <v>77</v>
      </c>
      <c r="D300" s="286"/>
      <c r="E300" s="270" t="str">
        <f>(A300&amp;"."&amp;B300&amp;"."&amp;C300)</f>
        <v>06.01.028.001</v>
      </c>
      <c r="F300" s="285"/>
      <c r="G300" s="285"/>
      <c r="H300" s="620" t="s">
        <v>1235</v>
      </c>
      <c r="I300" s="621"/>
      <c r="J300" s="356" t="s">
        <v>178</v>
      </c>
      <c r="K300" s="356" t="s">
        <v>179</v>
      </c>
      <c r="L300" s="183"/>
      <c r="M300" s="183"/>
      <c r="N300" s="183"/>
      <c r="O300" s="183"/>
    </row>
    <row r="301" spans="1:15" s="313" customFormat="1" ht="43.35" customHeight="1" x14ac:dyDescent="0.25">
      <c r="A301" s="59" t="s">
        <v>1000</v>
      </c>
      <c r="B301" s="59" t="s">
        <v>1036</v>
      </c>
      <c r="C301" s="286"/>
      <c r="D301" s="286"/>
      <c r="E301" s="250"/>
      <c r="F301" s="75"/>
      <c r="G301" s="75"/>
      <c r="H301" s="576" t="s">
        <v>838</v>
      </c>
      <c r="I301" s="577"/>
      <c r="J301" s="577"/>
      <c r="K301" s="577"/>
      <c r="L301" s="577"/>
      <c r="M301" s="577"/>
      <c r="N301" s="577"/>
      <c r="O301" s="578"/>
    </row>
    <row r="302" spans="1:15" s="313" customFormat="1" ht="60" x14ac:dyDescent="0.25">
      <c r="A302" s="59" t="s">
        <v>1000</v>
      </c>
      <c r="B302" s="59" t="s">
        <v>1036</v>
      </c>
      <c r="C302" s="59" t="s">
        <v>240</v>
      </c>
      <c r="D302" s="59" t="s">
        <v>77</v>
      </c>
      <c r="E302" s="270" t="str">
        <f t="shared" ref="E302:E304" si="43">(A302&amp;"."&amp;B302&amp;"."&amp;C302&amp;"."&amp;D302)</f>
        <v>06.01.028.002.001</v>
      </c>
      <c r="F302" s="75"/>
      <c r="G302" s="75"/>
      <c r="H302" s="286"/>
      <c r="I302" s="326" t="s">
        <v>1238</v>
      </c>
      <c r="J302" s="356" t="s">
        <v>178</v>
      </c>
      <c r="K302" s="324" t="s">
        <v>186</v>
      </c>
      <c r="L302" s="70" t="s">
        <v>93</v>
      </c>
      <c r="M302" s="70" t="s">
        <v>117</v>
      </c>
      <c r="N302" s="300" t="s">
        <v>1165</v>
      </c>
      <c r="O302" s="286"/>
    </row>
    <row r="303" spans="1:15" s="313" customFormat="1" ht="90" x14ac:dyDescent="0.25">
      <c r="A303" s="59" t="s">
        <v>1000</v>
      </c>
      <c r="B303" s="59" t="s">
        <v>1036</v>
      </c>
      <c r="C303" s="59" t="s">
        <v>240</v>
      </c>
      <c r="D303" s="59" t="s">
        <v>240</v>
      </c>
      <c r="E303" s="270" t="str">
        <f t="shared" si="43"/>
        <v>06.01.028.002.002</v>
      </c>
      <c r="F303" s="75"/>
      <c r="G303" s="75"/>
      <c r="H303" s="286"/>
      <c r="I303" s="326" t="s">
        <v>1239</v>
      </c>
      <c r="J303" s="324" t="s">
        <v>224</v>
      </c>
      <c r="K303" s="324" t="s">
        <v>180</v>
      </c>
      <c r="L303" s="70" t="s">
        <v>93</v>
      </c>
      <c r="M303" s="70" t="s">
        <v>117</v>
      </c>
      <c r="N303" s="300" t="s">
        <v>1165</v>
      </c>
      <c r="O303" s="286"/>
    </row>
    <row r="304" spans="1:15" s="313" customFormat="1" ht="60" x14ac:dyDescent="0.25">
      <c r="A304" s="59" t="s">
        <v>1000</v>
      </c>
      <c r="B304" s="59" t="s">
        <v>1036</v>
      </c>
      <c r="C304" s="59" t="s">
        <v>240</v>
      </c>
      <c r="D304" s="59" t="s">
        <v>242</v>
      </c>
      <c r="E304" s="270" t="str">
        <f t="shared" si="43"/>
        <v>06.01.028.002.003</v>
      </c>
      <c r="F304" s="75"/>
      <c r="G304" s="75"/>
      <c r="H304" s="286"/>
      <c r="I304" s="326" t="s">
        <v>1240</v>
      </c>
      <c r="J304" s="324" t="s">
        <v>190</v>
      </c>
      <c r="K304" s="356" t="s">
        <v>179</v>
      </c>
      <c r="L304" s="300" t="s">
        <v>1155</v>
      </c>
      <c r="M304" s="70" t="s">
        <v>117</v>
      </c>
      <c r="N304" s="300" t="s">
        <v>653</v>
      </c>
      <c r="O304" s="286"/>
    </row>
    <row r="305" spans="1:15" s="313" customFormat="1" ht="29.45" customHeight="1" x14ac:dyDescent="0.25">
      <c r="A305" s="59" t="s">
        <v>1000</v>
      </c>
      <c r="B305" s="59" t="s">
        <v>1036</v>
      </c>
      <c r="C305" s="59" t="s">
        <v>240</v>
      </c>
      <c r="D305" s="286"/>
      <c r="E305" s="270" t="str">
        <f>(A305&amp;"."&amp;B305&amp;"."&amp;C305)</f>
        <v>06.01.028.002</v>
      </c>
      <c r="F305" s="285"/>
      <c r="G305" s="285"/>
      <c r="H305" s="620" t="s">
        <v>1242</v>
      </c>
      <c r="I305" s="621"/>
      <c r="J305" s="356" t="s">
        <v>178</v>
      </c>
      <c r="K305" s="356" t="s">
        <v>179</v>
      </c>
      <c r="L305" s="183"/>
      <c r="M305" s="183"/>
      <c r="N305" s="183"/>
      <c r="O305" s="183"/>
    </row>
    <row r="306" spans="1:15" s="313" customFormat="1" ht="48.6" customHeight="1" x14ac:dyDescent="0.25">
      <c r="A306" s="59" t="s">
        <v>1000</v>
      </c>
      <c r="B306" s="59" t="s">
        <v>1036</v>
      </c>
      <c r="C306" s="286"/>
      <c r="D306" s="286"/>
      <c r="E306" s="250"/>
      <c r="F306" s="75"/>
      <c r="G306" s="75"/>
      <c r="H306" s="576" t="s">
        <v>1241</v>
      </c>
      <c r="I306" s="577"/>
      <c r="J306" s="577"/>
      <c r="K306" s="577"/>
      <c r="L306" s="577"/>
      <c r="M306" s="577"/>
      <c r="N306" s="577"/>
      <c r="O306" s="578"/>
    </row>
    <row r="307" spans="1:15" s="313" customFormat="1" x14ac:dyDescent="0.25">
      <c r="A307" s="59" t="s">
        <v>1000</v>
      </c>
      <c r="B307" s="59" t="s">
        <v>1038</v>
      </c>
      <c r="C307" s="286"/>
      <c r="D307" s="286"/>
      <c r="E307" s="276" t="str">
        <f>(A307&amp;"."&amp;B307)</f>
        <v>06.01.029</v>
      </c>
      <c r="F307" s="298"/>
      <c r="G307" s="606" t="s">
        <v>1244</v>
      </c>
      <c r="H307" s="607"/>
      <c r="I307" s="607"/>
      <c r="J307" s="607"/>
      <c r="K307" s="607"/>
      <c r="L307" s="607"/>
      <c r="M307" s="607"/>
      <c r="N307" s="607"/>
      <c r="O307" s="608"/>
    </row>
    <row r="308" spans="1:15" s="313" customFormat="1" ht="45" x14ac:dyDescent="0.25">
      <c r="A308" s="59" t="s">
        <v>1000</v>
      </c>
      <c r="B308" s="59" t="s">
        <v>1038</v>
      </c>
      <c r="C308" s="59" t="s">
        <v>77</v>
      </c>
      <c r="D308" s="59" t="s">
        <v>77</v>
      </c>
      <c r="E308" s="270" t="str">
        <f t="shared" ref="E308:E312" si="44">(A308&amp;"."&amp;B308&amp;"."&amp;C308&amp;"."&amp;D308)</f>
        <v>06.01.029.001.001</v>
      </c>
      <c r="F308" s="316"/>
      <c r="G308" s="317"/>
      <c r="H308" s="286"/>
      <c r="I308" s="300" t="s">
        <v>1245</v>
      </c>
      <c r="J308" s="356" t="s">
        <v>178</v>
      </c>
      <c r="K308" s="324" t="s">
        <v>220</v>
      </c>
      <c r="L308" s="70" t="s">
        <v>93</v>
      </c>
      <c r="M308" s="70"/>
      <c r="N308" s="300" t="s">
        <v>1380</v>
      </c>
      <c r="O308" s="286"/>
    </row>
    <row r="309" spans="1:15" s="313" customFormat="1" x14ac:dyDescent="0.25">
      <c r="A309" s="59" t="s">
        <v>1000</v>
      </c>
      <c r="B309" s="59" t="s">
        <v>1038</v>
      </c>
      <c r="C309" s="59" t="s">
        <v>77</v>
      </c>
      <c r="D309" s="59" t="s">
        <v>240</v>
      </c>
      <c r="E309" s="270" t="str">
        <f t="shared" si="44"/>
        <v>06.01.029.001.002</v>
      </c>
      <c r="F309" s="316"/>
      <c r="G309" s="317"/>
      <c r="H309" s="286"/>
      <c r="I309" s="300" t="s">
        <v>1246</v>
      </c>
      <c r="J309" s="356" t="s">
        <v>178</v>
      </c>
      <c r="K309" s="324" t="s">
        <v>186</v>
      </c>
      <c r="L309" s="70" t="s">
        <v>93</v>
      </c>
      <c r="M309" s="70"/>
      <c r="N309" s="358" t="s">
        <v>942</v>
      </c>
      <c r="O309" s="286"/>
    </row>
    <row r="310" spans="1:15" s="313" customFormat="1" ht="30" x14ac:dyDescent="0.25">
      <c r="A310" s="59" t="s">
        <v>1000</v>
      </c>
      <c r="B310" s="59" t="s">
        <v>1038</v>
      </c>
      <c r="C310" s="59" t="s">
        <v>77</v>
      </c>
      <c r="D310" s="59" t="s">
        <v>242</v>
      </c>
      <c r="E310" s="270" t="str">
        <f t="shared" si="44"/>
        <v>06.01.029.001.003</v>
      </c>
      <c r="F310" s="316"/>
      <c r="G310" s="317"/>
      <c r="H310" s="286"/>
      <c r="I310" s="300" t="s">
        <v>1247</v>
      </c>
      <c r="J310" s="324" t="s">
        <v>224</v>
      </c>
      <c r="K310" s="324" t="s">
        <v>180</v>
      </c>
      <c r="L310" s="70" t="s">
        <v>93</v>
      </c>
      <c r="M310" s="70"/>
      <c r="N310" s="358" t="s">
        <v>942</v>
      </c>
      <c r="O310" s="286"/>
    </row>
    <row r="311" spans="1:15" s="313" customFormat="1" ht="30" x14ac:dyDescent="0.25">
      <c r="A311" s="59" t="s">
        <v>1000</v>
      </c>
      <c r="B311" s="59" t="s">
        <v>1038</v>
      </c>
      <c r="C311" s="59" t="s">
        <v>77</v>
      </c>
      <c r="D311" s="59" t="s">
        <v>244</v>
      </c>
      <c r="E311" s="270" t="str">
        <f t="shared" si="44"/>
        <v>06.01.029.001.004</v>
      </c>
      <c r="F311" s="316"/>
      <c r="G311" s="317"/>
      <c r="H311" s="286"/>
      <c r="I311" s="300" t="s">
        <v>1248</v>
      </c>
      <c r="J311" s="356" t="s">
        <v>178</v>
      </c>
      <c r="K311" s="324" t="s">
        <v>180</v>
      </c>
      <c r="L311" s="70" t="s">
        <v>93</v>
      </c>
      <c r="M311" s="70"/>
      <c r="N311" s="358" t="s">
        <v>942</v>
      </c>
      <c r="O311" s="286"/>
    </row>
    <row r="312" spans="1:15" s="313" customFormat="1" ht="30" x14ac:dyDescent="0.25">
      <c r="A312" s="59" t="s">
        <v>1000</v>
      </c>
      <c r="B312" s="59" t="s">
        <v>1038</v>
      </c>
      <c r="C312" s="59" t="s">
        <v>77</v>
      </c>
      <c r="D312" s="59" t="s">
        <v>1001</v>
      </c>
      <c r="E312" s="270" t="str">
        <f t="shared" si="44"/>
        <v>06.01.029.001.005</v>
      </c>
      <c r="F312" s="286"/>
      <c r="G312" s="286"/>
      <c r="H312" s="74"/>
      <c r="I312" s="300" t="s">
        <v>1250</v>
      </c>
      <c r="J312" s="324" t="s">
        <v>224</v>
      </c>
      <c r="K312" s="356" t="s">
        <v>179</v>
      </c>
      <c r="L312" s="300" t="s">
        <v>1322</v>
      </c>
      <c r="M312" s="70"/>
      <c r="N312" s="358" t="s">
        <v>653</v>
      </c>
      <c r="O312" s="70"/>
    </row>
    <row r="313" spans="1:15" s="313" customFormat="1" x14ac:dyDescent="0.25">
      <c r="A313" s="59" t="s">
        <v>1000</v>
      </c>
      <c r="B313" s="59" t="s">
        <v>1038</v>
      </c>
      <c r="C313" s="59" t="s">
        <v>77</v>
      </c>
      <c r="D313" s="286"/>
      <c r="E313" s="270" t="str">
        <f>(A313&amp;"."&amp;B313&amp;"."&amp;C313)</f>
        <v>06.01.029.001</v>
      </c>
      <c r="F313" s="75"/>
      <c r="G313" s="75"/>
      <c r="H313" s="622" t="s">
        <v>1249</v>
      </c>
      <c r="I313" s="623"/>
      <c r="J313" s="356" t="s">
        <v>178</v>
      </c>
      <c r="K313" s="356" t="s">
        <v>179</v>
      </c>
      <c r="L313" s="576"/>
      <c r="M313" s="577"/>
      <c r="N313" s="577"/>
      <c r="O313" s="578"/>
    </row>
    <row r="314" spans="1:15" s="313" customFormat="1" x14ac:dyDescent="0.25">
      <c r="A314" s="59" t="s">
        <v>1000</v>
      </c>
      <c r="B314" s="59" t="s">
        <v>1038</v>
      </c>
      <c r="C314" s="286"/>
      <c r="D314" s="286"/>
      <c r="E314" s="250"/>
      <c r="F314" s="75"/>
      <c r="G314" s="75"/>
      <c r="H314" s="603" t="s">
        <v>1251</v>
      </c>
      <c r="I314" s="604"/>
      <c r="J314" s="604"/>
      <c r="K314" s="604"/>
      <c r="L314" s="604"/>
      <c r="M314" s="604"/>
      <c r="N314" s="604"/>
      <c r="O314" s="605"/>
    </row>
    <row r="315" spans="1:15" s="313" customFormat="1" x14ac:dyDescent="0.25">
      <c r="A315" s="59" t="s">
        <v>1000</v>
      </c>
      <c r="B315" s="59" t="s">
        <v>1039</v>
      </c>
      <c r="C315" s="286"/>
      <c r="D315" s="286"/>
      <c r="E315" s="276" t="str">
        <f>(A315&amp;"."&amp;B315)</f>
        <v>06.01.030</v>
      </c>
      <c r="F315" s="298"/>
      <c r="G315" s="606" t="s">
        <v>1318</v>
      </c>
      <c r="H315" s="607"/>
      <c r="I315" s="607"/>
      <c r="J315" s="607"/>
      <c r="K315" s="607"/>
      <c r="L315" s="607"/>
      <c r="M315" s="607"/>
      <c r="N315" s="607"/>
      <c r="O315" s="608"/>
    </row>
    <row r="316" spans="1:15" s="313" customFormat="1" ht="75" x14ac:dyDescent="0.25">
      <c r="A316" s="59" t="s">
        <v>1000</v>
      </c>
      <c r="B316" s="59" t="s">
        <v>1039</v>
      </c>
      <c r="C316" s="59" t="s">
        <v>77</v>
      </c>
      <c r="D316" s="59" t="s">
        <v>77</v>
      </c>
      <c r="E316" s="270" t="str">
        <f t="shared" ref="E316:E319" si="45">(A316&amp;"."&amp;B316&amp;"."&amp;C316&amp;"."&amp;D316)</f>
        <v>06.01.030.001.001</v>
      </c>
      <c r="F316" s="286"/>
      <c r="G316" s="286"/>
      <c r="H316" s="74"/>
      <c r="I316" s="300" t="s">
        <v>1422</v>
      </c>
      <c r="J316" s="136" t="s">
        <v>564</v>
      </c>
      <c r="K316" s="136" t="s">
        <v>311</v>
      </c>
      <c r="L316" s="70" t="s">
        <v>93</v>
      </c>
      <c r="M316" s="346" t="s">
        <v>30</v>
      </c>
      <c r="N316" s="300" t="s">
        <v>1138</v>
      </c>
      <c r="O316" s="70"/>
    </row>
    <row r="317" spans="1:15" s="313" customFormat="1" ht="30" x14ac:dyDescent="0.25">
      <c r="A317" s="59" t="s">
        <v>1000</v>
      </c>
      <c r="B317" s="59" t="s">
        <v>1039</v>
      </c>
      <c r="C317" s="59" t="s">
        <v>77</v>
      </c>
      <c r="D317" s="59" t="s">
        <v>240</v>
      </c>
      <c r="E317" s="270" t="str">
        <f t="shared" si="45"/>
        <v>06.01.030.001.002</v>
      </c>
      <c r="F317" s="286"/>
      <c r="G317" s="286"/>
      <c r="H317" s="74"/>
      <c r="I317" s="300" t="s">
        <v>1319</v>
      </c>
      <c r="J317" s="136" t="s">
        <v>565</v>
      </c>
      <c r="K317" s="136" t="s">
        <v>186</v>
      </c>
      <c r="L317" s="70" t="s">
        <v>93</v>
      </c>
      <c r="M317" s="300" t="s">
        <v>117</v>
      </c>
      <c r="N317" s="300" t="s">
        <v>942</v>
      </c>
      <c r="O317" s="70"/>
    </row>
    <row r="318" spans="1:15" s="313" customFormat="1" ht="45" x14ac:dyDescent="0.25">
      <c r="A318" s="59" t="s">
        <v>1000</v>
      </c>
      <c r="B318" s="59" t="s">
        <v>1039</v>
      </c>
      <c r="C318" s="59" t="s">
        <v>77</v>
      </c>
      <c r="D318" s="59" t="s">
        <v>242</v>
      </c>
      <c r="E318" s="270" t="str">
        <f t="shared" si="45"/>
        <v>06.01.030.001.003</v>
      </c>
      <c r="F318" s="286"/>
      <c r="G318" s="286"/>
      <c r="H318" s="74"/>
      <c r="I318" s="300" t="s">
        <v>1320</v>
      </c>
      <c r="J318" s="324" t="s">
        <v>224</v>
      </c>
      <c r="K318" s="324" t="s">
        <v>194</v>
      </c>
      <c r="L318" s="70" t="s">
        <v>1417</v>
      </c>
      <c r="M318" s="300" t="s">
        <v>117</v>
      </c>
      <c r="N318" s="300" t="s">
        <v>942</v>
      </c>
      <c r="O318" s="70"/>
    </row>
    <row r="319" spans="1:15" s="313" customFormat="1" ht="75" x14ac:dyDescent="0.25">
      <c r="A319" s="59" t="s">
        <v>1000</v>
      </c>
      <c r="B319" s="59" t="s">
        <v>1039</v>
      </c>
      <c r="C319" s="59" t="s">
        <v>77</v>
      </c>
      <c r="D319" s="59" t="s">
        <v>244</v>
      </c>
      <c r="E319" s="270" t="str">
        <f t="shared" si="45"/>
        <v>06.01.030.001.004</v>
      </c>
      <c r="F319" s="286"/>
      <c r="G319" s="286"/>
      <c r="H319" s="74"/>
      <c r="I319" s="300" t="s">
        <v>1321</v>
      </c>
      <c r="J319" s="324" t="s">
        <v>194</v>
      </c>
      <c r="K319" s="136" t="s">
        <v>179</v>
      </c>
      <c r="L319" s="70" t="s">
        <v>1418</v>
      </c>
      <c r="M319" s="300" t="s">
        <v>117</v>
      </c>
      <c r="N319" s="416" t="s">
        <v>653</v>
      </c>
      <c r="O319" s="70"/>
    </row>
    <row r="320" spans="1:15" s="313" customFormat="1" ht="42.6" customHeight="1" x14ac:dyDescent="0.25">
      <c r="A320" s="59" t="s">
        <v>1000</v>
      </c>
      <c r="B320" s="59" t="s">
        <v>1039</v>
      </c>
      <c r="C320" s="59" t="s">
        <v>77</v>
      </c>
      <c r="D320" s="286"/>
      <c r="E320" s="270" t="str">
        <f>(A320&amp;"."&amp;B320&amp;"."&amp;C320)</f>
        <v>06.01.030.001</v>
      </c>
      <c r="F320" s="75"/>
      <c r="G320" s="75"/>
      <c r="H320" s="634" t="s">
        <v>1419</v>
      </c>
      <c r="I320" s="634"/>
      <c r="J320" s="136"/>
      <c r="K320" s="136" t="s">
        <v>179</v>
      </c>
      <c r="L320" s="538"/>
      <c r="M320" s="538"/>
      <c r="N320" s="538"/>
      <c r="O320" s="538"/>
    </row>
    <row r="321" spans="1:15" s="313" customFormat="1" ht="42.6" customHeight="1" x14ac:dyDescent="0.25">
      <c r="A321" s="59" t="s">
        <v>1000</v>
      </c>
      <c r="B321" s="59" t="s">
        <v>1039</v>
      </c>
      <c r="C321" s="286"/>
      <c r="D321" s="286"/>
      <c r="E321" s="250"/>
      <c r="F321" s="75"/>
      <c r="G321" s="75"/>
      <c r="H321" s="538" t="s">
        <v>1420</v>
      </c>
      <c r="I321" s="538"/>
      <c r="J321" s="538"/>
      <c r="K321" s="538"/>
      <c r="L321" s="538"/>
      <c r="M321" s="538"/>
      <c r="N321" s="538"/>
      <c r="O321" s="538"/>
    </row>
    <row r="322" spans="1:15" s="313" customFormat="1" x14ac:dyDescent="0.25">
      <c r="A322" s="59" t="s">
        <v>1000</v>
      </c>
      <c r="B322" s="59" t="s">
        <v>1040</v>
      </c>
      <c r="C322" s="286"/>
      <c r="D322" s="286"/>
      <c r="E322" s="276" t="str">
        <f>(A322&amp;"."&amp;B322)</f>
        <v>06.01.031</v>
      </c>
      <c r="F322" s="298"/>
      <c r="G322" s="606" t="s">
        <v>1301</v>
      </c>
      <c r="H322" s="607"/>
      <c r="I322" s="607"/>
      <c r="J322" s="607"/>
      <c r="K322" s="607"/>
      <c r="L322" s="607"/>
      <c r="M322" s="607"/>
      <c r="N322" s="607"/>
      <c r="O322" s="608"/>
    </row>
    <row r="323" spans="1:15" s="313" customFormat="1" ht="90" x14ac:dyDescent="0.25">
      <c r="A323" s="59" t="s">
        <v>1000</v>
      </c>
      <c r="B323" s="59" t="s">
        <v>1040</v>
      </c>
      <c r="C323" s="59" t="s">
        <v>77</v>
      </c>
      <c r="D323" s="59" t="s">
        <v>77</v>
      </c>
      <c r="E323" s="270" t="str">
        <f t="shared" ref="E323:E331" si="46">(A323&amp;"."&amp;B323&amp;"."&amp;C323&amp;"."&amp;D323)</f>
        <v>06.01.031.001.001</v>
      </c>
      <c r="F323" s="286"/>
      <c r="G323" s="286"/>
      <c r="H323" s="74"/>
      <c r="I323" s="300" t="s">
        <v>1421</v>
      </c>
      <c r="J323" s="324" t="s">
        <v>178</v>
      </c>
      <c r="K323" s="324" t="s">
        <v>180</v>
      </c>
      <c r="L323" s="70" t="s">
        <v>93</v>
      </c>
      <c r="M323" s="70" t="s">
        <v>117</v>
      </c>
      <c r="N323" s="70" t="s">
        <v>1302</v>
      </c>
      <c r="O323" s="70"/>
    </row>
    <row r="324" spans="1:15" s="313" customFormat="1" ht="30" x14ac:dyDescent="0.25">
      <c r="A324" s="59" t="s">
        <v>1000</v>
      </c>
      <c r="B324" s="59" t="s">
        <v>1040</v>
      </c>
      <c r="C324" s="59" t="s">
        <v>77</v>
      </c>
      <c r="D324" s="59" t="s">
        <v>240</v>
      </c>
      <c r="E324" s="270" t="str">
        <f t="shared" si="46"/>
        <v>06.01.031.001.002</v>
      </c>
      <c r="F324" s="75"/>
      <c r="G324" s="75"/>
      <c r="H324" s="294"/>
      <c r="I324" s="294" t="s">
        <v>1474</v>
      </c>
      <c r="J324" s="324" t="s">
        <v>178</v>
      </c>
      <c r="K324" s="324" t="s">
        <v>1291</v>
      </c>
      <c r="L324" s="70" t="s">
        <v>93</v>
      </c>
      <c r="M324" s="70" t="s">
        <v>117</v>
      </c>
      <c r="N324" s="70" t="s">
        <v>1149</v>
      </c>
      <c r="O324" s="294"/>
    </row>
    <row r="325" spans="1:15" s="313" customFormat="1" ht="165" x14ac:dyDescent="0.25">
      <c r="A325" s="59" t="s">
        <v>1000</v>
      </c>
      <c r="B325" s="59" t="s">
        <v>1040</v>
      </c>
      <c r="C325" s="59" t="s">
        <v>77</v>
      </c>
      <c r="D325" s="59" t="s">
        <v>242</v>
      </c>
      <c r="E325" s="270" t="str">
        <f t="shared" si="46"/>
        <v>06.01.031.001.003</v>
      </c>
      <c r="F325" s="75"/>
      <c r="G325" s="75"/>
      <c r="H325" s="294"/>
      <c r="I325" s="327" t="s">
        <v>1424</v>
      </c>
      <c r="J325" s="324" t="s">
        <v>580</v>
      </c>
      <c r="K325" s="324" t="s">
        <v>311</v>
      </c>
      <c r="L325" s="70" t="s">
        <v>93</v>
      </c>
      <c r="M325" s="70" t="s">
        <v>117</v>
      </c>
      <c r="N325" s="70" t="s">
        <v>1149</v>
      </c>
      <c r="O325" s="294"/>
    </row>
    <row r="326" spans="1:15" s="313" customFormat="1" ht="120" x14ac:dyDescent="0.25">
      <c r="A326" s="59" t="s">
        <v>1000</v>
      </c>
      <c r="B326" s="59" t="s">
        <v>1040</v>
      </c>
      <c r="C326" s="59" t="s">
        <v>77</v>
      </c>
      <c r="D326" s="59" t="s">
        <v>244</v>
      </c>
      <c r="E326" s="270" t="str">
        <f t="shared" si="46"/>
        <v>06.01.031.001.004</v>
      </c>
      <c r="F326" s="75"/>
      <c r="G326" s="75"/>
      <c r="H326" s="294"/>
      <c r="I326" s="327" t="s">
        <v>1423</v>
      </c>
      <c r="J326" s="324" t="s">
        <v>181</v>
      </c>
      <c r="K326" s="324" t="s">
        <v>186</v>
      </c>
      <c r="L326" s="70" t="s">
        <v>93</v>
      </c>
      <c r="M326" s="70" t="s">
        <v>117</v>
      </c>
      <c r="N326" s="70" t="s">
        <v>1149</v>
      </c>
      <c r="O326" s="294"/>
    </row>
    <row r="327" spans="1:15" s="313" customFormat="1" ht="120" x14ac:dyDescent="0.25">
      <c r="A327" s="59" t="s">
        <v>1000</v>
      </c>
      <c r="B327" s="59" t="s">
        <v>1040</v>
      </c>
      <c r="C327" s="59" t="s">
        <v>77</v>
      </c>
      <c r="D327" s="59" t="s">
        <v>1001</v>
      </c>
      <c r="E327" s="270" t="str">
        <f t="shared" si="46"/>
        <v>06.01.031.001.005</v>
      </c>
      <c r="F327" s="75"/>
      <c r="G327" s="75"/>
      <c r="H327" s="294"/>
      <c r="I327" s="327" t="s">
        <v>1425</v>
      </c>
      <c r="J327" s="324" t="s">
        <v>181</v>
      </c>
      <c r="K327" s="324" t="s">
        <v>188</v>
      </c>
      <c r="L327" s="70" t="s">
        <v>93</v>
      </c>
      <c r="M327" s="70" t="s">
        <v>117</v>
      </c>
      <c r="N327" s="70" t="s">
        <v>942</v>
      </c>
      <c r="O327" s="294"/>
    </row>
    <row r="328" spans="1:15" s="313" customFormat="1" x14ac:dyDescent="0.25">
      <c r="A328" s="59" t="s">
        <v>1000</v>
      </c>
      <c r="B328" s="59" t="s">
        <v>1040</v>
      </c>
      <c r="C328" s="59" t="s">
        <v>77</v>
      </c>
      <c r="D328" s="59" t="s">
        <v>1014</v>
      </c>
      <c r="E328" s="270" t="str">
        <f t="shared" si="46"/>
        <v>06.01.031.001.006</v>
      </c>
      <c r="F328" s="75"/>
      <c r="G328" s="75"/>
      <c r="H328" s="294"/>
      <c r="I328" s="415" t="s">
        <v>1426</v>
      </c>
      <c r="J328" s="324" t="s">
        <v>576</v>
      </c>
      <c r="K328" s="356" t="s">
        <v>179</v>
      </c>
      <c r="L328" s="70" t="s">
        <v>93</v>
      </c>
      <c r="M328" s="70" t="s">
        <v>118</v>
      </c>
      <c r="N328" s="70" t="s">
        <v>942</v>
      </c>
      <c r="O328" s="74" t="str">
        <f>E324</f>
        <v>06.01.031.001.002</v>
      </c>
    </row>
    <row r="329" spans="1:15" s="313" customFormat="1" ht="30" x14ac:dyDescent="0.25">
      <c r="A329" s="59" t="s">
        <v>1000</v>
      </c>
      <c r="B329" s="59" t="s">
        <v>1040</v>
      </c>
      <c r="C329" s="59" t="s">
        <v>77</v>
      </c>
      <c r="D329" s="59" t="s">
        <v>1015</v>
      </c>
      <c r="E329" s="270" t="str">
        <f t="shared" si="46"/>
        <v>06.01.031.001.007</v>
      </c>
      <c r="F329" s="75"/>
      <c r="G329" s="75"/>
      <c r="H329" s="294"/>
      <c r="I329" s="415" t="s">
        <v>1427</v>
      </c>
      <c r="J329" s="324" t="s">
        <v>224</v>
      </c>
      <c r="K329" s="324" t="s">
        <v>223</v>
      </c>
      <c r="L329" s="70" t="s">
        <v>93</v>
      </c>
      <c r="M329" s="70" t="s">
        <v>117</v>
      </c>
      <c r="N329" s="70" t="s">
        <v>942</v>
      </c>
      <c r="O329" s="294" t="str">
        <f>CONCATENATE(E324,", ",E328)</f>
        <v>06.01.031.001.002, 06.01.031.001.006</v>
      </c>
    </row>
    <row r="330" spans="1:15" s="313" customFormat="1" ht="30" x14ac:dyDescent="0.25">
      <c r="A330" s="59" t="s">
        <v>1000</v>
      </c>
      <c r="B330" s="59" t="s">
        <v>1040</v>
      </c>
      <c r="C330" s="59" t="s">
        <v>77</v>
      </c>
      <c r="D330" s="59" t="s">
        <v>1016</v>
      </c>
      <c r="E330" s="270" t="str">
        <f t="shared" si="46"/>
        <v>06.01.031.001.008</v>
      </c>
      <c r="F330" s="75"/>
      <c r="G330" s="75"/>
      <c r="H330" s="294"/>
      <c r="I330" s="415" t="s">
        <v>1428</v>
      </c>
      <c r="J330" s="324" t="s">
        <v>194</v>
      </c>
      <c r="K330" s="356" t="s">
        <v>179</v>
      </c>
      <c r="L330" s="70" t="s">
        <v>93</v>
      </c>
      <c r="M330" s="70" t="s">
        <v>117</v>
      </c>
      <c r="N330" s="70" t="s">
        <v>942</v>
      </c>
      <c r="O330" s="294" t="str">
        <f>CONCATENATE(E324,", ",E328)</f>
        <v>06.01.031.001.002, 06.01.031.001.006</v>
      </c>
    </row>
    <row r="331" spans="1:15" s="313" customFormat="1" ht="30" x14ac:dyDescent="0.25">
      <c r="A331" s="59" t="s">
        <v>1000</v>
      </c>
      <c r="B331" s="59" t="s">
        <v>1040</v>
      </c>
      <c r="C331" s="59" t="s">
        <v>77</v>
      </c>
      <c r="D331" s="59" t="s">
        <v>1017</v>
      </c>
      <c r="E331" s="270" t="str">
        <f t="shared" si="46"/>
        <v>06.01.031.001.009</v>
      </c>
      <c r="F331" s="75"/>
      <c r="G331" s="75"/>
      <c r="H331" s="294"/>
      <c r="I331" s="415" t="s">
        <v>1429</v>
      </c>
      <c r="J331" s="324" t="s">
        <v>224</v>
      </c>
      <c r="K331" s="356" t="s">
        <v>179</v>
      </c>
      <c r="L331" s="70" t="s">
        <v>93</v>
      </c>
      <c r="M331" s="70" t="s">
        <v>117</v>
      </c>
      <c r="N331" s="70" t="s">
        <v>653</v>
      </c>
      <c r="O331" s="294"/>
    </row>
    <row r="332" spans="1:15" s="313" customFormat="1" ht="185.45" customHeight="1" x14ac:dyDescent="0.25">
      <c r="A332" s="59" t="s">
        <v>1000</v>
      </c>
      <c r="B332" s="59" t="s">
        <v>1040</v>
      </c>
      <c r="C332" s="59" t="s">
        <v>77</v>
      </c>
      <c r="D332" s="286"/>
      <c r="E332" s="270" t="str">
        <f>(A332&amp;"."&amp;B332&amp;"."&amp;C332)</f>
        <v>06.01.031.001</v>
      </c>
      <c r="F332" s="318"/>
      <c r="G332" s="318"/>
      <c r="H332" s="620" t="s">
        <v>1475</v>
      </c>
      <c r="I332" s="621"/>
      <c r="J332" s="324" t="s">
        <v>178</v>
      </c>
      <c r="K332" s="356" t="s">
        <v>179</v>
      </c>
      <c r="L332" s="635"/>
      <c r="M332" s="636"/>
      <c r="N332" s="636"/>
      <c r="O332" s="637"/>
    </row>
    <row r="333" spans="1:15" s="313" customFormat="1" ht="40.35" customHeight="1" x14ac:dyDescent="0.25">
      <c r="A333" s="59" t="s">
        <v>1000</v>
      </c>
      <c r="B333" s="59" t="s">
        <v>1040</v>
      </c>
      <c r="C333" s="286"/>
      <c r="D333" s="286"/>
      <c r="E333" s="319"/>
      <c r="F333" s="320"/>
      <c r="G333" s="320"/>
      <c r="H333" s="631" t="s">
        <v>1430</v>
      </c>
      <c r="I333" s="632"/>
      <c r="J333" s="632"/>
      <c r="K333" s="632"/>
      <c r="L333" s="632"/>
      <c r="M333" s="632"/>
      <c r="N333" s="632"/>
      <c r="O333" s="633"/>
    </row>
    <row r="334" spans="1:15" s="313" customFormat="1" ht="195" x14ac:dyDescent="0.25">
      <c r="A334" s="59" t="s">
        <v>1000</v>
      </c>
      <c r="B334" s="59" t="s">
        <v>1040</v>
      </c>
      <c r="C334" s="59" t="s">
        <v>240</v>
      </c>
      <c r="D334" s="59" t="s">
        <v>77</v>
      </c>
      <c r="E334" s="270" t="str">
        <f t="shared" ref="E334:E338" si="47">(A334&amp;"."&amp;B334&amp;"."&amp;C334&amp;"."&amp;D334)</f>
        <v>06.01.031.002.001</v>
      </c>
      <c r="F334" s="320"/>
      <c r="G334" s="321"/>
      <c r="H334" s="405"/>
      <c r="I334" s="300" t="s">
        <v>1431</v>
      </c>
      <c r="J334" s="148" t="s">
        <v>178</v>
      </c>
      <c r="K334" s="148" t="s">
        <v>186</v>
      </c>
      <c r="L334" s="70" t="s">
        <v>992</v>
      </c>
      <c r="M334" s="346" t="s">
        <v>192</v>
      </c>
      <c r="N334" s="300" t="s">
        <v>653</v>
      </c>
      <c r="O334" s="70"/>
    </row>
    <row r="335" spans="1:15" s="313" customFormat="1" ht="180" x14ac:dyDescent="0.25">
      <c r="A335" s="59" t="s">
        <v>1000</v>
      </c>
      <c r="B335" s="59" t="s">
        <v>1040</v>
      </c>
      <c r="C335" s="59" t="s">
        <v>240</v>
      </c>
      <c r="D335" s="59" t="s">
        <v>240</v>
      </c>
      <c r="E335" s="270" t="str">
        <f t="shared" si="47"/>
        <v>06.01.031.002.002</v>
      </c>
      <c r="F335" s="320"/>
      <c r="G335" s="321"/>
      <c r="H335" s="405"/>
      <c r="I335" s="70" t="s">
        <v>1434</v>
      </c>
      <c r="J335" s="148" t="s">
        <v>178</v>
      </c>
      <c r="K335" s="148" t="s">
        <v>179</v>
      </c>
      <c r="L335" s="70" t="s">
        <v>992</v>
      </c>
      <c r="M335" s="300" t="s">
        <v>1337</v>
      </c>
      <c r="N335" s="297" t="s">
        <v>942</v>
      </c>
      <c r="O335" s="70"/>
    </row>
    <row r="336" spans="1:15" s="313" customFormat="1" ht="105" x14ac:dyDescent="0.25">
      <c r="A336" s="59" t="s">
        <v>1000</v>
      </c>
      <c r="B336" s="59" t="s">
        <v>1040</v>
      </c>
      <c r="C336" s="59" t="s">
        <v>240</v>
      </c>
      <c r="D336" s="59" t="s">
        <v>242</v>
      </c>
      <c r="E336" s="270" t="str">
        <f t="shared" si="47"/>
        <v>06.01.031.002.003</v>
      </c>
      <c r="F336" s="320"/>
      <c r="G336" s="321"/>
      <c r="H336" s="405"/>
      <c r="I336" s="70" t="s">
        <v>1433</v>
      </c>
      <c r="J336" s="148" t="s">
        <v>178</v>
      </c>
      <c r="K336" s="148" t="s">
        <v>179</v>
      </c>
      <c r="L336" s="70" t="s">
        <v>992</v>
      </c>
      <c r="M336" s="300" t="s">
        <v>1337</v>
      </c>
      <c r="N336" s="300" t="s">
        <v>1391</v>
      </c>
      <c r="O336" s="70"/>
    </row>
    <row r="337" spans="1:16" s="313" customFormat="1" ht="165" x14ac:dyDescent="0.25">
      <c r="A337" s="59" t="s">
        <v>1000</v>
      </c>
      <c r="B337" s="59" t="s">
        <v>1040</v>
      </c>
      <c r="C337" s="59" t="s">
        <v>240</v>
      </c>
      <c r="D337" s="59" t="s">
        <v>244</v>
      </c>
      <c r="E337" s="270" t="str">
        <f t="shared" si="47"/>
        <v>06.01.031.002.004</v>
      </c>
      <c r="F337" s="320"/>
      <c r="G337" s="321"/>
      <c r="H337" s="405"/>
      <c r="I337" s="300" t="s">
        <v>1432</v>
      </c>
      <c r="J337" s="148" t="s">
        <v>178</v>
      </c>
      <c r="K337" s="148" t="s">
        <v>179</v>
      </c>
      <c r="L337" s="70" t="s">
        <v>992</v>
      </c>
      <c r="M337" s="346" t="s">
        <v>192</v>
      </c>
      <c r="N337" s="300" t="s">
        <v>1259</v>
      </c>
      <c r="O337" s="70"/>
    </row>
    <row r="338" spans="1:16" s="313" customFormat="1" ht="105" x14ac:dyDescent="0.25">
      <c r="A338" s="59" t="s">
        <v>1000</v>
      </c>
      <c r="B338" s="59" t="s">
        <v>1040</v>
      </c>
      <c r="C338" s="59" t="s">
        <v>240</v>
      </c>
      <c r="D338" s="59" t="s">
        <v>1001</v>
      </c>
      <c r="E338" s="270" t="str">
        <f t="shared" si="47"/>
        <v>06.01.031.002.005</v>
      </c>
      <c r="F338" s="320"/>
      <c r="G338" s="321"/>
      <c r="H338" s="405"/>
      <c r="I338" s="406" t="s">
        <v>998</v>
      </c>
      <c r="J338" s="148" t="s">
        <v>178</v>
      </c>
      <c r="K338" s="148" t="s">
        <v>179</v>
      </c>
      <c r="L338" s="70" t="s">
        <v>992</v>
      </c>
      <c r="M338" s="300" t="s">
        <v>1337</v>
      </c>
      <c r="N338" s="300" t="s">
        <v>653</v>
      </c>
      <c r="O338" s="70"/>
    </row>
    <row r="339" spans="1:16" s="313" customFormat="1" ht="86.45" customHeight="1" x14ac:dyDescent="0.25">
      <c r="A339" s="59" t="s">
        <v>1000</v>
      </c>
      <c r="B339" s="59" t="s">
        <v>1040</v>
      </c>
      <c r="C339" s="59" t="s">
        <v>240</v>
      </c>
      <c r="D339" s="286"/>
      <c r="E339" s="270" t="str">
        <f>(A339&amp;"."&amp;B339&amp;"."&amp;C339)</f>
        <v>06.01.031.002</v>
      </c>
      <c r="F339" s="320"/>
      <c r="G339" s="321"/>
      <c r="H339" s="620" t="s">
        <v>1260</v>
      </c>
      <c r="I339" s="621"/>
      <c r="J339" s="324" t="s">
        <v>178</v>
      </c>
      <c r="K339" s="324" t="s">
        <v>179</v>
      </c>
      <c r="L339" s="603"/>
      <c r="M339" s="604"/>
      <c r="N339" s="604"/>
      <c r="O339" s="605"/>
    </row>
    <row r="340" spans="1:16" s="313" customFormat="1" ht="50.45" customHeight="1" x14ac:dyDescent="0.25">
      <c r="A340" s="59" t="s">
        <v>1000</v>
      </c>
      <c r="B340" s="59" t="s">
        <v>1040</v>
      </c>
      <c r="C340" s="286"/>
      <c r="D340" s="286"/>
      <c r="E340" s="319"/>
      <c r="F340" s="320"/>
      <c r="G340" s="321"/>
      <c r="H340" s="622" t="s">
        <v>1476</v>
      </c>
      <c r="I340" s="626"/>
      <c r="J340" s="626"/>
      <c r="K340" s="626"/>
      <c r="L340" s="626"/>
      <c r="M340" s="626"/>
      <c r="N340" s="626"/>
      <c r="O340" s="627"/>
    </row>
    <row r="341" spans="1:16" s="313" customFormat="1" ht="13.9" customHeight="1" x14ac:dyDescent="0.25">
      <c r="A341" s="59" t="s">
        <v>1000</v>
      </c>
      <c r="B341" s="59" t="s">
        <v>1041</v>
      </c>
      <c r="C341" s="286"/>
      <c r="D341" s="286"/>
      <c r="E341" s="276" t="str">
        <f>(A341&amp;"."&amp;B341)</f>
        <v>06.01.032</v>
      </c>
      <c r="F341" s="407"/>
      <c r="G341" s="606" t="s">
        <v>1288</v>
      </c>
      <c r="H341" s="607"/>
      <c r="I341" s="607"/>
      <c r="J341" s="607"/>
      <c r="K341" s="607"/>
      <c r="L341" s="607"/>
      <c r="M341" s="607"/>
      <c r="N341" s="607"/>
      <c r="O341" s="608"/>
    </row>
    <row r="342" spans="1:16" s="313" customFormat="1" ht="60" x14ac:dyDescent="0.25">
      <c r="A342" s="59" t="s">
        <v>1000</v>
      </c>
      <c r="B342" s="59" t="s">
        <v>1041</v>
      </c>
      <c r="C342" s="59" t="s">
        <v>77</v>
      </c>
      <c r="D342" s="59" t="s">
        <v>77</v>
      </c>
      <c r="E342" s="270" t="str">
        <f t="shared" ref="E342:E344" si="48">(A342&amp;"."&amp;B342&amp;"."&amp;C342&amp;"."&amp;D342)</f>
        <v>06.01.032.001.001</v>
      </c>
      <c r="F342" s="286"/>
      <c r="G342" s="286"/>
      <c r="H342" s="74"/>
      <c r="I342" s="70" t="s">
        <v>739</v>
      </c>
      <c r="J342" s="148" t="s">
        <v>178</v>
      </c>
      <c r="K342" s="136" t="s">
        <v>186</v>
      </c>
      <c r="L342" s="70" t="s">
        <v>625</v>
      </c>
      <c r="M342" s="346" t="s">
        <v>192</v>
      </c>
      <c r="N342" s="300" t="s">
        <v>1138</v>
      </c>
      <c r="O342" s="70"/>
    </row>
    <row r="343" spans="1:16" s="313" customFormat="1" ht="60" x14ac:dyDescent="0.25">
      <c r="A343" s="59" t="s">
        <v>1000</v>
      </c>
      <c r="B343" s="59" t="s">
        <v>1041</v>
      </c>
      <c r="C343" s="59" t="s">
        <v>77</v>
      </c>
      <c r="D343" s="59" t="s">
        <v>240</v>
      </c>
      <c r="E343" s="270" t="str">
        <f t="shared" si="48"/>
        <v>06.01.032.001.002</v>
      </c>
      <c r="F343" s="286"/>
      <c r="G343" s="286"/>
      <c r="H343" s="74"/>
      <c r="I343" s="70" t="s">
        <v>740</v>
      </c>
      <c r="J343" s="148" t="s">
        <v>178</v>
      </c>
      <c r="K343" s="136" t="s">
        <v>186</v>
      </c>
      <c r="L343" s="70" t="s">
        <v>625</v>
      </c>
      <c r="M343" s="346" t="s">
        <v>192</v>
      </c>
      <c r="N343" s="300" t="s">
        <v>1138</v>
      </c>
      <c r="O343" s="70"/>
    </row>
    <row r="344" spans="1:16" s="313" customFormat="1" ht="60" x14ac:dyDescent="0.25">
      <c r="A344" s="59" t="s">
        <v>1000</v>
      </c>
      <c r="B344" s="59" t="s">
        <v>1041</v>
      </c>
      <c r="C344" s="59" t="s">
        <v>77</v>
      </c>
      <c r="D344" s="59" t="s">
        <v>242</v>
      </c>
      <c r="E344" s="270" t="str">
        <f t="shared" si="48"/>
        <v>06.01.032.001.003</v>
      </c>
      <c r="F344" s="286"/>
      <c r="G344" s="286"/>
      <c r="H344" s="74"/>
      <c r="I344" s="70" t="s">
        <v>741</v>
      </c>
      <c r="J344" s="136" t="s">
        <v>178</v>
      </c>
      <c r="K344" s="136" t="s">
        <v>186</v>
      </c>
      <c r="L344" s="70" t="s">
        <v>625</v>
      </c>
      <c r="M344" s="70" t="s">
        <v>1337</v>
      </c>
      <c r="N344" s="300" t="s">
        <v>1165</v>
      </c>
      <c r="O344" s="70"/>
    </row>
    <row r="345" spans="1:16" s="313" customFormat="1" ht="20.45" customHeight="1" x14ac:dyDescent="0.25">
      <c r="A345" s="59" t="s">
        <v>1000</v>
      </c>
      <c r="B345" s="59" t="s">
        <v>1041</v>
      </c>
      <c r="C345" s="59" t="s">
        <v>77</v>
      </c>
      <c r="D345" s="286"/>
      <c r="E345" s="270" t="str">
        <f>(A345&amp;"."&amp;B345&amp;"."&amp;C345)</f>
        <v>06.01.032.001</v>
      </c>
      <c r="F345" s="75"/>
      <c r="G345" s="75"/>
      <c r="H345" s="574" t="s">
        <v>1477</v>
      </c>
      <c r="I345" s="575"/>
      <c r="J345" s="136" t="s">
        <v>178</v>
      </c>
      <c r="K345" s="136" t="s">
        <v>186</v>
      </c>
      <c r="L345" s="576"/>
      <c r="M345" s="577"/>
      <c r="N345" s="577"/>
      <c r="O345" s="578"/>
    </row>
    <row r="346" spans="1:16" s="313" customFormat="1" ht="99.6" customHeight="1" x14ac:dyDescent="0.25">
      <c r="A346" s="59" t="s">
        <v>1000</v>
      </c>
      <c r="B346" s="59" t="s">
        <v>1041</v>
      </c>
      <c r="C346" s="286"/>
      <c r="D346" s="286"/>
      <c r="E346" s="250"/>
      <c r="F346" s="75"/>
      <c r="G346" s="75"/>
      <c r="H346" s="576" t="s">
        <v>1339</v>
      </c>
      <c r="I346" s="577"/>
      <c r="J346" s="577"/>
      <c r="K346" s="577"/>
      <c r="L346" s="577"/>
      <c r="M346" s="577"/>
      <c r="N346" s="577"/>
      <c r="O346" s="578"/>
    </row>
    <row r="347" spans="1:16" s="313" customFormat="1" x14ac:dyDescent="0.25">
      <c r="A347" s="59" t="s">
        <v>1000</v>
      </c>
      <c r="B347" s="59" t="s">
        <v>1042</v>
      </c>
      <c r="C347" s="286"/>
      <c r="D347" s="286"/>
      <c r="E347" s="276" t="str">
        <f>(A347&amp;"."&amp;B347)</f>
        <v>06.01.033</v>
      </c>
      <c r="F347" s="407"/>
      <c r="G347" s="606" t="s">
        <v>1261</v>
      </c>
      <c r="H347" s="607"/>
      <c r="I347" s="607"/>
      <c r="J347" s="607"/>
      <c r="K347" s="607"/>
      <c r="L347" s="607"/>
      <c r="M347" s="607"/>
      <c r="N347" s="607"/>
      <c r="O347" s="607"/>
      <c r="P347" s="408"/>
    </row>
    <row r="348" spans="1:16" s="313" customFormat="1" ht="30" x14ac:dyDescent="0.25">
      <c r="A348" s="59" t="s">
        <v>1000</v>
      </c>
      <c r="B348" s="59" t="s">
        <v>1042</v>
      </c>
      <c r="C348" s="59" t="s">
        <v>77</v>
      </c>
      <c r="D348" s="59" t="s">
        <v>77</v>
      </c>
      <c r="E348" s="270" t="str">
        <f t="shared" ref="E348:E350" si="49">(A348&amp;"."&amp;B348&amp;"."&amp;C348&amp;"."&amp;D348)</f>
        <v>06.01.033.001.001</v>
      </c>
      <c r="F348" s="286"/>
      <c r="G348" s="286"/>
      <c r="H348" s="70"/>
      <c r="I348" s="70" t="s">
        <v>229</v>
      </c>
      <c r="J348" s="324" t="s">
        <v>178</v>
      </c>
      <c r="K348" s="324" t="s">
        <v>223</v>
      </c>
      <c r="L348" s="70" t="s">
        <v>228</v>
      </c>
      <c r="M348" s="346" t="s">
        <v>192</v>
      </c>
      <c r="N348" s="300" t="s">
        <v>1138</v>
      </c>
      <c r="O348" s="70"/>
    </row>
    <row r="349" spans="1:16" s="313" customFormat="1" ht="60" x14ac:dyDescent="0.25">
      <c r="A349" s="59" t="s">
        <v>1000</v>
      </c>
      <c r="B349" s="59" t="s">
        <v>1042</v>
      </c>
      <c r="C349" s="59" t="s">
        <v>77</v>
      </c>
      <c r="D349" s="59" t="s">
        <v>240</v>
      </c>
      <c r="E349" s="270" t="str">
        <f t="shared" si="49"/>
        <v>06.01.033.001.002</v>
      </c>
      <c r="F349" s="286"/>
      <c r="G349" s="286"/>
      <c r="H349" s="70"/>
      <c r="I349" s="70" t="s">
        <v>1478</v>
      </c>
      <c r="J349" s="324" t="s">
        <v>223</v>
      </c>
      <c r="K349" s="324" t="s">
        <v>581</v>
      </c>
      <c r="L349" s="70" t="s">
        <v>228</v>
      </c>
      <c r="M349" s="300" t="s">
        <v>1337</v>
      </c>
      <c r="N349" s="300" t="s">
        <v>942</v>
      </c>
      <c r="O349" s="70"/>
    </row>
    <row r="350" spans="1:16" s="313" customFormat="1" ht="60" x14ac:dyDescent="0.25">
      <c r="A350" s="59" t="s">
        <v>1000</v>
      </c>
      <c r="B350" s="59" t="s">
        <v>1042</v>
      </c>
      <c r="C350" s="59" t="s">
        <v>77</v>
      </c>
      <c r="D350" s="59" t="s">
        <v>242</v>
      </c>
      <c r="E350" s="270" t="str">
        <f t="shared" si="49"/>
        <v>06.01.033.001.003</v>
      </c>
      <c r="F350" s="286"/>
      <c r="G350" s="286"/>
      <c r="H350" s="70"/>
      <c r="I350" s="70" t="s">
        <v>1479</v>
      </c>
      <c r="J350" s="324" t="s">
        <v>223</v>
      </c>
      <c r="K350" s="324" t="s">
        <v>179</v>
      </c>
      <c r="L350" s="70" t="s">
        <v>228</v>
      </c>
      <c r="M350" s="300" t="s">
        <v>1337</v>
      </c>
      <c r="N350" s="300" t="s">
        <v>942</v>
      </c>
      <c r="O350" s="70"/>
    </row>
    <row r="351" spans="1:16" s="313" customFormat="1" ht="54.6" customHeight="1" x14ac:dyDescent="0.25">
      <c r="A351" s="59" t="s">
        <v>1000</v>
      </c>
      <c r="B351" s="59" t="s">
        <v>1042</v>
      </c>
      <c r="C351" s="59" t="s">
        <v>77</v>
      </c>
      <c r="D351" s="286"/>
      <c r="E351" s="270" t="str">
        <f>(A351&amp;"."&amp;B351&amp;"."&amp;C351)</f>
        <v>06.01.033.001</v>
      </c>
      <c r="F351" s="286"/>
      <c r="G351" s="286"/>
      <c r="H351" s="620" t="s">
        <v>1435</v>
      </c>
      <c r="I351" s="621"/>
      <c r="J351" s="324" t="s">
        <v>178</v>
      </c>
      <c r="K351" s="324" t="s">
        <v>179</v>
      </c>
      <c r="L351" s="628"/>
      <c r="M351" s="629"/>
      <c r="N351" s="629"/>
      <c r="O351" s="630"/>
    </row>
    <row r="352" spans="1:16" s="313" customFormat="1" ht="30.6" customHeight="1" x14ac:dyDescent="0.25">
      <c r="A352" s="59" t="s">
        <v>1000</v>
      </c>
      <c r="B352" s="59" t="s">
        <v>1042</v>
      </c>
      <c r="C352" s="286"/>
      <c r="D352" s="286"/>
      <c r="E352" s="311"/>
      <c r="F352" s="75"/>
      <c r="G352" s="75"/>
      <c r="H352" s="576" t="s">
        <v>849</v>
      </c>
      <c r="I352" s="577"/>
      <c r="J352" s="577"/>
      <c r="K352" s="577"/>
      <c r="L352" s="577"/>
      <c r="M352" s="577"/>
      <c r="N352" s="577"/>
      <c r="O352" s="578"/>
    </row>
    <row r="353" spans="1:15" s="313" customFormat="1" ht="60" x14ac:dyDescent="0.25">
      <c r="A353" s="59" t="s">
        <v>1000</v>
      </c>
      <c r="B353" s="59" t="s">
        <v>1042</v>
      </c>
      <c r="C353" s="59" t="s">
        <v>240</v>
      </c>
      <c r="D353" s="59" t="s">
        <v>77</v>
      </c>
      <c r="E353" s="270" t="str">
        <f t="shared" ref="E353:E359" si="50">(A353&amp;"."&amp;B353&amp;"."&amp;C353&amp;"."&amp;D353)</f>
        <v>06.01.033.002.001</v>
      </c>
      <c r="F353" s="286"/>
      <c r="G353" s="286"/>
      <c r="H353" s="74"/>
      <c r="I353" s="300" t="s">
        <v>1480</v>
      </c>
      <c r="J353" s="324" t="s">
        <v>218</v>
      </c>
      <c r="K353" s="324" t="s">
        <v>311</v>
      </c>
      <c r="L353" s="70" t="s">
        <v>232</v>
      </c>
      <c r="M353" s="346" t="s">
        <v>192</v>
      </c>
      <c r="N353" s="300" t="s">
        <v>316</v>
      </c>
      <c r="O353" s="70"/>
    </row>
    <row r="354" spans="1:15" s="313" customFormat="1" ht="60" x14ac:dyDescent="0.25">
      <c r="A354" s="59" t="s">
        <v>1000</v>
      </c>
      <c r="B354" s="59" t="s">
        <v>1042</v>
      </c>
      <c r="C354" s="59" t="s">
        <v>240</v>
      </c>
      <c r="D354" s="59" t="s">
        <v>240</v>
      </c>
      <c r="E354" s="270" t="str">
        <f t="shared" si="50"/>
        <v>06.01.033.002.002</v>
      </c>
      <c r="F354" s="286"/>
      <c r="G354" s="286"/>
      <c r="H354" s="74"/>
      <c r="I354" s="300" t="s">
        <v>1262</v>
      </c>
      <c r="J354" s="324" t="s">
        <v>220</v>
      </c>
      <c r="K354" s="324" t="s">
        <v>186</v>
      </c>
      <c r="L354" s="70" t="s">
        <v>233</v>
      </c>
      <c r="M354" s="300" t="s">
        <v>1337</v>
      </c>
      <c r="N354" s="300" t="s">
        <v>942</v>
      </c>
      <c r="O354" s="70"/>
    </row>
    <row r="355" spans="1:15" s="313" customFormat="1" ht="60" x14ac:dyDescent="0.25">
      <c r="A355" s="59" t="s">
        <v>1000</v>
      </c>
      <c r="B355" s="59" t="s">
        <v>1042</v>
      </c>
      <c r="C355" s="59" t="s">
        <v>240</v>
      </c>
      <c r="D355" s="59" t="s">
        <v>242</v>
      </c>
      <c r="E355" s="270" t="str">
        <f t="shared" si="50"/>
        <v>06.01.033.002.003</v>
      </c>
      <c r="F355" s="286"/>
      <c r="G355" s="286"/>
      <c r="H355" s="74"/>
      <c r="I355" s="300" t="s">
        <v>1268</v>
      </c>
      <c r="J355" s="324" t="s">
        <v>186</v>
      </c>
      <c r="K355" s="324" t="s">
        <v>179</v>
      </c>
      <c r="L355" s="70" t="s">
        <v>228</v>
      </c>
      <c r="M355" s="300" t="s">
        <v>1337</v>
      </c>
      <c r="N355" s="300" t="s">
        <v>942</v>
      </c>
      <c r="O355" s="70"/>
    </row>
    <row r="356" spans="1:15" s="313" customFormat="1" ht="60" x14ac:dyDescent="0.25">
      <c r="A356" s="59" t="s">
        <v>1000</v>
      </c>
      <c r="B356" s="59" t="s">
        <v>1042</v>
      </c>
      <c r="C356" s="59" t="s">
        <v>240</v>
      </c>
      <c r="D356" s="59" t="s">
        <v>244</v>
      </c>
      <c r="E356" s="270" t="str">
        <f t="shared" si="50"/>
        <v>06.01.033.002.004</v>
      </c>
      <c r="F356" s="286"/>
      <c r="G356" s="286"/>
      <c r="H356" s="74"/>
      <c r="I356" s="300" t="s">
        <v>1263</v>
      </c>
      <c r="J356" s="324" t="s">
        <v>218</v>
      </c>
      <c r="K356" s="324" t="s">
        <v>573</v>
      </c>
      <c r="L356" s="70" t="s">
        <v>234</v>
      </c>
      <c r="M356" s="300" t="s">
        <v>1337</v>
      </c>
      <c r="N356" s="300" t="s">
        <v>942</v>
      </c>
      <c r="O356" s="70"/>
    </row>
    <row r="357" spans="1:15" s="313" customFormat="1" ht="60" x14ac:dyDescent="0.25">
      <c r="A357" s="59" t="s">
        <v>1000</v>
      </c>
      <c r="B357" s="59" t="s">
        <v>1042</v>
      </c>
      <c r="C357" s="59" t="s">
        <v>240</v>
      </c>
      <c r="D357" s="59" t="s">
        <v>1001</v>
      </c>
      <c r="E357" s="270" t="str">
        <f t="shared" si="50"/>
        <v>06.01.033.002.005</v>
      </c>
      <c r="F357" s="286"/>
      <c r="G357" s="286"/>
      <c r="H357" s="74"/>
      <c r="I357" s="300" t="s">
        <v>1436</v>
      </c>
      <c r="J357" s="324" t="s">
        <v>220</v>
      </c>
      <c r="K357" s="324" t="s">
        <v>186</v>
      </c>
      <c r="L357" s="70" t="s">
        <v>234</v>
      </c>
      <c r="M357" s="300" t="s">
        <v>1337</v>
      </c>
      <c r="N357" s="300" t="s">
        <v>942</v>
      </c>
      <c r="O357" s="70"/>
    </row>
    <row r="358" spans="1:15" s="313" customFormat="1" ht="60" x14ac:dyDescent="0.25">
      <c r="A358" s="59" t="s">
        <v>1000</v>
      </c>
      <c r="B358" s="59" t="s">
        <v>1042</v>
      </c>
      <c r="C358" s="59" t="s">
        <v>240</v>
      </c>
      <c r="D358" s="59" t="s">
        <v>1014</v>
      </c>
      <c r="E358" s="270" t="str">
        <f t="shared" si="50"/>
        <v>06.01.033.002.006</v>
      </c>
      <c r="F358" s="286"/>
      <c r="G358" s="286"/>
      <c r="H358" s="74"/>
      <c r="I358" s="300" t="s">
        <v>1289</v>
      </c>
      <c r="J358" s="324" t="s">
        <v>218</v>
      </c>
      <c r="K358" s="324" t="s">
        <v>311</v>
      </c>
      <c r="L358" s="70" t="s">
        <v>235</v>
      </c>
      <c r="M358" s="300" t="s">
        <v>1337</v>
      </c>
      <c r="N358" s="300" t="s">
        <v>942</v>
      </c>
      <c r="O358" s="70"/>
    </row>
    <row r="359" spans="1:15" s="313" customFormat="1" ht="60" x14ac:dyDescent="0.25">
      <c r="A359" s="59" t="s">
        <v>1000</v>
      </c>
      <c r="B359" s="59" t="s">
        <v>1042</v>
      </c>
      <c r="C359" s="59" t="s">
        <v>240</v>
      </c>
      <c r="D359" s="59" t="s">
        <v>1015</v>
      </c>
      <c r="E359" s="270" t="str">
        <f t="shared" si="50"/>
        <v>06.01.033.002.007</v>
      </c>
      <c r="F359" s="286"/>
      <c r="G359" s="286"/>
      <c r="H359" s="74"/>
      <c r="I359" s="300" t="s">
        <v>1437</v>
      </c>
      <c r="J359" s="324" t="s">
        <v>181</v>
      </c>
      <c r="K359" s="324" t="s">
        <v>180</v>
      </c>
      <c r="L359" s="70" t="s">
        <v>235</v>
      </c>
      <c r="M359" s="300" t="s">
        <v>1337</v>
      </c>
      <c r="N359" s="300" t="s">
        <v>942</v>
      </c>
      <c r="O359" s="70"/>
    </row>
    <row r="360" spans="1:15" s="313" customFormat="1" ht="55.7" customHeight="1" x14ac:dyDescent="0.25">
      <c r="A360" s="59" t="s">
        <v>1000</v>
      </c>
      <c r="B360" s="59" t="s">
        <v>1042</v>
      </c>
      <c r="C360" s="59" t="s">
        <v>240</v>
      </c>
      <c r="D360" s="286"/>
      <c r="E360" s="270" t="str">
        <f>(A360&amp;"."&amp;B360&amp;"."&amp;C360)</f>
        <v>06.01.033.002</v>
      </c>
      <c r="F360" s="286"/>
      <c r="G360" s="286"/>
      <c r="H360" s="620" t="s">
        <v>1438</v>
      </c>
      <c r="I360" s="621"/>
      <c r="J360" s="324" t="s">
        <v>218</v>
      </c>
      <c r="K360" s="324" t="s">
        <v>179</v>
      </c>
      <c r="L360" s="322"/>
      <c r="M360" s="322"/>
      <c r="N360" s="322"/>
      <c r="O360" s="70"/>
    </row>
    <row r="361" spans="1:15" s="313" customFormat="1" ht="31.9" customHeight="1" x14ac:dyDescent="0.25">
      <c r="A361" s="59" t="s">
        <v>1000</v>
      </c>
      <c r="B361" s="59" t="s">
        <v>1042</v>
      </c>
      <c r="C361" s="286"/>
      <c r="D361" s="286"/>
      <c r="E361" s="250"/>
      <c r="F361" s="75"/>
      <c r="G361" s="75"/>
      <c r="H361" s="603" t="s">
        <v>1439</v>
      </c>
      <c r="I361" s="604"/>
      <c r="J361" s="604"/>
      <c r="K361" s="604"/>
      <c r="L361" s="604"/>
      <c r="M361" s="604"/>
      <c r="N361" s="604"/>
      <c r="O361" s="605"/>
    </row>
    <row r="362" spans="1:15" s="313" customFormat="1" ht="30" x14ac:dyDescent="0.25">
      <c r="A362" s="59" t="s">
        <v>1000</v>
      </c>
      <c r="B362" s="59" t="s">
        <v>1042</v>
      </c>
      <c r="C362" s="59" t="s">
        <v>242</v>
      </c>
      <c r="D362" s="59" t="s">
        <v>77</v>
      </c>
      <c r="E362" s="270" t="str">
        <f t="shared" ref="E362:E364" si="51">(A362&amp;"."&amp;B362&amp;"."&amp;C362&amp;"."&amp;D362)</f>
        <v>06.01.033.003.001</v>
      </c>
      <c r="F362" s="286"/>
      <c r="G362" s="286"/>
      <c r="H362" s="74"/>
      <c r="I362" s="70" t="s">
        <v>1265</v>
      </c>
      <c r="J362" s="324" t="s">
        <v>218</v>
      </c>
      <c r="K362" s="324" t="s">
        <v>573</v>
      </c>
      <c r="L362" s="70" t="s">
        <v>236</v>
      </c>
      <c r="M362" s="346" t="s">
        <v>192</v>
      </c>
      <c r="N362" s="300" t="s">
        <v>316</v>
      </c>
      <c r="O362" s="70"/>
    </row>
    <row r="363" spans="1:15" s="313" customFormat="1" ht="60" x14ac:dyDescent="0.25">
      <c r="A363" s="59" t="s">
        <v>1000</v>
      </c>
      <c r="B363" s="59" t="s">
        <v>1042</v>
      </c>
      <c r="C363" s="59" t="s">
        <v>242</v>
      </c>
      <c r="D363" s="59" t="s">
        <v>240</v>
      </c>
      <c r="E363" s="270" t="str">
        <f t="shared" si="51"/>
        <v>06.01.033.003.002</v>
      </c>
      <c r="F363" s="286"/>
      <c r="G363" s="286"/>
      <c r="H363" s="74"/>
      <c r="I363" s="300" t="s">
        <v>1267</v>
      </c>
      <c r="J363" s="324" t="s">
        <v>218</v>
      </c>
      <c r="K363" s="324" t="s">
        <v>311</v>
      </c>
      <c r="L363" s="70" t="s">
        <v>236</v>
      </c>
      <c r="M363" s="300" t="s">
        <v>1337</v>
      </c>
      <c r="N363" s="300" t="s">
        <v>942</v>
      </c>
      <c r="O363" s="70"/>
    </row>
    <row r="364" spans="1:15" s="313" customFormat="1" ht="60" x14ac:dyDescent="0.25">
      <c r="A364" s="59" t="s">
        <v>1000</v>
      </c>
      <c r="B364" s="59" t="s">
        <v>1042</v>
      </c>
      <c r="C364" s="59" t="s">
        <v>242</v>
      </c>
      <c r="D364" s="59" t="s">
        <v>242</v>
      </c>
      <c r="E364" s="270" t="str">
        <f t="shared" si="51"/>
        <v>06.01.033.003.003</v>
      </c>
      <c r="F364" s="286"/>
      <c r="G364" s="286"/>
      <c r="H364" s="74"/>
      <c r="I364" s="70" t="s">
        <v>1264</v>
      </c>
      <c r="J364" s="324" t="s">
        <v>311</v>
      </c>
      <c r="K364" s="324" t="s">
        <v>180</v>
      </c>
      <c r="L364" s="70" t="s">
        <v>236</v>
      </c>
      <c r="M364" s="300" t="s">
        <v>1337</v>
      </c>
      <c r="N364" s="300" t="s">
        <v>942</v>
      </c>
      <c r="O364" s="70"/>
    </row>
    <row r="365" spans="1:15" s="313" customFormat="1" ht="43.9" customHeight="1" x14ac:dyDescent="0.25">
      <c r="A365" s="59" t="s">
        <v>1000</v>
      </c>
      <c r="B365" s="59" t="s">
        <v>1042</v>
      </c>
      <c r="C365" s="59" t="s">
        <v>242</v>
      </c>
      <c r="D365" s="286"/>
      <c r="E365" s="270" t="str">
        <f>(A365&amp;"."&amp;B365&amp;"."&amp;C365)</f>
        <v>06.01.033.003</v>
      </c>
      <c r="F365" s="286"/>
      <c r="G365" s="286"/>
      <c r="H365" s="624" t="s">
        <v>1440</v>
      </c>
      <c r="I365" s="625"/>
      <c r="J365" s="324" t="s">
        <v>218</v>
      </c>
      <c r="K365" s="324" t="s">
        <v>180</v>
      </c>
      <c r="L365" s="70"/>
      <c r="M365" s="70"/>
      <c r="N365" s="70"/>
      <c r="O365" s="70"/>
    </row>
    <row r="366" spans="1:15" s="313" customFormat="1" ht="30" customHeight="1" x14ac:dyDescent="0.25">
      <c r="A366" s="59" t="s">
        <v>1000</v>
      </c>
      <c r="B366" s="59" t="s">
        <v>1042</v>
      </c>
      <c r="C366" s="286"/>
      <c r="D366" s="286"/>
      <c r="E366" s="311"/>
      <c r="F366" s="75"/>
      <c r="G366" s="75"/>
      <c r="H366" s="603" t="s">
        <v>1441</v>
      </c>
      <c r="I366" s="604"/>
      <c r="J366" s="604"/>
      <c r="K366" s="604"/>
      <c r="L366" s="604"/>
      <c r="M366" s="604"/>
      <c r="N366" s="604"/>
      <c r="O366" s="605"/>
    </row>
    <row r="367" spans="1:15" s="313" customFormat="1" ht="60" x14ac:dyDescent="0.25">
      <c r="A367" s="59" t="s">
        <v>1000</v>
      </c>
      <c r="B367" s="59" t="s">
        <v>1042</v>
      </c>
      <c r="C367" s="59" t="s">
        <v>244</v>
      </c>
      <c r="D367" s="59" t="s">
        <v>77</v>
      </c>
      <c r="E367" s="270" t="str">
        <f t="shared" ref="E367" si="52">(A367&amp;"."&amp;B367&amp;"."&amp;C367&amp;"."&amp;D367)</f>
        <v>06.01.033.004.001</v>
      </c>
      <c r="F367" s="286"/>
      <c r="G367" s="286"/>
      <c r="H367" s="74"/>
      <c r="I367" s="300" t="s">
        <v>1266</v>
      </c>
      <c r="J367" s="324" t="s">
        <v>311</v>
      </c>
      <c r="K367" s="324" t="s">
        <v>180</v>
      </c>
      <c r="L367" s="70" t="s">
        <v>238</v>
      </c>
      <c r="M367" s="300" t="s">
        <v>1337</v>
      </c>
      <c r="N367" s="300" t="s">
        <v>942</v>
      </c>
      <c r="O367" s="70"/>
    </row>
    <row r="368" spans="1:15" s="313" customFormat="1" ht="25.35" customHeight="1" x14ac:dyDescent="0.25">
      <c r="A368" s="59" t="s">
        <v>1000</v>
      </c>
      <c r="B368" s="59" t="s">
        <v>1042</v>
      </c>
      <c r="C368" s="59" t="s">
        <v>244</v>
      </c>
      <c r="D368" s="286"/>
      <c r="E368" s="270" t="str">
        <f>(A368&amp;"."&amp;B368&amp;"."&amp;C368)</f>
        <v>06.01.033.004</v>
      </c>
      <c r="F368" s="286"/>
      <c r="G368" s="286"/>
      <c r="H368" s="624" t="s">
        <v>1269</v>
      </c>
      <c r="I368" s="625"/>
      <c r="J368" s="324" t="s">
        <v>311</v>
      </c>
      <c r="K368" s="324" t="s">
        <v>180</v>
      </c>
      <c r="L368" s="322"/>
      <c r="M368" s="322"/>
      <c r="N368" s="322"/>
      <c r="O368" s="70"/>
    </row>
    <row r="369" spans="1:16" s="313" customFormat="1" ht="33" customHeight="1" x14ac:dyDescent="0.25">
      <c r="A369" s="59" t="s">
        <v>1000</v>
      </c>
      <c r="B369" s="59" t="s">
        <v>1042</v>
      </c>
      <c r="C369" s="286"/>
      <c r="D369" s="286"/>
      <c r="E369" s="311"/>
      <c r="F369" s="75"/>
      <c r="G369" s="75"/>
      <c r="H369" s="603" t="s">
        <v>1442</v>
      </c>
      <c r="I369" s="604"/>
      <c r="J369" s="604"/>
      <c r="K369" s="604"/>
      <c r="L369" s="604"/>
      <c r="M369" s="604"/>
      <c r="N369" s="604"/>
      <c r="O369" s="605"/>
    </row>
    <row r="370" spans="1:16" s="313" customFormat="1" x14ac:dyDescent="0.25">
      <c r="A370" s="59" t="s">
        <v>1000</v>
      </c>
      <c r="B370" s="59" t="s">
        <v>1043</v>
      </c>
      <c r="C370" s="286"/>
      <c r="D370" s="286"/>
      <c r="E370" s="276" t="str">
        <f>(A370&amp;"."&amp;B370)</f>
        <v>06.01.034</v>
      </c>
      <c r="F370" s="407"/>
      <c r="G370" s="606" t="s">
        <v>1272</v>
      </c>
      <c r="H370" s="607"/>
      <c r="I370" s="607"/>
      <c r="J370" s="607"/>
      <c r="K370" s="607"/>
      <c r="L370" s="607"/>
      <c r="M370" s="607"/>
      <c r="N370" s="607"/>
      <c r="O370" s="608"/>
    </row>
    <row r="371" spans="1:16" s="313" customFormat="1" ht="60" x14ac:dyDescent="0.25">
      <c r="A371" s="59" t="s">
        <v>1000</v>
      </c>
      <c r="B371" s="59" t="s">
        <v>1043</v>
      </c>
      <c r="C371" s="59" t="s">
        <v>77</v>
      </c>
      <c r="D371" s="59" t="s">
        <v>77</v>
      </c>
      <c r="E371" s="270" t="str">
        <f t="shared" ref="E371:E378" si="53">(A371&amp;"."&amp;B371&amp;"."&amp;C371&amp;"."&amp;D371)</f>
        <v>06.01.034.001.001</v>
      </c>
      <c r="F371" s="286"/>
      <c r="G371" s="286"/>
      <c r="H371" s="74"/>
      <c r="I371" s="300" t="s">
        <v>1270</v>
      </c>
      <c r="J371" s="136" t="s">
        <v>178</v>
      </c>
      <c r="K371" s="136" t="s">
        <v>179</v>
      </c>
      <c r="L371" s="70" t="s">
        <v>584</v>
      </c>
      <c r="M371" s="300" t="s">
        <v>1337</v>
      </c>
      <c r="N371" s="300" t="s">
        <v>942</v>
      </c>
      <c r="O371" s="70"/>
    </row>
    <row r="372" spans="1:16" s="313" customFormat="1" ht="165" x14ac:dyDescent="0.25">
      <c r="A372" s="59" t="s">
        <v>1000</v>
      </c>
      <c r="B372" s="59" t="s">
        <v>1043</v>
      </c>
      <c r="C372" s="59" t="s">
        <v>77</v>
      </c>
      <c r="D372" s="59" t="s">
        <v>240</v>
      </c>
      <c r="E372" s="270" t="str">
        <f t="shared" si="53"/>
        <v>06.01.034.001.002</v>
      </c>
      <c r="F372" s="286"/>
      <c r="G372" s="286"/>
      <c r="H372" s="74"/>
      <c r="I372" s="300" t="s">
        <v>1271</v>
      </c>
      <c r="J372" s="136" t="s">
        <v>178</v>
      </c>
      <c r="K372" s="136" t="s">
        <v>179</v>
      </c>
      <c r="L372" s="70" t="s">
        <v>584</v>
      </c>
      <c r="M372" s="300" t="s">
        <v>1337</v>
      </c>
      <c r="N372" s="300" t="s">
        <v>942</v>
      </c>
      <c r="O372" s="70"/>
    </row>
    <row r="373" spans="1:16" s="313" customFormat="1" ht="75" x14ac:dyDescent="0.25">
      <c r="A373" s="59" t="s">
        <v>1000</v>
      </c>
      <c r="B373" s="59" t="s">
        <v>1043</v>
      </c>
      <c r="C373" s="59" t="s">
        <v>77</v>
      </c>
      <c r="D373" s="59" t="s">
        <v>242</v>
      </c>
      <c r="E373" s="270" t="str">
        <f t="shared" si="53"/>
        <v>06.01.034.001.003</v>
      </c>
      <c r="F373" s="286"/>
      <c r="G373" s="286"/>
      <c r="H373" s="74"/>
      <c r="I373" s="300" t="s">
        <v>1443</v>
      </c>
      <c r="J373" s="136" t="s">
        <v>178</v>
      </c>
      <c r="K373" s="136" t="s">
        <v>179</v>
      </c>
      <c r="L373" s="70" t="s">
        <v>584</v>
      </c>
      <c r="M373" s="300" t="s">
        <v>1337</v>
      </c>
      <c r="N373" s="300" t="s">
        <v>942</v>
      </c>
      <c r="O373" s="70"/>
    </row>
    <row r="374" spans="1:16" s="313" customFormat="1" ht="75" x14ac:dyDescent="0.25">
      <c r="A374" s="59" t="s">
        <v>1000</v>
      </c>
      <c r="B374" s="59" t="s">
        <v>1043</v>
      </c>
      <c r="C374" s="59" t="s">
        <v>77</v>
      </c>
      <c r="D374" s="59" t="s">
        <v>244</v>
      </c>
      <c r="E374" s="270" t="str">
        <f t="shared" si="53"/>
        <v>06.01.034.001.004</v>
      </c>
      <c r="F374" s="286"/>
      <c r="G374" s="286"/>
      <c r="H374" s="74"/>
      <c r="I374" s="300" t="s">
        <v>1273</v>
      </c>
      <c r="J374" s="136" t="s">
        <v>178</v>
      </c>
      <c r="K374" s="136" t="s">
        <v>179</v>
      </c>
      <c r="L374" s="70" t="s">
        <v>584</v>
      </c>
      <c r="M374" s="300" t="s">
        <v>1337</v>
      </c>
      <c r="N374" s="300" t="s">
        <v>942</v>
      </c>
      <c r="O374" s="70"/>
    </row>
    <row r="375" spans="1:16" s="313" customFormat="1" ht="60" x14ac:dyDescent="0.25">
      <c r="A375" s="59" t="s">
        <v>1000</v>
      </c>
      <c r="B375" s="59" t="s">
        <v>1043</v>
      </c>
      <c r="C375" s="59" t="s">
        <v>77</v>
      </c>
      <c r="D375" s="59" t="s">
        <v>1001</v>
      </c>
      <c r="E375" s="270" t="str">
        <f t="shared" si="53"/>
        <v>06.01.034.001.005</v>
      </c>
      <c r="F375" s="286"/>
      <c r="G375" s="286"/>
      <c r="H375" s="74"/>
      <c r="I375" s="300" t="s">
        <v>1274</v>
      </c>
      <c r="J375" s="136" t="s">
        <v>178</v>
      </c>
      <c r="K375" s="136" t="s">
        <v>179</v>
      </c>
      <c r="L375" s="70" t="s">
        <v>584</v>
      </c>
      <c r="M375" s="300" t="s">
        <v>1337</v>
      </c>
      <c r="N375" s="300" t="s">
        <v>942</v>
      </c>
      <c r="O375" s="70"/>
    </row>
    <row r="376" spans="1:16" s="313" customFormat="1" ht="60" x14ac:dyDescent="0.25">
      <c r="A376" s="59" t="s">
        <v>1000</v>
      </c>
      <c r="B376" s="59" t="s">
        <v>1043</v>
      </c>
      <c r="C376" s="59" t="s">
        <v>77</v>
      </c>
      <c r="D376" s="59" t="s">
        <v>1014</v>
      </c>
      <c r="E376" s="270" t="str">
        <f t="shared" si="53"/>
        <v>06.01.034.001.006</v>
      </c>
      <c r="F376" s="286"/>
      <c r="G376" s="286"/>
      <c r="H376" s="74"/>
      <c r="I376" s="300" t="s">
        <v>1275</v>
      </c>
      <c r="J376" s="136" t="s">
        <v>178</v>
      </c>
      <c r="K376" s="136" t="s">
        <v>179</v>
      </c>
      <c r="L376" s="70" t="s">
        <v>584</v>
      </c>
      <c r="M376" s="300" t="s">
        <v>1337</v>
      </c>
      <c r="N376" s="300" t="s">
        <v>942</v>
      </c>
      <c r="O376" s="70"/>
    </row>
    <row r="377" spans="1:16" s="313" customFormat="1" ht="90" x14ac:dyDescent="0.25">
      <c r="A377" s="59" t="s">
        <v>1000</v>
      </c>
      <c r="B377" s="59" t="s">
        <v>1043</v>
      </c>
      <c r="C377" s="59" t="s">
        <v>77</v>
      </c>
      <c r="D377" s="59" t="s">
        <v>1015</v>
      </c>
      <c r="E377" s="270" t="str">
        <f t="shared" si="53"/>
        <v>06.01.034.001.007</v>
      </c>
      <c r="F377" s="286"/>
      <c r="G377" s="286"/>
      <c r="H377" s="74"/>
      <c r="I377" s="300" t="s">
        <v>1276</v>
      </c>
      <c r="J377" s="136" t="s">
        <v>178</v>
      </c>
      <c r="K377" s="136" t="s">
        <v>179</v>
      </c>
      <c r="L377" s="70" t="s">
        <v>584</v>
      </c>
      <c r="M377" s="300" t="s">
        <v>1337</v>
      </c>
      <c r="N377" s="300" t="s">
        <v>942</v>
      </c>
      <c r="O377" s="70"/>
    </row>
    <row r="378" spans="1:16" s="313" customFormat="1" ht="90" x14ac:dyDescent="0.25">
      <c r="A378" s="59" t="s">
        <v>1000</v>
      </c>
      <c r="B378" s="59" t="s">
        <v>1043</v>
      </c>
      <c r="C378" s="59" t="s">
        <v>77</v>
      </c>
      <c r="D378" s="59" t="s">
        <v>1016</v>
      </c>
      <c r="E378" s="270" t="str">
        <f t="shared" si="53"/>
        <v>06.01.034.001.008</v>
      </c>
      <c r="F378" s="286"/>
      <c r="G378" s="286"/>
      <c r="H378" s="74"/>
      <c r="I378" s="300" t="s">
        <v>1444</v>
      </c>
      <c r="J378" s="136" t="s">
        <v>178</v>
      </c>
      <c r="K378" s="136" t="s">
        <v>179</v>
      </c>
      <c r="L378" s="70" t="s">
        <v>584</v>
      </c>
      <c r="M378" s="300" t="s">
        <v>1337</v>
      </c>
      <c r="N378" s="300" t="s">
        <v>942</v>
      </c>
      <c r="O378" s="70"/>
    </row>
    <row r="379" spans="1:16" s="313" customFormat="1" ht="40.9" customHeight="1" x14ac:dyDescent="0.25">
      <c r="A379" s="59" t="s">
        <v>1000</v>
      </c>
      <c r="B379" s="59" t="s">
        <v>1043</v>
      </c>
      <c r="C379" s="59" t="s">
        <v>77</v>
      </c>
      <c r="D379" s="286"/>
      <c r="E379" s="270" t="str">
        <f>(A379&amp;"."&amp;B379&amp;"."&amp;C379)</f>
        <v>06.01.034.001</v>
      </c>
      <c r="F379" s="75"/>
      <c r="G379" s="75"/>
      <c r="H379" s="574" t="s">
        <v>398</v>
      </c>
      <c r="I379" s="575"/>
      <c r="J379" s="136" t="s">
        <v>178</v>
      </c>
      <c r="K379" s="136" t="s">
        <v>179</v>
      </c>
      <c r="L379" s="576"/>
      <c r="M379" s="577"/>
      <c r="N379" s="577"/>
      <c r="O379" s="578"/>
    </row>
    <row r="380" spans="1:16" s="313" customFormat="1" ht="44.45" customHeight="1" x14ac:dyDescent="0.25">
      <c r="A380" s="59" t="s">
        <v>1000</v>
      </c>
      <c r="B380" s="59" t="s">
        <v>1043</v>
      </c>
      <c r="C380" s="286"/>
      <c r="D380" s="286"/>
      <c r="E380" s="250"/>
      <c r="F380" s="75"/>
      <c r="G380" s="75"/>
      <c r="H380" s="603" t="s">
        <v>1445</v>
      </c>
      <c r="I380" s="604"/>
      <c r="J380" s="604"/>
      <c r="K380" s="604"/>
      <c r="L380" s="604"/>
      <c r="M380" s="604"/>
      <c r="N380" s="604"/>
      <c r="O380" s="605"/>
    </row>
    <row r="381" spans="1:16" s="313" customFormat="1" ht="31.35" customHeight="1" x14ac:dyDescent="0.25">
      <c r="A381" s="59" t="s">
        <v>1000</v>
      </c>
      <c r="B381" s="59" t="s">
        <v>1044</v>
      </c>
      <c r="C381" s="286"/>
      <c r="D381" s="286"/>
      <c r="E381" s="276" t="str">
        <f>(A381&amp;"."&amp;B381)</f>
        <v>06.01.035</v>
      </c>
      <c r="F381" s="298"/>
      <c r="G381" s="451" t="s">
        <v>1279</v>
      </c>
      <c r="H381" s="452"/>
      <c r="I381" s="452"/>
      <c r="J381" s="452"/>
      <c r="K381" s="452"/>
      <c r="L381" s="452"/>
      <c r="M381" s="452"/>
      <c r="N381" s="452"/>
      <c r="O381" s="452"/>
      <c r="P381" s="299"/>
    </row>
    <row r="382" spans="1:16" s="313" customFormat="1" ht="195" x14ac:dyDescent="0.25">
      <c r="A382" s="59" t="s">
        <v>1000</v>
      </c>
      <c r="B382" s="59" t="s">
        <v>1044</v>
      </c>
      <c r="C382" s="59" t="s">
        <v>77</v>
      </c>
      <c r="D382" s="59" t="s">
        <v>77</v>
      </c>
      <c r="E382" s="270" t="str">
        <f t="shared" ref="E382:E384" si="54">(A382&amp;"."&amp;B382&amp;"."&amp;C382&amp;"."&amp;D382)</f>
        <v>06.01.035.001.001</v>
      </c>
      <c r="F382" s="286"/>
      <c r="G382" s="286"/>
      <c r="H382" s="74"/>
      <c r="I382" s="300" t="s">
        <v>1280</v>
      </c>
      <c r="J382" s="356" t="s">
        <v>178</v>
      </c>
      <c r="K382" s="324" t="s">
        <v>186</v>
      </c>
      <c r="L382" s="70" t="s">
        <v>648</v>
      </c>
      <c r="M382" s="346" t="s">
        <v>192</v>
      </c>
      <c r="N382" s="300" t="s">
        <v>316</v>
      </c>
      <c r="O382" s="70"/>
    </row>
    <row r="383" spans="1:16" s="313" customFormat="1" ht="135" x14ac:dyDescent="0.25">
      <c r="A383" s="59" t="s">
        <v>1000</v>
      </c>
      <c r="B383" s="59" t="s">
        <v>1044</v>
      </c>
      <c r="C383" s="59" t="s">
        <v>77</v>
      </c>
      <c r="D383" s="59" t="s">
        <v>240</v>
      </c>
      <c r="E383" s="270" t="str">
        <f t="shared" si="54"/>
        <v>06.01.035.001.002</v>
      </c>
      <c r="F383" s="286"/>
      <c r="G383" s="286"/>
      <c r="H383" s="74"/>
      <c r="I383" s="300" t="s">
        <v>1282</v>
      </c>
      <c r="J383" s="324" t="s">
        <v>224</v>
      </c>
      <c r="K383" s="324" t="s">
        <v>180</v>
      </c>
      <c r="L383" s="70" t="s">
        <v>648</v>
      </c>
      <c r="M383" s="300" t="s">
        <v>1337</v>
      </c>
      <c r="N383" s="70" t="s">
        <v>1281</v>
      </c>
      <c r="O383" s="70"/>
    </row>
    <row r="384" spans="1:16" s="313" customFormat="1" ht="180" x14ac:dyDescent="0.25">
      <c r="A384" s="59" t="s">
        <v>1000</v>
      </c>
      <c r="B384" s="59" t="s">
        <v>1044</v>
      </c>
      <c r="C384" s="59" t="s">
        <v>77</v>
      </c>
      <c r="D384" s="59" t="s">
        <v>242</v>
      </c>
      <c r="E384" s="270" t="str">
        <f t="shared" si="54"/>
        <v>06.01.035.001.003</v>
      </c>
      <c r="F384" s="286"/>
      <c r="G384" s="286"/>
      <c r="H384" s="74"/>
      <c r="I384" s="70" t="s">
        <v>1446</v>
      </c>
      <c r="J384" s="324" t="s">
        <v>190</v>
      </c>
      <c r="K384" s="356" t="s">
        <v>179</v>
      </c>
      <c r="L384" s="70" t="s">
        <v>648</v>
      </c>
      <c r="M384" s="300" t="s">
        <v>1337</v>
      </c>
      <c r="N384" s="70" t="s">
        <v>1283</v>
      </c>
      <c r="O384" s="70"/>
    </row>
    <row r="385" spans="1:15" s="313" customFormat="1" ht="78" customHeight="1" x14ac:dyDescent="0.25">
      <c r="A385" s="59" t="s">
        <v>1000</v>
      </c>
      <c r="B385" s="59" t="s">
        <v>1044</v>
      </c>
      <c r="C385" s="59" t="s">
        <v>77</v>
      </c>
      <c r="D385" s="286"/>
      <c r="E385" s="270" t="str">
        <f>(A385&amp;"."&amp;B385&amp;"."&amp;C385)</f>
        <v>06.01.035.001</v>
      </c>
      <c r="F385" s="75"/>
      <c r="G385" s="75"/>
      <c r="H385" s="574" t="s">
        <v>585</v>
      </c>
      <c r="I385" s="575"/>
      <c r="J385" s="356" t="s">
        <v>178</v>
      </c>
      <c r="K385" s="356" t="s">
        <v>179</v>
      </c>
      <c r="L385" s="576"/>
      <c r="M385" s="577"/>
      <c r="N385" s="577"/>
      <c r="O385" s="578"/>
    </row>
    <row r="386" spans="1:15" ht="137.44999999999999" customHeight="1" x14ac:dyDescent="0.25">
      <c r="A386" s="59" t="s">
        <v>1000</v>
      </c>
      <c r="B386" s="59" t="s">
        <v>1044</v>
      </c>
      <c r="E386" s="250"/>
      <c r="F386" s="75"/>
      <c r="G386" s="75"/>
      <c r="H386" s="603" t="s">
        <v>1447</v>
      </c>
      <c r="I386" s="604"/>
      <c r="J386" s="604"/>
      <c r="K386" s="604"/>
      <c r="L386" s="604"/>
      <c r="M386" s="604"/>
      <c r="N386" s="604"/>
      <c r="O386" s="605"/>
    </row>
    <row r="387" spans="1:15" ht="45" x14ac:dyDescent="0.25">
      <c r="A387" s="59" t="s">
        <v>1000</v>
      </c>
      <c r="B387" s="59" t="s">
        <v>1044</v>
      </c>
      <c r="C387" s="59" t="s">
        <v>240</v>
      </c>
      <c r="D387" s="59" t="s">
        <v>77</v>
      </c>
      <c r="E387" s="270" t="str">
        <f t="shared" ref="E387:E393" si="55">(A387&amp;"."&amp;B387&amp;"."&amp;C387&amp;"."&amp;D387)</f>
        <v>06.01.035.002.001</v>
      </c>
      <c r="F387" s="75"/>
      <c r="G387" s="75"/>
      <c r="H387" s="29"/>
      <c r="I387" s="300" t="s">
        <v>1483</v>
      </c>
      <c r="J387" s="324" t="s">
        <v>220</v>
      </c>
      <c r="K387" s="324" t="s">
        <v>1277</v>
      </c>
      <c r="L387" s="70" t="s">
        <v>1004</v>
      </c>
      <c r="M387" s="70" t="s">
        <v>1005</v>
      </c>
      <c r="N387" s="70" t="s">
        <v>942</v>
      </c>
      <c r="O387" s="70"/>
    </row>
    <row r="388" spans="1:15" ht="45" x14ac:dyDescent="0.25">
      <c r="A388" s="59" t="s">
        <v>1000</v>
      </c>
      <c r="B388" s="59" t="s">
        <v>1044</v>
      </c>
      <c r="C388" s="59" t="s">
        <v>240</v>
      </c>
      <c r="D388" s="59" t="s">
        <v>240</v>
      </c>
      <c r="E388" s="270" t="str">
        <f t="shared" si="55"/>
        <v>06.01.035.002.002</v>
      </c>
      <c r="F388" s="75"/>
      <c r="G388" s="75"/>
      <c r="H388" s="29"/>
      <c r="I388" s="300" t="s">
        <v>1485</v>
      </c>
      <c r="J388" s="324" t="s">
        <v>220</v>
      </c>
      <c r="K388" s="324" t="s">
        <v>1277</v>
      </c>
      <c r="L388" s="70" t="s">
        <v>1004</v>
      </c>
      <c r="M388" s="70" t="s">
        <v>1005</v>
      </c>
      <c r="N388" s="70" t="s">
        <v>942</v>
      </c>
      <c r="O388" s="70"/>
    </row>
    <row r="389" spans="1:15" ht="30" x14ac:dyDescent="0.25">
      <c r="A389" s="59" t="s">
        <v>1000</v>
      </c>
      <c r="B389" s="59" t="s">
        <v>1044</v>
      </c>
      <c r="C389" s="59" t="s">
        <v>240</v>
      </c>
      <c r="D389" s="59" t="s">
        <v>242</v>
      </c>
      <c r="E389" s="270" t="str">
        <f t="shared" si="55"/>
        <v>06.01.035.002.003</v>
      </c>
      <c r="F389" s="75"/>
      <c r="G389" s="75"/>
      <c r="H389" s="29"/>
      <c r="I389" s="300" t="s">
        <v>1484</v>
      </c>
      <c r="J389" s="324" t="s">
        <v>220</v>
      </c>
      <c r="K389" s="324" t="s">
        <v>1277</v>
      </c>
      <c r="L389" s="70" t="s">
        <v>1004</v>
      </c>
      <c r="M389" s="70" t="s">
        <v>1005</v>
      </c>
      <c r="N389" s="70" t="s">
        <v>942</v>
      </c>
      <c r="O389" s="70"/>
    </row>
    <row r="390" spans="1:15" ht="75" x14ac:dyDescent="0.25">
      <c r="A390" s="59" t="s">
        <v>1000</v>
      </c>
      <c r="B390" s="59" t="s">
        <v>1044</v>
      </c>
      <c r="C390" s="59" t="s">
        <v>240</v>
      </c>
      <c r="D390" s="59" t="s">
        <v>244</v>
      </c>
      <c r="E390" s="270" t="str">
        <f t="shared" si="55"/>
        <v>06.01.035.002.004</v>
      </c>
      <c r="F390" s="75"/>
      <c r="G390" s="75"/>
      <c r="H390" s="29"/>
      <c r="I390" s="300" t="s">
        <v>1486</v>
      </c>
      <c r="J390" s="324" t="s">
        <v>220</v>
      </c>
      <c r="K390" s="324" t="s">
        <v>1277</v>
      </c>
      <c r="L390" s="70" t="s">
        <v>1004</v>
      </c>
      <c r="M390" s="70" t="s">
        <v>1005</v>
      </c>
      <c r="N390" s="70" t="s">
        <v>942</v>
      </c>
      <c r="O390" s="70"/>
    </row>
    <row r="391" spans="1:15" ht="30" x14ac:dyDescent="0.25">
      <c r="A391" s="59" t="s">
        <v>1000</v>
      </c>
      <c r="B391" s="59" t="s">
        <v>1044</v>
      </c>
      <c r="C391" s="59" t="s">
        <v>240</v>
      </c>
      <c r="D391" s="59" t="s">
        <v>1001</v>
      </c>
      <c r="E391" s="270" t="str">
        <f t="shared" si="55"/>
        <v>06.01.035.002.005</v>
      </c>
      <c r="F391" s="75"/>
      <c r="G391" s="75"/>
      <c r="H391" s="29"/>
      <c r="I391" s="70" t="s">
        <v>1487</v>
      </c>
      <c r="J391" s="324" t="s">
        <v>220</v>
      </c>
      <c r="K391" s="324" t="s">
        <v>1277</v>
      </c>
      <c r="L391" s="70" t="s">
        <v>1004</v>
      </c>
      <c r="M391" s="70" t="s">
        <v>1005</v>
      </c>
      <c r="N391" s="70" t="s">
        <v>942</v>
      </c>
      <c r="O391" s="70"/>
    </row>
    <row r="392" spans="1:15" ht="30" x14ac:dyDescent="0.25">
      <c r="A392" s="59" t="s">
        <v>1000</v>
      </c>
      <c r="B392" s="59" t="s">
        <v>1044</v>
      </c>
      <c r="C392" s="59" t="s">
        <v>240</v>
      </c>
      <c r="D392" s="59" t="s">
        <v>1014</v>
      </c>
      <c r="E392" s="270" t="str">
        <f t="shared" si="55"/>
        <v>06.01.035.002.006</v>
      </c>
      <c r="F392" s="75"/>
      <c r="G392" s="75"/>
      <c r="H392" s="29"/>
      <c r="I392" s="70" t="s">
        <v>1010</v>
      </c>
      <c r="J392" s="324" t="s">
        <v>220</v>
      </c>
      <c r="K392" s="324" t="s">
        <v>1277</v>
      </c>
      <c r="L392" s="70" t="s">
        <v>1004</v>
      </c>
      <c r="M392" s="70" t="s">
        <v>1005</v>
      </c>
      <c r="N392" s="70" t="s">
        <v>942</v>
      </c>
      <c r="O392" s="70"/>
    </row>
    <row r="393" spans="1:15" ht="30" x14ac:dyDescent="0.25">
      <c r="A393" s="59" t="s">
        <v>1000</v>
      </c>
      <c r="B393" s="59" t="s">
        <v>1044</v>
      </c>
      <c r="C393" s="59" t="s">
        <v>240</v>
      </c>
      <c r="D393" s="59" t="s">
        <v>1015</v>
      </c>
      <c r="E393" s="270" t="str">
        <f t="shared" si="55"/>
        <v>06.01.035.002.007</v>
      </c>
      <c r="F393" s="75"/>
      <c r="G393" s="75"/>
      <c r="H393" s="29"/>
      <c r="I393" s="70" t="s">
        <v>1011</v>
      </c>
      <c r="J393" s="324" t="s">
        <v>220</v>
      </c>
      <c r="K393" s="324" t="s">
        <v>1277</v>
      </c>
      <c r="L393" s="70" t="s">
        <v>1004</v>
      </c>
      <c r="M393" s="70" t="s">
        <v>1005</v>
      </c>
      <c r="N393" s="70" t="s">
        <v>942</v>
      </c>
      <c r="O393" s="70"/>
    </row>
    <row r="394" spans="1:15" ht="29.45" customHeight="1" x14ac:dyDescent="0.25">
      <c r="A394" s="59" t="s">
        <v>1000</v>
      </c>
      <c r="B394" s="59" t="s">
        <v>1044</v>
      </c>
      <c r="C394" s="59" t="s">
        <v>240</v>
      </c>
      <c r="E394" s="270" t="str">
        <f>(A394&amp;"."&amp;B394&amp;"."&amp;C394)</f>
        <v>06.01.035.002</v>
      </c>
      <c r="F394" s="75"/>
      <c r="G394" s="75"/>
      <c r="H394" s="622" t="s">
        <v>1278</v>
      </c>
      <c r="I394" s="623"/>
      <c r="J394" s="324" t="s">
        <v>220</v>
      </c>
      <c r="K394" s="324" t="s">
        <v>1277</v>
      </c>
      <c r="L394" s="576"/>
      <c r="M394" s="577"/>
      <c r="N394" s="577"/>
      <c r="O394" s="578"/>
    </row>
    <row r="395" spans="1:15" ht="96.6" customHeight="1" x14ac:dyDescent="0.25">
      <c r="A395" s="59" t="s">
        <v>1000</v>
      </c>
      <c r="B395" s="59" t="s">
        <v>1044</v>
      </c>
      <c r="E395" s="29"/>
      <c r="F395" s="75"/>
      <c r="G395" s="75"/>
      <c r="H395" s="576" t="s">
        <v>1448</v>
      </c>
      <c r="I395" s="577"/>
      <c r="J395" s="577"/>
      <c r="K395" s="577"/>
      <c r="L395" s="577"/>
      <c r="M395" s="577"/>
      <c r="N395" s="577"/>
      <c r="O395" s="578"/>
    </row>
    <row r="396" spans="1:15" x14ac:dyDescent="0.25">
      <c r="A396" s="59" t="s">
        <v>1002</v>
      </c>
      <c r="B396" s="59" t="s">
        <v>1045</v>
      </c>
      <c r="E396" s="323" t="s">
        <v>562</v>
      </c>
      <c r="F396" s="618" t="s">
        <v>130</v>
      </c>
      <c r="G396" s="618"/>
      <c r="H396" s="618"/>
      <c r="I396" s="618"/>
      <c r="J396" s="618"/>
      <c r="K396" s="618"/>
      <c r="L396" s="618"/>
      <c r="M396" s="618"/>
      <c r="N396" s="618"/>
      <c r="O396" s="619"/>
    </row>
    <row r="397" spans="1:15" x14ac:dyDescent="0.25">
      <c r="A397" s="59" t="s">
        <v>1002</v>
      </c>
      <c r="B397" s="59" t="s">
        <v>1045</v>
      </c>
      <c r="E397" s="276" t="str">
        <f>(A397&amp;"."&amp;B397)</f>
        <v>06.02.036</v>
      </c>
      <c r="F397" s="348"/>
      <c r="G397" s="606" t="s">
        <v>1256</v>
      </c>
      <c r="H397" s="607"/>
      <c r="I397" s="607"/>
      <c r="J397" s="607"/>
      <c r="K397" s="607"/>
      <c r="L397" s="607"/>
      <c r="M397" s="607"/>
      <c r="N397" s="607"/>
      <c r="O397" s="608"/>
    </row>
    <row r="398" spans="1:15" ht="60" x14ac:dyDescent="0.25">
      <c r="A398" s="59" t="s">
        <v>1002</v>
      </c>
      <c r="B398" s="59" t="s">
        <v>1045</v>
      </c>
      <c r="C398" s="59" t="s">
        <v>77</v>
      </c>
      <c r="D398" s="59" t="s">
        <v>77</v>
      </c>
      <c r="E398" s="270" t="str">
        <f t="shared" ref="E398:E400" si="56">(A398&amp;"."&amp;B398&amp;"."&amp;C398&amp;"."&amp;D398)</f>
        <v>06.02.036.001.001</v>
      </c>
      <c r="F398" s="290"/>
      <c r="G398" s="290"/>
      <c r="H398" s="300"/>
      <c r="I398" s="300" t="s">
        <v>1449</v>
      </c>
      <c r="J398" s="150" t="s">
        <v>178</v>
      </c>
      <c r="K398" s="150" t="s">
        <v>181</v>
      </c>
      <c r="L398" s="72" t="s">
        <v>134</v>
      </c>
      <c r="M398" s="72" t="s">
        <v>401</v>
      </c>
      <c r="N398" s="300" t="s">
        <v>967</v>
      </c>
      <c r="O398" s="72"/>
    </row>
    <row r="399" spans="1:15" ht="90" x14ac:dyDescent="0.25">
      <c r="A399" s="59" t="s">
        <v>1002</v>
      </c>
      <c r="B399" s="59" t="s">
        <v>1045</v>
      </c>
      <c r="C399" s="59" t="s">
        <v>77</v>
      </c>
      <c r="D399" s="59" t="s">
        <v>240</v>
      </c>
      <c r="E399" s="270" t="str">
        <f t="shared" si="56"/>
        <v>06.02.036.001.002</v>
      </c>
      <c r="F399" s="290"/>
      <c r="G399" s="290"/>
      <c r="H399" s="300"/>
      <c r="I399" s="300" t="s">
        <v>1481</v>
      </c>
      <c r="J399" s="150" t="s">
        <v>178</v>
      </c>
      <c r="K399" s="150" t="s">
        <v>179</v>
      </c>
      <c r="L399" s="72" t="s">
        <v>134</v>
      </c>
      <c r="M399" s="72" t="s">
        <v>401</v>
      </c>
      <c r="N399" s="300" t="s">
        <v>1255</v>
      </c>
      <c r="O399" s="72"/>
    </row>
    <row r="400" spans="1:15" ht="60" x14ac:dyDescent="0.25">
      <c r="A400" s="59" t="s">
        <v>1002</v>
      </c>
      <c r="B400" s="59" t="s">
        <v>1045</v>
      </c>
      <c r="C400" s="59" t="s">
        <v>77</v>
      </c>
      <c r="D400" s="59" t="s">
        <v>242</v>
      </c>
      <c r="E400" s="270" t="str">
        <f t="shared" si="56"/>
        <v>06.02.036.001.003</v>
      </c>
      <c r="F400" s="290"/>
      <c r="G400" s="290"/>
      <c r="H400" s="300"/>
      <c r="I400" s="300" t="s">
        <v>1450</v>
      </c>
      <c r="J400" s="150" t="s">
        <v>178</v>
      </c>
      <c r="K400" s="150" t="s">
        <v>179</v>
      </c>
      <c r="L400" s="72" t="s">
        <v>404</v>
      </c>
      <c r="M400" s="72" t="s">
        <v>401</v>
      </c>
      <c r="N400" s="300" t="s">
        <v>316</v>
      </c>
      <c r="O400" s="72"/>
    </row>
    <row r="401" spans="1:15" ht="13.35" customHeight="1" x14ac:dyDescent="0.25">
      <c r="A401" s="59" t="s">
        <v>1002</v>
      </c>
      <c r="B401" s="59" t="s">
        <v>1045</v>
      </c>
      <c r="C401" s="59" t="s">
        <v>77</v>
      </c>
      <c r="E401" s="270" t="str">
        <f>(A401&amp;"."&amp;B401&amp;"."&amp;C401)</f>
        <v>06.02.036.001</v>
      </c>
      <c r="F401" s="89"/>
      <c r="G401" s="89"/>
      <c r="H401" s="620" t="s">
        <v>1253</v>
      </c>
      <c r="I401" s="621"/>
      <c r="J401" s="324" t="s">
        <v>178</v>
      </c>
      <c r="K401" s="150" t="s">
        <v>179</v>
      </c>
      <c r="L401" s="530"/>
      <c r="M401" s="531"/>
      <c r="N401" s="531"/>
      <c r="O401" s="532"/>
    </row>
    <row r="402" spans="1:15" ht="40.9" customHeight="1" x14ac:dyDescent="0.25">
      <c r="A402" s="59" t="s">
        <v>1002</v>
      </c>
      <c r="B402" s="59" t="s">
        <v>1045</v>
      </c>
      <c r="E402" s="289"/>
      <c r="F402" s="89"/>
      <c r="G402" s="89"/>
      <c r="H402" s="622" t="s">
        <v>1254</v>
      </c>
      <c r="I402" s="604"/>
      <c r="J402" s="604"/>
      <c r="K402" s="604"/>
      <c r="L402" s="604"/>
      <c r="M402" s="604"/>
      <c r="N402" s="604"/>
      <c r="O402" s="605"/>
    </row>
    <row r="403" spans="1:15" x14ac:dyDescent="0.25">
      <c r="A403" s="59" t="s">
        <v>1002</v>
      </c>
      <c r="B403" s="59" t="s">
        <v>1046</v>
      </c>
      <c r="E403" s="276" t="str">
        <f>(A403&amp;"."&amp;B403)</f>
        <v>06.02.037</v>
      </c>
      <c r="F403" s="348"/>
      <c r="G403" s="606" t="s">
        <v>1258</v>
      </c>
      <c r="H403" s="607"/>
      <c r="I403" s="607"/>
      <c r="J403" s="607"/>
      <c r="K403" s="607"/>
      <c r="L403" s="607"/>
      <c r="M403" s="607"/>
      <c r="N403" s="607"/>
      <c r="O403" s="608"/>
    </row>
    <row r="404" spans="1:15" ht="60" x14ac:dyDescent="0.25">
      <c r="A404" s="59" t="s">
        <v>1002</v>
      </c>
      <c r="B404" s="59" t="s">
        <v>1046</v>
      </c>
      <c r="C404" s="59" t="s">
        <v>77</v>
      </c>
      <c r="D404" s="59" t="s">
        <v>77</v>
      </c>
      <c r="E404" s="270" t="str">
        <f t="shared" ref="E404:E406" si="57">(A404&amp;"."&amp;B404&amp;"."&amp;C404&amp;"."&amp;D404)</f>
        <v>06.02.037.001.001</v>
      </c>
      <c r="F404" s="290"/>
      <c r="G404" s="290"/>
      <c r="H404" s="88"/>
      <c r="I404" s="72" t="s">
        <v>131</v>
      </c>
      <c r="J404" s="160" t="s">
        <v>674</v>
      </c>
      <c r="K404" s="150" t="s">
        <v>179</v>
      </c>
      <c r="L404" s="72" t="s">
        <v>93</v>
      </c>
      <c r="M404" s="72"/>
      <c r="N404" s="300" t="s">
        <v>942</v>
      </c>
      <c r="O404" s="72"/>
    </row>
    <row r="405" spans="1:15" ht="60" x14ac:dyDescent="0.25">
      <c r="A405" s="59" t="s">
        <v>1002</v>
      </c>
      <c r="B405" s="59" t="s">
        <v>1046</v>
      </c>
      <c r="C405" s="59" t="s">
        <v>77</v>
      </c>
      <c r="D405" s="59" t="s">
        <v>240</v>
      </c>
      <c r="E405" s="270" t="str">
        <f t="shared" si="57"/>
        <v>06.02.037.001.002</v>
      </c>
      <c r="F405" s="290"/>
      <c r="G405" s="290"/>
      <c r="H405" s="88"/>
      <c r="I405" s="72" t="s">
        <v>132</v>
      </c>
      <c r="J405" s="160" t="s">
        <v>674</v>
      </c>
      <c r="K405" s="150" t="s">
        <v>179</v>
      </c>
      <c r="L405" s="72" t="s">
        <v>93</v>
      </c>
      <c r="M405" s="72"/>
      <c r="N405" s="300" t="s">
        <v>942</v>
      </c>
      <c r="O405" s="72"/>
    </row>
    <row r="406" spans="1:15" ht="60" x14ac:dyDescent="0.25">
      <c r="A406" s="59" t="s">
        <v>1002</v>
      </c>
      <c r="B406" s="59" t="s">
        <v>1046</v>
      </c>
      <c r="C406" s="59" t="s">
        <v>77</v>
      </c>
      <c r="D406" s="59" t="s">
        <v>242</v>
      </c>
      <c r="E406" s="270" t="str">
        <f t="shared" si="57"/>
        <v>06.02.037.001.003</v>
      </c>
      <c r="F406" s="290"/>
      <c r="G406" s="290"/>
      <c r="H406" s="88"/>
      <c r="I406" s="72" t="s">
        <v>133</v>
      </c>
      <c r="J406" s="160" t="s">
        <v>674</v>
      </c>
      <c r="K406" s="150" t="s">
        <v>179</v>
      </c>
      <c r="L406" s="72" t="s">
        <v>93</v>
      </c>
      <c r="M406" s="72"/>
      <c r="N406" s="328" t="s">
        <v>653</v>
      </c>
      <c r="O406" s="72"/>
    </row>
    <row r="407" spans="1:15" ht="60" x14ac:dyDescent="0.25">
      <c r="A407" s="59" t="s">
        <v>1002</v>
      </c>
      <c r="B407" s="59" t="s">
        <v>1046</v>
      </c>
      <c r="C407" s="59" t="s">
        <v>77</v>
      </c>
      <c r="E407" s="270" t="str">
        <f>(A407&amp;"."&amp;B407&amp;"."&amp;C407)</f>
        <v>06.02.037.001</v>
      </c>
      <c r="F407" s="89"/>
      <c r="G407" s="89"/>
      <c r="H407" s="533" t="s">
        <v>587</v>
      </c>
      <c r="I407" s="534"/>
      <c r="J407" s="345" t="s">
        <v>674</v>
      </c>
      <c r="K407" s="150" t="s">
        <v>179</v>
      </c>
      <c r="L407" s="530"/>
      <c r="M407" s="531"/>
      <c r="N407" s="531"/>
      <c r="O407" s="532"/>
    </row>
    <row r="408" spans="1:15" ht="62.45" customHeight="1" x14ac:dyDescent="0.25">
      <c r="A408" s="59" t="s">
        <v>1002</v>
      </c>
      <c r="B408" s="59" t="s">
        <v>1046</v>
      </c>
      <c r="E408" s="289"/>
      <c r="F408" s="89"/>
      <c r="G408" s="89"/>
      <c r="H408" s="530" t="s">
        <v>1451</v>
      </c>
      <c r="I408" s="531"/>
      <c r="J408" s="531"/>
      <c r="K408" s="531"/>
      <c r="L408" s="531"/>
      <c r="M408" s="531"/>
      <c r="N408" s="531"/>
      <c r="O408" s="532"/>
    </row>
    <row r="409" spans="1:15" x14ac:dyDescent="0.25">
      <c r="A409" s="59" t="s">
        <v>1002</v>
      </c>
      <c r="B409" s="59" t="s">
        <v>1047</v>
      </c>
      <c r="E409" s="276" t="str">
        <f>(A409&amp;"."&amp;B409)</f>
        <v>06.02.038</v>
      </c>
      <c r="F409" s="347"/>
      <c r="G409" s="609" t="s">
        <v>1257</v>
      </c>
      <c r="H409" s="610"/>
      <c r="I409" s="610"/>
      <c r="J409" s="610"/>
      <c r="K409" s="610"/>
      <c r="L409" s="610"/>
      <c r="M409" s="610"/>
      <c r="N409" s="610"/>
      <c r="O409" s="611"/>
    </row>
    <row r="410" spans="1:15" ht="45" x14ac:dyDescent="0.25">
      <c r="A410" s="59" t="s">
        <v>1002</v>
      </c>
      <c r="B410" s="59" t="s">
        <v>1047</v>
      </c>
      <c r="C410" s="59" t="s">
        <v>77</v>
      </c>
      <c r="D410" s="59" t="s">
        <v>77</v>
      </c>
      <c r="E410" s="270" t="str">
        <f t="shared" ref="E410:E413" si="58">(A410&amp;"."&amp;B410&amp;"."&amp;C410&amp;"."&amp;D410)</f>
        <v>06.02.038.001.001</v>
      </c>
      <c r="F410" s="290"/>
      <c r="G410" s="290"/>
      <c r="H410" s="88"/>
      <c r="I410" s="72" t="s">
        <v>407</v>
      </c>
      <c r="J410" s="150" t="s">
        <v>178</v>
      </c>
      <c r="K410" s="150" t="s">
        <v>179</v>
      </c>
      <c r="L410" s="72" t="s">
        <v>366</v>
      </c>
      <c r="M410" s="72" t="s">
        <v>776</v>
      </c>
      <c r="N410" s="72" t="s">
        <v>653</v>
      </c>
      <c r="O410" s="72"/>
    </row>
    <row r="411" spans="1:15" ht="90" x14ac:dyDescent="0.25">
      <c r="A411" s="59" t="s">
        <v>1002</v>
      </c>
      <c r="B411" s="59" t="s">
        <v>1047</v>
      </c>
      <c r="C411" s="59" t="s">
        <v>77</v>
      </c>
      <c r="D411" s="59" t="s">
        <v>240</v>
      </c>
      <c r="E411" s="270" t="str">
        <f t="shared" si="58"/>
        <v>06.02.038.001.002</v>
      </c>
      <c r="F411" s="290"/>
      <c r="G411" s="290"/>
      <c r="H411" s="88"/>
      <c r="I411" s="72" t="s">
        <v>589</v>
      </c>
      <c r="J411" s="150" t="s">
        <v>178</v>
      </c>
      <c r="K411" s="150" t="s">
        <v>179</v>
      </c>
      <c r="L411" s="72" t="s">
        <v>93</v>
      </c>
      <c r="M411" s="72" t="s">
        <v>777</v>
      </c>
      <c r="N411" s="72" t="s">
        <v>653</v>
      </c>
      <c r="O411" s="72"/>
    </row>
    <row r="412" spans="1:15" ht="30" x14ac:dyDescent="0.25">
      <c r="A412" s="59" t="s">
        <v>1002</v>
      </c>
      <c r="B412" s="59" t="s">
        <v>1047</v>
      </c>
      <c r="C412" s="59" t="s">
        <v>77</v>
      </c>
      <c r="D412" s="59" t="s">
        <v>242</v>
      </c>
      <c r="E412" s="270" t="str">
        <f t="shared" si="58"/>
        <v>06.02.038.001.003</v>
      </c>
      <c r="F412" s="290"/>
      <c r="G412" s="290"/>
      <c r="H412" s="88"/>
      <c r="I412" s="72" t="s">
        <v>408</v>
      </c>
      <c r="J412" s="150" t="s">
        <v>178</v>
      </c>
      <c r="K412" s="150" t="s">
        <v>179</v>
      </c>
      <c r="L412" s="72" t="s">
        <v>93</v>
      </c>
      <c r="M412" s="72" t="s">
        <v>778</v>
      </c>
      <c r="N412" s="72" t="s">
        <v>653</v>
      </c>
      <c r="O412" s="72"/>
    </row>
    <row r="413" spans="1:15" ht="75" x14ac:dyDescent="0.25">
      <c r="A413" s="59" t="s">
        <v>1002</v>
      </c>
      <c r="B413" s="59" t="s">
        <v>1047</v>
      </c>
      <c r="C413" s="59" t="s">
        <v>77</v>
      </c>
      <c r="D413" s="59" t="s">
        <v>244</v>
      </c>
      <c r="E413" s="270" t="str">
        <f t="shared" si="58"/>
        <v>06.02.038.001.004</v>
      </c>
      <c r="F413" s="290"/>
      <c r="G413" s="290"/>
      <c r="H413" s="88"/>
      <c r="I413" s="300" t="s">
        <v>1252</v>
      </c>
      <c r="J413" s="150" t="s">
        <v>178</v>
      </c>
      <c r="K413" s="150" t="s">
        <v>179</v>
      </c>
      <c r="L413" s="72" t="s">
        <v>93</v>
      </c>
      <c r="M413" s="72" t="s">
        <v>779</v>
      </c>
      <c r="N413" s="300" t="s">
        <v>653</v>
      </c>
      <c r="O413" s="72"/>
    </row>
    <row r="414" spans="1:15" ht="45.6" customHeight="1" x14ac:dyDescent="0.25">
      <c r="A414" s="59" t="s">
        <v>1002</v>
      </c>
      <c r="B414" s="59" t="s">
        <v>1047</v>
      </c>
      <c r="C414" s="59" t="s">
        <v>77</v>
      </c>
      <c r="E414" s="270" t="str">
        <f>(A414&amp;"."&amp;B414&amp;"."&amp;C414)</f>
        <v>06.02.038.001</v>
      </c>
      <c r="F414" s="89"/>
      <c r="G414" s="89"/>
      <c r="H414" s="533" t="s">
        <v>411</v>
      </c>
      <c r="I414" s="534"/>
      <c r="J414" s="324" t="s">
        <v>178</v>
      </c>
      <c r="K414" s="150" t="s">
        <v>179</v>
      </c>
      <c r="L414" s="530"/>
      <c r="M414" s="531"/>
      <c r="N414" s="531"/>
      <c r="O414" s="532"/>
    </row>
    <row r="415" spans="1:15" ht="87" customHeight="1" x14ac:dyDescent="0.25">
      <c r="A415" s="59" t="s">
        <v>1002</v>
      </c>
      <c r="B415" s="59"/>
      <c r="E415" s="289"/>
      <c r="F415" s="89"/>
      <c r="G415" s="89"/>
      <c r="H415" s="603" t="s">
        <v>1452</v>
      </c>
      <c r="I415" s="604"/>
      <c r="J415" s="604"/>
      <c r="K415" s="604"/>
      <c r="L415" s="604"/>
      <c r="M415" s="604"/>
      <c r="N415" s="604"/>
      <c r="O415" s="605"/>
    </row>
  </sheetData>
  <autoFilter ref="A5:T415"/>
  <mergeCells count="239">
    <mergeCell ref="I4:I5"/>
    <mergeCell ref="J4:K4"/>
    <mergeCell ref="L4:M4"/>
    <mergeCell ref="N4:N5"/>
    <mergeCell ref="O4:O5"/>
    <mergeCell ref="E6:O6"/>
    <mergeCell ref="A1:A4"/>
    <mergeCell ref="B1:B4"/>
    <mergeCell ref="C1:C4"/>
    <mergeCell ref="D1:D4"/>
    <mergeCell ref="E2:N2"/>
    <mergeCell ref="E3:N3"/>
    <mergeCell ref="E4:E5"/>
    <mergeCell ref="F4:F5"/>
    <mergeCell ref="G4:G5"/>
    <mergeCell ref="H4:H5"/>
    <mergeCell ref="H18:I18"/>
    <mergeCell ref="L18:O18"/>
    <mergeCell ref="H19:O19"/>
    <mergeCell ref="H26:I26"/>
    <mergeCell ref="L26:O26"/>
    <mergeCell ref="H27:O27"/>
    <mergeCell ref="E7:O7"/>
    <mergeCell ref="H13:I13"/>
    <mergeCell ref="L13:O13"/>
    <mergeCell ref="H14:O14"/>
    <mergeCell ref="G15:O15"/>
    <mergeCell ref="G35:O35"/>
    <mergeCell ref="H37:I37"/>
    <mergeCell ref="L37:O37"/>
    <mergeCell ref="H38:O38"/>
    <mergeCell ref="G39:O39"/>
    <mergeCell ref="H41:I41"/>
    <mergeCell ref="L41:O41"/>
    <mergeCell ref="H33:I33"/>
    <mergeCell ref="L33:O33"/>
    <mergeCell ref="H34:O34"/>
    <mergeCell ref="H51:O51"/>
    <mergeCell ref="F52:O52"/>
    <mergeCell ref="H55:I55"/>
    <mergeCell ref="L55:O55"/>
    <mergeCell ref="H56:O56"/>
    <mergeCell ref="H42:O42"/>
    <mergeCell ref="G43:O43"/>
    <mergeCell ref="H47:I47"/>
    <mergeCell ref="L47:O47"/>
    <mergeCell ref="H48:O48"/>
    <mergeCell ref="H50:I50"/>
    <mergeCell ref="L50:O50"/>
    <mergeCell ref="H69:O69"/>
    <mergeCell ref="H75:I75"/>
    <mergeCell ref="H76:O76"/>
    <mergeCell ref="H79:I79"/>
    <mergeCell ref="H80:O80"/>
    <mergeCell ref="H61:I61"/>
    <mergeCell ref="L61:O61"/>
    <mergeCell ref="H62:O62"/>
    <mergeCell ref="H68:I68"/>
    <mergeCell ref="H101:I101"/>
    <mergeCell ref="H102:O102"/>
    <mergeCell ref="H107:I107"/>
    <mergeCell ref="H108:O108"/>
    <mergeCell ref="L101:O101"/>
    <mergeCell ref="G103:O103"/>
    <mergeCell ref="G109:O109"/>
    <mergeCell ref="L107:O107"/>
    <mergeCell ref="H86:I86"/>
    <mergeCell ref="H87:O87"/>
    <mergeCell ref="H95:I95"/>
    <mergeCell ref="H96:O96"/>
    <mergeCell ref="L95:O95"/>
    <mergeCell ref="G88:O88"/>
    <mergeCell ref="G97:O97"/>
    <mergeCell ref="H134:I134"/>
    <mergeCell ref="H135:O135"/>
    <mergeCell ref="E136:O136"/>
    <mergeCell ref="H141:I141"/>
    <mergeCell ref="L141:O141"/>
    <mergeCell ref="L134:O134"/>
    <mergeCell ref="G129:O129"/>
    <mergeCell ref="G137:O137"/>
    <mergeCell ref="H114:I114"/>
    <mergeCell ref="H115:O115"/>
    <mergeCell ref="H120:I120"/>
    <mergeCell ref="H121:O121"/>
    <mergeCell ref="H127:I127"/>
    <mergeCell ref="H128:O128"/>
    <mergeCell ref="L114:O114"/>
    <mergeCell ref="L120:N120"/>
    <mergeCell ref="L127:O127"/>
    <mergeCell ref="H154:I154"/>
    <mergeCell ref="H155:O155"/>
    <mergeCell ref="H159:I159"/>
    <mergeCell ref="L159:O159"/>
    <mergeCell ref="G152:O152"/>
    <mergeCell ref="H142:O142"/>
    <mergeCell ref="H145:I145"/>
    <mergeCell ref="H146:O146"/>
    <mergeCell ref="H150:I150"/>
    <mergeCell ref="H151:O151"/>
    <mergeCell ref="G143:O143"/>
    <mergeCell ref="L154:N154"/>
    <mergeCell ref="H173:I173"/>
    <mergeCell ref="L173:O173"/>
    <mergeCell ref="H174:O174"/>
    <mergeCell ref="H179:I179"/>
    <mergeCell ref="L179:O179"/>
    <mergeCell ref="G175:O175"/>
    <mergeCell ref="H160:O160"/>
    <mergeCell ref="H167:I167"/>
    <mergeCell ref="L167:O167"/>
    <mergeCell ref="H168:O168"/>
    <mergeCell ref="G161:O161"/>
    <mergeCell ref="G169:O169"/>
    <mergeCell ref="H198:I198"/>
    <mergeCell ref="L198:O198"/>
    <mergeCell ref="H199:O199"/>
    <mergeCell ref="H206:I206"/>
    <mergeCell ref="L206:O206"/>
    <mergeCell ref="G200:O200"/>
    <mergeCell ref="H180:O180"/>
    <mergeCell ref="H186:I186"/>
    <mergeCell ref="H187:O187"/>
    <mergeCell ref="F188:O188"/>
    <mergeCell ref="F189:O189"/>
    <mergeCell ref="G181:O181"/>
    <mergeCell ref="L186:O186"/>
    <mergeCell ref="H221:O221"/>
    <mergeCell ref="H229:I229"/>
    <mergeCell ref="H230:O230"/>
    <mergeCell ref="H235:I235"/>
    <mergeCell ref="L235:O235"/>
    <mergeCell ref="G222:O222"/>
    <mergeCell ref="L229:N229"/>
    <mergeCell ref="H207:O207"/>
    <mergeCell ref="H213:I213"/>
    <mergeCell ref="L213:O213"/>
    <mergeCell ref="H214:O214"/>
    <mergeCell ref="H220:I220"/>
    <mergeCell ref="L220:O220"/>
    <mergeCell ref="H248:O248"/>
    <mergeCell ref="H253:I253"/>
    <mergeCell ref="L253:O253"/>
    <mergeCell ref="H254:O254"/>
    <mergeCell ref="H260:I260"/>
    <mergeCell ref="H236:O236"/>
    <mergeCell ref="H241:I241"/>
    <mergeCell ref="L241:O241"/>
    <mergeCell ref="H242:O242"/>
    <mergeCell ref="H247:I247"/>
    <mergeCell ref="L247:O247"/>
    <mergeCell ref="G243:O243"/>
    <mergeCell ref="G255:O255"/>
    <mergeCell ref="L260:O260"/>
    <mergeCell ref="G284:O284"/>
    <mergeCell ref="H278:O278"/>
    <mergeCell ref="H282:I282"/>
    <mergeCell ref="H283:N283"/>
    <mergeCell ref="H261:N261"/>
    <mergeCell ref="H264:I264"/>
    <mergeCell ref="H265:N265"/>
    <mergeCell ref="H271:I271"/>
    <mergeCell ref="H272:N272"/>
    <mergeCell ref="H277:I277"/>
    <mergeCell ref="L277:O277"/>
    <mergeCell ref="L264:O264"/>
    <mergeCell ref="G307:O307"/>
    <mergeCell ref="G315:O315"/>
    <mergeCell ref="H295:O295"/>
    <mergeCell ref="H300:I300"/>
    <mergeCell ref="H301:O301"/>
    <mergeCell ref="H305:I305"/>
    <mergeCell ref="H306:O306"/>
    <mergeCell ref="G296:O296"/>
    <mergeCell ref="H289:I289"/>
    <mergeCell ref="L289:O289"/>
    <mergeCell ref="H290:O290"/>
    <mergeCell ref="H294:I294"/>
    <mergeCell ref="L294:O294"/>
    <mergeCell ref="H321:O321"/>
    <mergeCell ref="H332:I332"/>
    <mergeCell ref="H333:O333"/>
    <mergeCell ref="H339:I339"/>
    <mergeCell ref="L339:O339"/>
    <mergeCell ref="H313:I313"/>
    <mergeCell ref="L313:O313"/>
    <mergeCell ref="H314:O314"/>
    <mergeCell ref="H320:I320"/>
    <mergeCell ref="L320:O320"/>
    <mergeCell ref="G322:O322"/>
    <mergeCell ref="L332:O332"/>
    <mergeCell ref="H351:I351"/>
    <mergeCell ref="H352:O352"/>
    <mergeCell ref="H360:I360"/>
    <mergeCell ref="H361:O361"/>
    <mergeCell ref="H340:O340"/>
    <mergeCell ref="H345:I345"/>
    <mergeCell ref="L345:O345"/>
    <mergeCell ref="H346:O346"/>
    <mergeCell ref="L351:O351"/>
    <mergeCell ref="G347:O347"/>
    <mergeCell ref="G341:O341"/>
    <mergeCell ref="H385:I385"/>
    <mergeCell ref="L385:O385"/>
    <mergeCell ref="H386:O386"/>
    <mergeCell ref="H394:I394"/>
    <mergeCell ref="L394:O394"/>
    <mergeCell ref="H365:I365"/>
    <mergeCell ref="H366:O366"/>
    <mergeCell ref="H368:I368"/>
    <mergeCell ref="H369:O369"/>
    <mergeCell ref="H379:I379"/>
    <mergeCell ref="L379:O379"/>
    <mergeCell ref="G370:O370"/>
    <mergeCell ref="G381:O381"/>
    <mergeCell ref="H415:O415"/>
    <mergeCell ref="G8:O8"/>
    <mergeCell ref="G53:O53"/>
    <mergeCell ref="G57:O57"/>
    <mergeCell ref="G63:O63"/>
    <mergeCell ref="L68:O68"/>
    <mergeCell ref="L75:O75"/>
    <mergeCell ref="L79:O79"/>
    <mergeCell ref="G81:O81"/>
    <mergeCell ref="L86:O86"/>
    <mergeCell ref="H407:I407"/>
    <mergeCell ref="L407:O407"/>
    <mergeCell ref="H408:O408"/>
    <mergeCell ref="H414:I414"/>
    <mergeCell ref="L414:O414"/>
    <mergeCell ref="G403:O403"/>
    <mergeCell ref="G409:O409"/>
    <mergeCell ref="H395:O395"/>
    <mergeCell ref="F396:O396"/>
    <mergeCell ref="H401:I401"/>
    <mergeCell ref="L401:O401"/>
    <mergeCell ref="H402:O402"/>
    <mergeCell ref="G397:O397"/>
    <mergeCell ref="H380:O380"/>
  </mergeCells>
  <pageMargins left="0.7" right="0.7" top="0.75" bottom="0.75" header="0.3" footer="0.3"/>
  <pageSetup paperSize="9" orientation="portrait" horizontalDpi="4294967293" verticalDpi="0" r:id="rId1"/>
  <ignoredErrors>
    <ignoredError sqref="J112" numberStoredAsText="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91"/>
  <sheetViews>
    <sheetView view="pageBreakPreview" topLeftCell="A167" zoomScale="75" zoomScaleNormal="70" zoomScaleSheetLayoutView="75" workbookViewId="0">
      <selection activeCell="M9" sqref="M9"/>
    </sheetView>
  </sheetViews>
  <sheetFormatPr defaultColWidth="8.42578125" defaultRowHeight="15" x14ac:dyDescent="0.25"/>
  <cols>
    <col min="1" max="1" width="6" style="21" customWidth="1"/>
    <col min="2" max="2" width="38.42578125" style="24" customWidth="1"/>
    <col min="3" max="3" width="19.28515625" style="50" customWidth="1"/>
    <col min="4" max="4" width="12.7109375" style="24" bestFit="1" customWidth="1"/>
    <col min="5" max="5" width="11.7109375" style="24" customWidth="1"/>
    <col min="6" max="6" width="14.42578125" style="24" customWidth="1"/>
    <col min="7" max="7" width="15.28515625" style="24" bestFit="1" customWidth="1"/>
    <col min="8" max="8" width="12.140625" style="24" customWidth="1"/>
    <col min="9" max="9" width="14" style="49" customWidth="1"/>
    <col min="10" max="10" width="15.28515625" style="24" bestFit="1" customWidth="1"/>
    <col min="11" max="11" width="12.28515625" style="24" customWidth="1"/>
    <col min="12" max="12" width="16.7109375" style="24" customWidth="1"/>
    <col min="13" max="13" width="15.28515625" style="24" bestFit="1" customWidth="1"/>
    <col min="14" max="14" width="12.42578125" style="24" customWidth="1"/>
    <col min="15" max="15" width="14.42578125" style="24" customWidth="1"/>
    <col min="16" max="16" width="15.42578125" style="24" bestFit="1" customWidth="1"/>
    <col min="17" max="17" width="10.42578125" bestFit="1" customWidth="1"/>
  </cols>
  <sheetData>
    <row r="1" spans="1:20" ht="19.5" customHeight="1" x14ac:dyDescent="0.3">
      <c r="B1" s="22"/>
      <c r="C1" s="22"/>
      <c r="D1" s="22"/>
      <c r="E1" s="22"/>
      <c r="F1" s="22"/>
      <c r="G1" s="22"/>
      <c r="H1" s="22"/>
      <c r="I1" s="23"/>
      <c r="J1" s="22"/>
      <c r="L1" s="25"/>
      <c r="M1" s="25"/>
      <c r="N1" s="25"/>
      <c r="O1" s="25"/>
      <c r="P1" s="26" t="s">
        <v>57</v>
      </c>
      <c r="Q1" s="20"/>
    </row>
    <row r="2" spans="1:20" ht="22.7" customHeight="1" x14ac:dyDescent="0.3">
      <c r="A2" s="686" t="s">
        <v>58</v>
      </c>
      <c r="B2" s="687"/>
      <c r="C2" s="687"/>
      <c r="D2" s="687"/>
      <c r="E2" s="687"/>
      <c r="F2" s="687"/>
      <c r="G2" s="687"/>
      <c r="H2" s="687"/>
      <c r="I2" s="687"/>
      <c r="J2" s="687"/>
      <c r="K2" s="687"/>
      <c r="L2" s="687"/>
      <c r="M2" s="687"/>
      <c r="N2" s="687"/>
      <c r="O2" s="687"/>
      <c r="P2" s="687"/>
      <c r="Q2" s="20"/>
    </row>
    <row r="3" spans="1:20" ht="24" customHeight="1" x14ac:dyDescent="0.25">
      <c r="A3" s="688" t="s">
        <v>544</v>
      </c>
      <c r="B3" s="689"/>
      <c r="C3" s="689"/>
      <c r="D3" s="689"/>
      <c r="E3" s="689"/>
      <c r="F3" s="689"/>
      <c r="G3" s="689"/>
      <c r="H3" s="689"/>
      <c r="I3" s="689"/>
      <c r="J3" s="689"/>
      <c r="K3" s="689"/>
      <c r="L3" s="689"/>
      <c r="M3" s="689"/>
      <c r="N3" s="689"/>
      <c r="O3" s="689"/>
      <c r="P3" s="689"/>
      <c r="Q3" s="20"/>
    </row>
    <row r="4" spans="1:20" x14ac:dyDescent="0.25">
      <c r="A4" s="683" t="s">
        <v>59</v>
      </c>
      <c r="B4" s="690" t="s">
        <v>40</v>
      </c>
      <c r="C4" s="691" t="s">
        <v>60</v>
      </c>
      <c r="D4" s="690" t="s">
        <v>61</v>
      </c>
      <c r="E4" s="690"/>
      <c r="F4" s="690"/>
      <c r="G4" s="690"/>
      <c r="H4" s="690"/>
      <c r="I4" s="690"/>
      <c r="J4" s="690"/>
      <c r="K4" s="690"/>
      <c r="L4" s="690"/>
      <c r="M4" s="690"/>
      <c r="N4" s="690"/>
      <c r="O4" s="690"/>
      <c r="P4" s="691" t="s">
        <v>62</v>
      </c>
      <c r="Q4" s="20"/>
    </row>
    <row r="5" spans="1:20" x14ac:dyDescent="0.25">
      <c r="A5" s="683"/>
      <c r="B5" s="690"/>
      <c r="C5" s="691"/>
      <c r="D5" s="684" t="s">
        <v>63</v>
      </c>
      <c r="E5" s="684"/>
      <c r="F5" s="684"/>
      <c r="G5" s="684" t="s">
        <v>64</v>
      </c>
      <c r="H5" s="684"/>
      <c r="I5" s="684"/>
      <c r="J5" s="684" t="s">
        <v>65</v>
      </c>
      <c r="K5" s="684"/>
      <c r="L5" s="684"/>
      <c r="M5" s="684" t="s">
        <v>66</v>
      </c>
      <c r="N5" s="684"/>
      <c r="O5" s="684"/>
      <c r="P5" s="691"/>
      <c r="Q5" s="20"/>
    </row>
    <row r="6" spans="1:20" ht="69" customHeight="1" x14ac:dyDescent="0.25">
      <c r="A6" s="683"/>
      <c r="B6" s="690"/>
      <c r="C6" s="691"/>
      <c r="D6" s="191" t="s">
        <v>67</v>
      </c>
      <c r="E6" s="191" t="s">
        <v>68</v>
      </c>
      <c r="F6" s="191" t="s">
        <v>69</v>
      </c>
      <c r="G6" s="191" t="s">
        <v>67</v>
      </c>
      <c r="H6" s="191" t="s">
        <v>68</v>
      </c>
      <c r="I6" s="191" t="s">
        <v>69</v>
      </c>
      <c r="J6" s="191" t="s">
        <v>67</v>
      </c>
      <c r="K6" s="191" t="s">
        <v>68</v>
      </c>
      <c r="L6" s="191" t="s">
        <v>69</v>
      </c>
      <c r="M6" s="191" t="s">
        <v>67</v>
      </c>
      <c r="N6" s="191" t="s">
        <v>68</v>
      </c>
      <c r="O6" s="191" t="s">
        <v>69</v>
      </c>
      <c r="P6" s="691"/>
      <c r="Q6" s="20"/>
    </row>
    <row r="7" spans="1:20" ht="24.75" customHeight="1" x14ac:dyDescent="0.25">
      <c r="A7" s="683" t="s">
        <v>70</v>
      </c>
      <c r="B7" s="683"/>
      <c r="C7" s="683"/>
      <c r="D7" s="683"/>
      <c r="E7" s="683"/>
      <c r="F7" s="683"/>
      <c r="G7" s="683"/>
      <c r="H7" s="683"/>
      <c r="I7" s="683"/>
      <c r="J7" s="683"/>
      <c r="K7" s="683"/>
      <c r="L7" s="683"/>
      <c r="M7" s="683"/>
      <c r="N7" s="683"/>
      <c r="O7" s="683"/>
      <c r="P7" s="683"/>
      <c r="Q7" s="20"/>
    </row>
    <row r="8" spans="1:20" ht="24.75" customHeight="1" x14ac:dyDescent="0.25">
      <c r="A8" s="685"/>
      <c r="B8" s="27" t="s">
        <v>71</v>
      </c>
      <c r="C8" s="190"/>
      <c r="D8" s="28">
        <f>SUM(D9+D10)</f>
        <v>4762</v>
      </c>
      <c r="E8" s="28"/>
      <c r="F8" s="142">
        <f>SUM(F9+F10)</f>
        <v>4762</v>
      </c>
      <c r="G8" s="142">
        <f t="shared" ref="G8:O8" si="0">SUM(G9+G10)</f>
        <v>61878</v>
      </c>
      <c r="H8" s="142"/>
      <c r="I8" s="142">
        <f t="shared" si="0"/>
        <v>3086</v>
      </c>
      <c r="J8" s="142">
        <f t="shared" si="0"/>
        <v>75426</v>
      </c>
      <c r="K8" s="142"/>
      <c r="L8" s="142">
        <f t="shared" si="0"/>
        <v>3108</v>
      </c>
      <c r="M8" s="142">
        <f t="shared" si="0"/>
        <v>80623</v>
      </c>
      <c r="N8" s="142"/>
      <c r="O8" s="142">
        <f t="shared" si="0"/>
        <v>3001</v>
      </c>
      <c r="P8" s="142">
        <f>D8+G8+J8+M8</f>
        <v>222689</v>
      </c>
      <c r="Q8" s="20"/>
    </row>
    <row r="9" spans="1:20" ht="30" x14ac:dyDescent="0.25">
      <c r="A9" s="685"/>
      <c r="B9" s="190"/>
      <c r="C9" s="29" t="s">
        <v>72</v>
      </c>
      <c r="D9" s="28">
        <f>D20+D32+D78+D107+D115+D119+D123+D127+D139+D147</f>
        <v>4762</v>
      </c>
      <c r="E9" s="28"/>
      <c r="F9" s="142">
        <f>F20+F32+F78+F107+F115+F119+F123+F127+F139+F147</f>
        <v>4762</v>
      </c>
      <c r="G9" s="142">
        <f>G16+G20+G32+G41+G45+G53+G65+G69+G74+G78+G82+G86+G90+G94+G98+G103+G107+G111+G115+G119+G123+G127+G131+G135+G139+G143+G147+G151+G155+G160+G164+G168</f>
        <v>61878</v>
      </c>
      <c r="H9" s="142"/>
      <c r="I9" s="142">
        <f>I20+I32+I107+I115+I123+I127+I139+I151+I164</f>
        <v>3086</v>
      </c>
      <c r="J9" s="142">
        <f>J16+J20+J32+J41+J45+J53+J65+J69+J74+J78+J82+J86+J90+J94+J98+J103+J107+J111+J115+J119+J123+J127+J131+J135+J139+J143+J147+J151+J155+J160+J164+J168</f>
        <v>75426</v>
      </c>
      <c r="K9" s="142"/>
      <c r="L9" s="142">
        <f>L20+L32+L107+L115+L123+L127+L139+L151+L164</f>
        <v>3108</v>
      </c>
      <c r="M9" s="142">
        <f>M16+M20+M32+M41+M45+M53+M65+M69+M74+M78+M82+M86+M90+M94+M98+M103+M107+M111+M115+M119+M123+M127+M131+M135+M139+M143+M147+M151+M155+M160+M164+M168</f>
        <v>80623</v>
      </c>
      <c r="N9" s="142"/>
      <c r="O9" s="142">
        <f>O20+O32+O107+O115+O123+O127+O139+O151+O164</f>
        <v>3001</v>
      </c>
      <c r="P9" s="142">
        <f>D9+G9+J9+M9</f>
        <v>222689</v>
      </c>
      <c r="Q9" s="20"/>
    </row>
    <row r="10" spans="1:20" ht="30" x14ac:dyDescent="0.25">
      <c r="A10" s="685"/>
      <c r="B10" s="30"/>
      <c r="C10" s="70" t="s">
        <v>73</v>
      </c>
      <c r="D10" s="33">
        <v>0</v>
      </c>
      <c r="E10" s="28"/>
      <c r="F10" s="33">
        <v>0</v>
      </c>
      <c r="G10" s="33">
        <v>0</v>
      </c>
      <c r="H10" s="28"/>
      <c r="I10" s="33">
        <v>0</v>
      </c>
      <c r="J10" s="33">
        <v>0</v>
      </c>
      <c r="K10" s="28"/>
      <c r="L10" s="33">
        <v>0</v>
      </c>
      <c r="M10" s="33">
        <v>0</v>
      </c>
      <c r="N10" s="28"/>
      <c r="O10" s="33">
        <v>0</v>
      </c>
      <c r="P10" s="28">
        <f t="shared" ref="P10" si="1">D10+G10+J10+M10</f>
        <v>0</v>
      </c>
      <c r="Q10" s="20"/>
    </row>
    <row r="11" spans="1:20" ht="27" customHeight="1" x14ac:dyDescent="0.25">
      <c r="A11" s="683" t="s">
        <v>74</v>
      </c>
      <c r="B11" s="683"/>
      <c r="C11" s="683"/>
      <c r="D11" s="683"/>
      <c r="E11" s="683"/>
      <c r="F11" s="683"/>
      <c r="G11" s="683"/>
      <c r="H11" s="683"/>
      <c r="I11" s="683"/>
      <c r="J11" s="683"/>
      <c r="K11" s="683"/>
      <c r="L11" s="683"/>
      <c r="M11" s="683"/>
      <c r="N11" s="683"/>
      <c r="O11" s="683"/>
      <c r="P11" s="683"/>
      <c r="Q11" s="20"/>
    </row>
    <row r="12" spans="1:20" ht="27" customHeight="1" x14ac:dyDescent="0.25">
      <c r="A12" s="680" t="s">
        <v>613</v>
      </c>
      <c r="B12" s="681"/>
      <c r="C12" s="681"/>
      <c r="D12" s="681"/>
      <c r="E12" s="681"/>
      <c r="F12" s="681"/>
      <c r="G12" s="681"/>
      <c r="H12" s="681"/>
      <c r="I12" s="681"/>
      <c r="J12" s="681"/>
      <c r="K12" s="681"/>
      <c r="L12" s="681"/>
      <c r="M12" s="681"/>
      <c r="N12" s="681"/>
      <c r="O12" s="681"/>
      <c r="P12" s="682"/>
      <c r="Q12" s="20"/>
    </row>
    <row r="13" spans="1:20" ht="27" customHeight="1" x14ac:dyDescent="0.25">
      <c r="A13" s="673" t="s">
        <v>121</v>
      </c>
      <c r="B13" s="674"/>
      <c r="C13" s="674"/>
      <c r="D13" s="674"/>
      <c r="E13" s="674"/>
      <c r="F13" s="674"/>
      <c r="G13" s="674"/>
      <c r="H13" s="674"/>
      <c r="I13" s="674"/>
      <c r="J13" s="674"/>
      <c r="K13" s="674"/>
      <c r="L13" s="674"/>
      <c r="M13" s="674"/>
      <c r="N13" s="674"/>
      <c r="O13" s="674"/>
      <c r="P13" s="675"/>
      <c r="Q13" s="20"/>
    </row>
    <row r="14" spans="1:20" ht="20.25" customHeight="1" x14ac:dyDescent="0.25">
      <c r="A14" s="683" t="s">
        <v>878</v>
      </c>
      <c r="B14" s="683"/>
      <c r="C14" s="683"/>
      <c r="D14" s="683"/>
      <c r="E14" s="683"/>
      <c r="F14" s="683"/>
      <c r="G14" s="683"/>
      <c r="H14" s="683"/>
      <c r="I14" s="683"/>
      <c r="J14" s="683"/>
      <c r="K14" s="683"/>
      <c r="L14" s="683"/>
      <c r="M14" s="683"/>
      <c r="N14" s="683"/>
      <c r="O14" s="683"/>
      <c r="P14" s="683"/>
      <c r="Q14" s="20"/>
      <c r="R14" s="24"/>
      <c r="S14" s="24"/>
      <c r="T14" s="24"/>
    </row>
    <row r="15" spans="1:20" ht="27" customHeight="1" x14ac:dyDescent="0.25">
      <c r="A15" s="683"/>
      <c r="B15" s="27" t="s">
        <v>75</v>
      </c>
      <c r="C15" s="189"/>
      <c r="D15" s="33">
        <f t="shared" ref="D15:P15" si="2">SUM(D16,D17)</f>
        <v>0</v>
      </c>
      <c r="E15" s="28"/>
      <c r="F15" s="33">
        <f t="shared" si="2"/>
        <v>0</v>
      </c>
      <c r="G15" s="33">
        <f t="shared" si="2"/>
        <v>155</v>
      </c>
      <c r="H15" s="28"/>
      <c r="I15" s="33">
        <f t="shared" si="2"/>
        <v>0</v>
      </c>
      <c r="J15" s="33">
        <f t="shared" si="2"/>
        <v>155</v>
      </c>
      <c r="K15" s="28"/>
      <c r="L15" s="33">
        <f t="shared" si="2"/>
        <v>0</v>
      </c>
      <c r="M15" s="33">
        <f t="shared" si="2"/>
        <v>181</v>
      </c>
      <c r="N15" s="28"/>
      <c r="O15" s="33">
        <f t="shared" si="2"/>
        <v>0</v>
      </c>
      <c r="P15" s="28">
        <f t="shared" si="2"/>
        <v>491</v>
      </c>
      <c r="Q15" s="20"/>
      <c r="R15" s="24"/>
      <c r="S15" s="24"/>
      <c r="T15" s="24"/>
    </row>
    <row r="16" spans="1:20" ht="30" x14ac:dyDescent="0.25">
      <c r="A16" s="683"/>
      <c r="B16" s="189"/>
      <c r="C16" s="29" t="s">
        <v>72</v>
      </c>
      <c r="D16" s="33">
        <v>0</v>
      </c>
      <c r="E16" s="33"/>
      <c r="F16" s="33">
        <v>0</v>
      </c>
      <c r="G16" s="33">
        <v>155</v>
      </c>
      <c r="H16" s="33"/>
      <c r="I16" s="33">
        <v>0</v>
      </c>
      <c r="J16" s="33">
        <v>155</v>
      </c>
      <c r="K16" s="33"/>
      <c r="L16" s="33">
        <v>0</v>
      </c>
      <c r="M16" s="33">
        <v>181</v>
      </c>
      <c r="N16" s="33"/>
      <c r="O16" s="33">
        <v>0</v>
      </c>
      <c r="P16" s="28">
        <f>D16+G16+J16+M16</f>
        <v>491</v>
      </c>
      <c r="Q16" s="20"/>
      <c r="R16" s="24"/>
      <c r="S16" s="24"/>
      <c r="T16" s="24"/>
    </row>
    <row r="17" spans="1:20" ht="30" x14ac:dyDescent="0.25">
      <c r="A17" s="683"/>
      <c r="B17" s="30"/>
      <c r="C17" s="70" t="s">
        <v>73</v>
      </c>
      <c r="D17" s="33">
        <v>0</v>
      </c>
      <c r="E17" s="33"/>
      <c r="F17" s="33">
        <v>0</v>
      </c>
      <c r="G17" s="33">
        <v>0</v>
      </c>
      <c r="H17" s="33"/>
      <c r="I17" s="33">
        <v>0</v>
      </c>
      <c r="J17" s="33">
        <v>0</v>
      </c>
      <c r="K17" s="33"/>
      <c r="L17" s="33">
        <v>0</v>
      </c>
      <c r="M17" s="33">
        <v>0</v>
      </c>
      <c r="N17" s="33"/>
      <c r="O17" s="33">
        <v>0</v>
      </c>
      <c r="P17" s="28">
        <f>D17+G17+J17+M17</f>
        <v>0</v>
      </c>
      <c r="Q17" s="20"/>
      <c r="R17" s="24"/>
      <c r="S17" s="24"/>
      <c r="T17" s="24"/>
    </row>
    <row r="18" spans="1:20" ht="27" customHeight="1" x14ac:dyDescent="0.25">
      <c r="A18" s="680" t="s">
        <v>879</v>
      </c>
      <c r="B18" s="681"/>
      <c r="C18" s="681"/>
      <c r="D18" s="681"/>
      <c r="E18" s="681"/>
      <c r="F18" s="681"/>
      <c r="G18" s="681"/>
      <c r="H18" s="681"/>
      <c r="I18" s="681"/>
      <c r="J18" s="681"/>
      <c r="K18" s="681"/>
      <c r="L18" s="681"/>
      <c r="M18" s="681"/>
      <c r="N18" s="681"/>
      <c r="O18" s="681"/>
      <c r="P18" s="682"/>
      <c r="Q18" s="20"/>
    </row>
    <row r="19" spans="1:20" ht="27" customHeight="1" x14ac:dyDescent="0.25">
      <c r="A19" s="683" t="s">
        <v>303</v>
      </c>
      <c r="B19" s="27" t="s">
        <v>75</v>
      </c>
      <c r="C19" s="189"/>
      <c r="D19" s="28">
        <f>SUM(D20,D21)</f>
        <v>21</v>
      </c>
      <c r="E19" s="28"/>
      <c r="F19" s="33">
        <f t="shared" ref="F19:P19" si="3">SUM(F20,F21)</f>
        <v>21</v>
      </c>
      <c r="G19" s="28">
        <f t="shared" si="3"/>
        <v>11578</v>
      </c>
      <c r="H19" s="28"/>
      <c r="I19" s="33">
        <f t="shared" si="3"/>
        <v>21</v>
      </c>
      <c r="J19" s="28">
        <f t="shared" si="3"/>
        <v>13230</v>
      </c>
      <c r="K19" s="33"/>
      <c r="L19" s="33">
        <f t="shared" si="3"/>
        <v>21</v>
      </c>
      <c r="M19" s="28">
        <f t="shared" si="3"/>
        <v>13971</v>
      </c>
      <c r="N19" s="33"/>
      <c r="O19" s="33">
        <f t="shared" si="3"/>
        <v>21</v>
      </c>
      <c r="P19" s="28">
        <f t="shared" si="3"/>
        <v>38800</v>
      </c>
      <c r="Q19" s="20"/>
    </row>
    <row r="20" spans="1:20" ht="30" x14ac:dyDescent="0.25">
      <c r="A20" s="683"/>
      <c r="B20" s="189"/>
      <c r="C20" s="29" t="s">
        <v>72</v>
      </c>
      <c r="D20" s="28">
        <v>21</v>
      </c>
      <c r="E20" s="28"/>
      <c r="F20" s="33">
        <v>21</v>
      </c>
      <c r="G20" s="28">
        <v>11578</v>
      </c>
      <c r="H20" s="28"/>
      <c r="I20" s="33">
        <v>21</v>
      </c>
      <c r="J20" s="28">
        <v>13230</v>
      </c>
      <c r="K20" s="28"/>
      <c r="L20" s="33">
        <v>21</v>
      </c>
      <c r="M20" s="28">
        <v>13971</v>
      </c>
      <c r="N20" s="28"/>
      <c r="O20" s="33">
        <v>21</v>
      </c>
      <c r="P20" s="28">
        <f t="shared" ref="P20" si="4">D20+G20+J20+M20</f>
        <v>38800</v>
      </c>
      <c r="Q20" s="20"/>
    </row>
    <row r="21" spans="1:20" ht="30" x14ac:dyDescent="0.25">
      <c r="A21" s="683"/>
      <c r="B21" s="30"/>
      <c r="C21" s="70" t="s">
        <v>73</v>
      </c>
      <c r="D21" s="33">
        <v>0</v>
      </c>
      <c r="E21" s="33"/>
      <c r="F21" s="33">
        <v>0</v>
      </c>
      <c r="G21" s="33">
        <v>0</v>
      </c>
      <c r="H21" s="33"/>
      <c r="I21" s="33">
        <v>0</v>
      </c>
      <c r="J21" s="33">
        <v>0</v>
      </c>
      <c r="K21" s="33"/>
      <c r="L21" s="33">
        <v>0</v>
      </c>
      <c r="M21" s="33">
        <v>0</v>
      </c>
      <c r="N21" s="33"/>
      <c r="O21" s="33">
        <v>0</v>
      </c>
      <c r="P21" s="28">
        <f>D21+G21+J21+M21</f>
        <v>0</v>
      </c>
      <c r="Q21" s="20"/>
    </row>
    <row r="22" spans="1:20" x14ac:dyDescent="0.25">
      <c r="A22" s="680" t="s">
        <v>880</v>
      </c>
      <c r="B22" s="681"/>
      <c r="C22" s="681"/>
      <c r="D22" s="681"/>
      <c r="E22" s="681"/>
      <c r="F22" s="681"/>
      <c r="G22" s="681"/>
      <c r="H22" s="681"/>
      <c r="I22" s="681"/>
      <c r="J22" s="681"/>
      <c r="K22" s="681"/>
      <c r="L22" s="681"/>
      <c r="M22" s="681"/>
      <c r="N22" s="681"/>
      <c r="O22" s="681"/>
      <c r="P22" s="682"/>
      <c r="Q22" s="20"/>
    </row>
    <row r="23" spans="1:20" x14ac:dyDescent="0.25">
      <c r="A23" s="683"/>
      <c r="B23" s="27" t="s">
        <v>75</v>
      </c>
      <c r="C23" s="189"/>
      <c r="D23" s="33">
        <f t="shared" ref="D23" si="5">SUM(D24,D25)</f>
        <v>0</v>
      </c>
      <c r="E23" s="28"/>
      <c r="F23" s="33">
        <v>0</v>
      </c>
      <c r="G23" s="33">
        <v>0</v>
      </c>
      <c r="H23" s="28"/>
      <c r="I23" s="33">
        <v>0</v>
      </c>
      <c r="J23" s="33">
        <v>0</v>
      </c>
      <c r="K23" s="28"/>
      <c r="L23" s="33">
        <v>0</v>
      </c>
      <c r="M23" s="33">
        <v>0</v>
      </c>
      <c r="N23" s="28"/>
      <c r="O23" s="33">
        <v>0</v>
      </c>
      <c r="P23" s="28">
        <f t="shared" ref="P23" si="6">SUM(P24,P25)</f>
        <v>0</v>
      </c>
      <c r="Q23" s="20"/>
    </row>
    <row r="24" spans="1:20" ht="30" x14ac:dyDescent="0.25">
      <c r="A24" s="683"/>
      <c r="B24" s="189"/>
      <c r="C24" s="29" t="s">
        <v>72</v>
      </c>
      <c r="D24" s="33">
        <v>0</v>
      </c>
      <c r="E24" s="28"/>
      <c r="F24" s="33">
        <v>0</v>
      </c>
      <c r="G24" s="33">
        <v>0</v>
      </c>
      <c r="H24" s="28"/>
      <c r="I24" s="33">
        <v>0</v>
      </c>
      <c r="J24" s="33">
        <v>0</v>
      </c>
      <c r="K24" s="28"/>
      <c r="L24" s="33">
        <v>0</v>
      </c>
      <c r="M24" s="33">
        <v>0</v>
      </c>
      <c r="N24" s="28"/>
      <c r="O24" s="33">
        <v>0</v>
      </c>
      <c r="P24" s="28">
        <f t="shared" ref="P24" si="7">D24+G24+J24+M24</f>
        <v>0</v>
      </c>
      <c r="Q24" s="20"/>
    </row>
    <row r="25" spans="1:20" ht="30" x14ac:dyDescent="0.25">
      <c r="A25" s="683"/>
      <c r="B25" s="30"/>
      <c r="C25" s="70" t="s">
        <v>73</v>
      </c>
      <c r="D25" s="33">
        <v>0</v>
      </c>
      <c r="E25" s="33"/>
      <c r="F25" s="33">
        <v>0</v>
      </c>
      <c r="G25" s="33">
        <v>0</v>
      </c>
      <c r="H25" s="33"/>
      <c r="I25" s="33">
        <v>0</v>
      </c>
      <c r="J25" s="33">
        <v>0</v>
      </c>
      <c r="K25" s="33"/>
      <c r="L25" s="33">
        <v>0</v>
      </c>
      <c r="M25" s="33">
        <v>0</v>
      </c>
      <c r="N25" s="33"/>
      <c r="O25" s="33">
        <v>0</v>
      </c>
      <c r="P25" s="28">
        <f>D25+G25+J25+M25</f>
        <v>0</v>
      </c>
      <c r="Q25" s="20"/>
    </row>
    <row r="26" spans="1:20" x14ac:dyDescent="0.25">
      <c r="A26" s="680" t="s">
        <v>881</v>
      </c>
      <c r="B26" s="681"/>
      <c r="C26" s="681"/>
      <c r="D26" s="681"/>
      <c r="E26" s="681"/>
      <c r="F26" s="681"/>
      <c r="G26" s="681"/>
      <c r="H26" s="681"/>
      <c r="I26" s="681"/>
      <c r="J26" s="681"/>
      <c r="K26" s="681"/>
      <c r="L26" s="681"/>
      <c r="M26" s="681"/>
      <c r="N26" s="681"/>
      <c r="O26" s="681"/>
      <c r="P26" s="682"/>
      <c r="Q26" s="20"/>
    </row>
    <row r="27" spans="1:20" x14ac:dyDescent="0.25">
      <c r="A27" s="683"/>
      <c r="B27" s="27" t="s">
        <v>75</v>
      </c>
      <c r="C27" s="189"/>
      <c r="D27" s="33">
        <f t="shared" ref="D27" si="8">SUM(D28,D29)</f>
        <v>0</v>
      </c>
      <c r="E27" s="28"/>
      <c r="F27" s="33">
        <v>0</v>
      </c>
      <c r="G27" s="33">
        <v>0</v>
      </c>
      <c r="H27" s="28"/>
      <c r="I27" s="33">
        <v>0</v>
      </c>
      <c r="J27" s="33">
        <v>0</v>
      </c>
      <c r="K27" s="28"/>
      <c r="L27" s="33">
        <v>0</v>
      </c>
      <c r="M27" s="33">
        <v>0</v>
      </c>
      <c r="N27" s="28"/>
      <c r="O27" s="33">
        <v>0</v>
      </c>
      <c r="P27" s="28">
        <f t="shared" ref="P27" si="9">SUM(P28,P29)</f>
        <v>0</v>
      </c>
      <c r="Q27" s="20"/>
    </row>
    <row r="28" spans="1:20" ht="30" x14ac:dyDescent="0.25">
      <c r="A28" s="683"/>
      <c r="B28" s="189"/>
      <c r="C28" s="29" t="s">
        <v>72</v>
      </c>
      <c r="D28" s="33">
        <v>0</v>
      </c>
      <c r="E28" s="28"/>
      <c r="F28" s="33">
        <v>0</v>
      </c>
      <c r="G28" s="33">
        <v>0</v>
      </c>
      <c r="H28" s="28"/>
      <c r="I28" s="33">
        <v>0</v>
      </c>
      <c r="J28" s="33">
        <v>0</v>
      </c>
      <c r="K28" s="28"/>
      <c r="L28" s="33">
        <v>0</v>
      </c>
      <c r="M28" s="33">
        <v>0</v>
      </c>
      <c r="N28" s="28"/>
      <c r="O28" s="33">
        <v>0</v>
      </c>
      <c r="P28" s="28">
        <f t="shared" ref="P28" si="10">D28+G28+J28+M28</f>
        <v>0</v>
      </c>
      <c r="Q28" s="20"/>
    </row>
    <row r="29" spans="1:20" ht="30" x14ac:dyDescent="0.25">
      <c r="A29" s="683"/>
      <c r="B29" s="30"/>
      <c r="C29" s="70" t="s">
        <v>73</v>
      </c>
      <c r="D29" s="33">
        <v>0</v>
      </c>
      <c r="E29" s="33"/>
      <c r="F29" s="33">
        <v>0</v>
      </c>
      <c r="G29" s="33">
        <v>0</v>
      </c>
      <c r="H29" s="33"/>
      <c r="I29" s="33">
        <v>0</v>
      </c>
      <c r="J29" s="33">
        <v>0</v>
      </c>
      <c r="K29" s="33"/>
      <c r="L29" s="33">
        <v>0</v>
      </c>
      <c r="M29" s="33">
        <v>0</v>
      </c>
      <c r="N29" s="33"/>
      <c r="O29" s="33">
        <v>0</v>
      </c>
      <c r="P29" s="28">
        <f>D29+G29+J29+M29</f>
        <v>0</v>
      </c>
      <c r="Q29" s="20"/>
    </row>
    <row r="30" spans="1:20" ht="15.75" customHeight="1" x14ac:dyDescent="0.25">
      <c r="A30" s="680" t="s">
        <v>882</v>
      </c>
      <c r="B30" s="681"/>
      <c r="C30" s="681"/>
      <c r="D30" s="681"/>
      <c r="E30" s="681"/>
      <c r="F30" s="681"/>
      <c r="G30" s="681"/>
      <c r="H30" s="681"/>
      <c r="I30" s="681"/>
      <c r="J30" s="681"/>
      <c r="K30" s="681"/>
      <c r="L30" s="681"/>
      <c r="M30" s="681"/>
      <c r="N30" s="681"/>
      <c r="O30" s="681"/>
      <c r="P30" s="682"/>
      <c r="Q30" s="20"/>
    </row>
    <row r="31" spans="1:20" ht="27" customHeight="1" x14ac:dyDescent="0.25">
      <c r="A31" s="683"/>
      <c r="B31" s="27" t="s">
        <v>75</v>
      </c>
      <c r="C31" s="189"/>
      <c r="D31" s="28">
        <f>SUM(D32,D33)</f>
        <v>45</v>
      </c>
      <c r="E31" s="28"/>
      <c r="F31" s="33">
        <f t="shared" ref="F31:P31" si="11">SUM(F32,F33)</f>
        <v>45</v>
      </c>
      <c r="G31" s="33">
        <f t="shared" si="11"/>
        <v>368</v>
      </c>
      <c r="H31" s="28"/>
      <c r="I31" s="33">
        <f t="shared" si="11"/>
        <v>174</v>
      </c>
      <c r="J31" s="33">
        <f t="shared" si="11"/>
        <v>368</v>
      </c>
      <c r="K31" s="28"/>
      <c r="L31" s="33">
        <f t="shared" si="11"/>
        <v>174</v>
      </c>
      <c r="M31" s="33">
        <f t="shared" si="11"/>
        <v>368</v>
      </c>
      <c r="N31" s="28"/>
      <c r="O31" s="33">
        <f t="shared" si="11"/>
        <v>174</v>
      </c>
      <c r="P31" s="28">
        <f t="shared" si="11"/>
        <v>1149</v>
      </c>
      <c r="Q31" s="20"/>
    </row>
    <row r="32" spans="1:20" ht="30" x14ac:dyDescent="0.25">
      <c r="A32" s="683"/>
      <c r="B32" s="189"/>
      <c r="C32" s="29" t="s">
        <v>72</v>
      </c>
      <c r="D32" s="28">
        <v>45</v>
      </c>
      <c r="E32" s="28"/>
      <c r="F32" s="33">
        <v>45</v>
      </c>
      <c r="G32" s="33">
        <v>368</v>
      </c>
      <c r="H32" s="28"/>
      <c r="I32" s="33">
        <v>174</v>
      </c>
      <c r="J32" s="33">
        <v>368</v>
      </c>
      <c r="K32" s="28"/>
      <c r="L32" s="33">
        <v>174</v>
      </c>
      <c r="M32" s="33">
        <v>368</v>
      </c>
      <c r="N32" s="28"/>
      <c r="O32" s="33">
        <v>174</v>
      </c>
      <c r="P32" s="28">
        <f t="shared" ref="P32" si="12">D32+G32+J32+M32</f>
        <v>1149</v>
      </c>
      <c r="Q32" s="20"/>
    </row>
    <row r="33" spans="1:17" ht="30" x14ac:dyDescent="0.25">
      <c r="A33" s="683"/>
      <c r="B33" s="30"/>
      <c r="C33" s="70" t="s">
        <v>73</v>
      </c>
      <c r="D33" s="33">
        <v>0</v>
      </c>
      <c r="E33" s="33"/>
      <c r="F33" s="33">
        <v>0</v>
      </c>
      <c r="G33" s="33">
        <v>0</v>
      </c>
      <c r="H33" s="33"/>
      <c r="I33" s="33">
        <v>0</v>
      </c>
      <c r="J33" s="33">
        <v>0</v>
      </c>
      <c r="K33" s="33"/>
      <c r="L33" s="33">
        <v>0</v>
      </c>
      <c r="M33" s="33">
        <v>0</v>
      </c>
      <c r="N33" s="33"/>
      <c r="O33" s="33">
        <v>0</v>
      </c>
      <c r="P33" s="28">
        <f>D33+G33+J33+M33</f>
        <v>0</v>
      </c>
      <c r="Q33" s="20"/>
    </row>
    <row r="34" spans="1:17" x14ac:dyDescent="0.25">
      <c r="A34" s="673" t="s">
        <v>135</v>
      </c>
      <c r="B34" s="674"/>
      <c r="C34" s="674"/>
      <c r="D34" s="674"/>
      <c r="E34" s="674"/>
      <c r="F34" s="674"/>
      <c r="G34" s="674"/>
      <c r="H34" s="674"/>
      <c r="I34" s="674"/>
      <c r="J34" s="674"/>
      <c r="K34" s="674"/>
      <c r="L34" s="674"/>
      <c r="M34" s="674"/>
      <c r="N34" s="674"/>
      <c r="O34" s="674"/>
      <c r="P34" s="675"/>
      <c r="Q34" s="20"/>
    </row>
    <row r="35" spans="1:17" x14ac:dyDescent="0.25">
      <c r="A35" s="680" t="s">
        <v>1051</v>
      </c>
      <c r="B35" s="681"/>
      <c r="C35" s="681"/>
      <c r="D35" s="681"/>
      <c r="E35" s="681"/>
      <c r="F35" s="681"/>
      <c r="G35" s="681"/>
      <c r="H35" s="681"/>
      <c r="I35" s="681"/>
      <c r="J35" s="681"/>
      <c r="K35" s="681"/>
      <c r="L35" s="681"/>
      <c r="M35" s="681"/>
      <c r="N35" s="681"/>
      <c r="O35" s="681"/>
      <c r="P35" s="682"/>
      <c r="Q35" s="20"/>
    </row>
    <row r="36" spans="1:17" x14ac:dyDescent="0.25">
      <c r="A36" s="683"/>
      <c r="B36" s="27" t="s">
        <v>75</v>
      </c>
      <c r="C36" s="213"/>
      <c r="D36" s="33">
        <f t="shared" ref="D36" si="13">SUM(D37,D38)</f>
        <v>0</v>
      </c>
      <c r="E36" s="28"/>
      <c r="F36" s="33">
        <v>0</v>
      </c>
      <c r="G36" s="33">
        <v>0</v>
      </c>
      <c r="H36" s="28"/>
      <c r="I36" s="33">
        <v>0</v>
      </c>
      <c r="J36" s="33">
        <v>0</v>
      </c>
      <c r="K36" s="28"/>
      <c r="L36" s="33">
        <v>0</v>
      </c>
      <c r="M36" s="33">
        <v>0</v>
      </c>
      <c r="N36" s="28"/>
      <c r="O36" s="33">
        <v>0</v>
      </c>
      <c r="P36" s="28">
        <f t="shared" ref="P36" si="14">SUM(P37,P38)</f>
        <v>0</v>
      </c>
      <c r="Q36" s="20"/>
    </row>
    <row r="37" spans="1:17" ht="30" x14ac:dyDescent="0.25">
      <c r="A37" s="683"/>
      <c r="B37" s="213"/>
      <c r="C37" s="29" t="s">
        <v>72</v>
      </c>
      <c r="D37" s="33">
        <v>0</v>
      </c>
      <c r="E37" s="28"/>
      <c r="F37" s="33">
        <v>0</v>
      </c>
      <c r="G37" s="33">
        <v>0</v>
      </c>
      <c r="H37" s="28"/>
      <c r="I37" s="33">
        <v>0</v>
      </c>
      <c r="J37" s="33">
        <v>0</v>
      </c>
      <c r="K37" s="28"/>
      <c r="L37" s="33">
        <v>0</v>
      </c>
      <c r="M37" s="33">
        <v>0</v>
      </c>
      <c r="N37" s="28"/>
      <c r="O37" s="33">
        <v>0</v>
      </c>
      <c r="P37" s="28">
        <f t="shared" ref="P37" si="15">D37+G37+J37+M37</f>
        <v>0</v>
      </c>
      <c r="Q37" s="20"/>
    </row>
    <row r="38" spans="1:17" ht="30" x14ac:dyDescent="0.25">
      <c r="A38" s="683"/>
      <c r="B38" s="30"/>
      <c r="C38" s="70" t="s">
        <v>73</v>
      </c>
      <c r="D38" s="33">
        <v>0</v>
      </c>
      <c r="E38" s="33"/>
      <c r="F38" s="33">
        <v>0</v>
      </c>
      <c r="G38" s="33">
        <v>0</v>
      </c>
      <c r="H38" s="33"/>
      <c r="I38" s="33">
        <v>0</v>
      </c>
      <c r="J38" s="33">
        <v>0</v>
      </c>
      <c r="K38" s="33"/>
      <c r="L38" s="33">
        <v>0</v>
      </c>
      <c r="M38" s="33">
        <v>0</v>
      </c>
      <c r="N38" s="33"/>
      <c r="O38" s="33">
        <v>0</v>
      </c>
      <c r="P38" s="28">
        <f>D38+G38+J38+M38</f>
        <v>0</v>
      </c>
      <c r="Q38" s="20"/>
    </row>
    <row r="39" spans="1:17" ht="31.7" customHeight="1" x14ac:dyDescent="0.25">
      <c r="A39" s="680" t="s">
        <v>1052</v>
      </c>
      <c r="B39" s="681"/>
      <c r="C39" s="681"/>
      <c r="D39" s="681"/>
      <c r="E39" s="681"/>
      <c r="F39" s="681"/>
      <c r="G39" s="681"/>
      <c r="H39" s="681"/>
      <c r="I39" s="681"/>
      <c r="J39" s="681"/>
      <c r="K39" s="681"/>
      <c r="L39" s="681"/>
      <c r="M39" s="681"/>
      <c r="N39" s="681"/>
      <c r="O39" s="681"/>
      <c r="P39" s="682"/>
      <c r="Q39" s="20"/>
    </row>
    <row r="40" spans="1:17" ht="27" customHeight="1" x14ac:dyDescent="0.25">
      <c r="A40" s="683"/>
      <c r="B40" s="27" t="s">
        <v>75</v>
      </c>
      <c r="C40" s="189"/>
      <c r="D40" s="33">
        <v>0</v>
      </c>
      <c r="E40" s="28"/>
      <c r="F40" s="33">
        <f t="shared" ref="F40:G40" si="16">SUM(F41,F42)</f>
        <v>0</v>
      </c>
      <c r="G40" s="33">
        <f t="shared" si="16"/>
        <v>85</v>
      </c>
      <c r="H40" s="28"/>
      <c r="I40" s="33">
        <f t="shared" ref="I40:J40" si="17">SUM(I41,I42)</f>
        <v>0</v>
      </c>
      <c r="J40" s="33">
        <f t="shared" si="17"/>
        <v>90</v>
      </c>
      <c r="K40" s="28"/>
      <c r="L40" s="33">
        <f t="shared" ref="L40:M40" si="18">SUM(L41,L42)</f>
        <v>0</v>
      </c>
      <c r="M40" s="33">
        <f t="shared" si="18"/>
        <v>90</v>
      </c>
      <c r="N40" s="28"/>
      <c r="O40" s="33">
        <f t="shared" ref="O40:P40" si="19">SUM(O41,O42)</f>
        <v>0</v>
      </c>
      <c r="P40" s="28">
        <f t="shared" si="19"/>
        <v>265</v>
      </c>
      <c r="Q40" s="20"/>
    </row>
    <row r="41" spans="1:17" ht="30" x14ac:dyDescent="0.25">
      <c r="A41" s="683"/>
      <c r="B41" s="189"/>
      <c r="C41" s="29" t="s">
        <v>72</v>
      </c>
      <c r="D41" s="33">
        <v>0</v>
      </c>
      <c r="E41" s="33"/>
      <c r="F41" s="33">
        <v>0</v>
      </c>
      <c r="G41" s="33">
        <v>85</v>
      </c>
      <c r="H41" s="33"/>
      <c r="I41" s="33">
        <v>0</v>
      </c>
      <c r="J41" s="33">
        <v>90</v>
      </c>
      <c r="K41" s="33"/>
      <c r="L41" s="33">
        <v>0</v>
      </c>
      <c r="M41" s="33">
        <v>90</v>
      </c>
      <c r="N41" s="33"/>
      <c r="O41" s="33">
        <v>0</v>
      </c>
      <c r="P41" s="28">
        <f>D41+G41+J41+M41</f>
        <v>265</v>
      </c>
      <c r="Q41" s="20"/>
    </row>
    <row r="42" spans="1:17" ht="30" x14ac:dyDescent="0.25">
      <c r="A42" s="683"/>
      <c r="B42" s="30"/>
      <c r="C42" s="70" t="s">
        <v>73</v>
      </c>
      <c r="D42" s="33">
        <v>0</v>
      </c>
      <c r="E42" s="33"/>
      <c r="F42" s="33">
        <v>0</v>
      </c>
      <c r="G42" s="33">
        <v>0</v>
      </c>
      <c r="H42" s="33"/>
      <c r="I42" s="33">
        <v>0</v>
      </c>
      <c r="J42" s="33">
        <v>0</v>
      </c>
      <c r="K42" s="33"/>
      <c r="L42" s="33">
        <v>0</v>
      </c>
      <c r="M42" s="33">
        <v>0</v>
      </c>
      <c r="N42" s="33"/>
      <c r="O42" s="33">
        <v>0</v>
      </c>
      <c r="P42" s="28">
        <f>D42+G42+J42+M42</f>
        <v>0</v>
      </c>
      <c r="Q42" s="20"/>
    </row>
    <row r="43" spans="1:17" ht="29.25" customHeight="1" x14ac:dyDescent="0.25">
      <c r="A43" s="680" t="s">
        <v>1055</v>
      </c>
      <c r="B43" s="681"/>
      <c r="C43" s="681"/>
      <c r="D43" s="681"/>
      <c r="E43" s="681"/>
      <c r="F43" s="681"/>
      <c r="G43" s="681"/>
      <c r="H43" s="681"/>
      <c r="I43" s="681"/>
      <c r="J43" s="681"/>
      <c r="K43" s="681"/>
      <c r="L43" s="681"/>
      <c r="M43" s="681"/>
      <c r="N43" s="681"/>
      <c r="O43" s="681"/>
      <c r="P43" s="682"/>
      <c r="Q43" s="20"/>
    </row>
    <row r="44" spans="1:17" ht="27" customHeight="1" x14ac:dyDescent="0.25">
      <c r="A44" s="683"/>
      <c r="B44" s="27" t="s">
        <v>75</v>
      </c>
      <c r="C44" s="189"/>
      <c r="D44" s="33">
        <v>0</v>
      </c>
      <c r="E44" s="28"/>
      <c r="F44" s="33">
        <f t="shared" ref="F44:G44" si="20">SUM(F45,F46)</f>
        <v>0</v>
      </c>
      <c r="G44" s="28">
        <f t="shared" si="20"/>
        <v>4094</v>
      </c>
      <c r="H44" s="28"/>
      <c r="I44" s="33">
        <f t="shared" ref="I44:J44" si="21">SUM(I45,I46)</f>
        <v>0</v>
      </c>
      <c r="J44" s="28">
        <f t="shared" si="21"/>
        <v>5388</v>
      </c>
      <c r="K44" s="28"/>
      <c r="L44" s="33">
        <f t="shared" ref="L44:M44" si="22">SUM(L45,L46)</f>
        <v>0</v>
      </c>
      <c r="M44" s="28">
        <f t="shared" si="22"/>
        <v>5278</v>
      </c>
      <c r="N44" s="28"/>
      <c r="O44" s="33">
        <f t="shared" ref="O44:P44" si="23">SUM(O45,O46)</f>
        <v>0</v>
      </c>
      <c r="P44" s="28">
        <f t="shared" si="23"/>
        <v>14760</v>
      </c>
      <c r="Q44" s="20"/>
    </row>
    <row r="45" spans="1:17" ht="30" x14ac:dyDescent="0.25">
      <c r="A45" s="683"/>
      <c r="B45" s="189"/>
      <c r="C45" s="29" t="s">
        <v>72</v>
      </c>
      <c r="D45" s="33">
        <v>0</v>
      </c>
      <c r="E45" s="33"/>
      <c r="F45" s="33">
        <v>0</v>
      </c>
      <c r="G45" s="28">
        <v>4094</v>
      </c>
      <c r="H45" s="33"/>
      <c r="I45" s="33">
        <v>0</v>
      </c>
      <c r="J45" s="28">
        <v>5388</v>
      </c>
      <c r="K45" s="33"/>
      <c r="L45" s="33">
        <v>0</v>
      </c>
      <c r="M45" s="28">
        <v>5278</v>
      </c>
      <c r="N45" s="33"/>
      <c r="O45" s="33">
        <v>0</v>
      </c>
      <c r="P45" s="28">
        <f>D45+G45+J45+M45</f>
        <v>14760</v>
      </c>
      <c r="Q45" s="20"/>
    </row>
    <row r="46" spans="1:17" ht="30" x14ac:dyDescent="0.25">
      <c r="A46" s="683"/>
      <c r="B46" s="30"/>
      <c r="C46" s="70" t="s">
        <v>73</v>
      </c>
      <c r="D46" s="33">
        <v>0</v>
      </c>
      <c r="E46" s="33"/>
      <c r="F46" s="33">
        <v>0</v>
      </c>
      <c r="G46" s="33">
        <v>0</v>
      </c>
      <c r="H46" s="33"/>
      <c r="I46" s="33">
        <v>0</v>
      </c>
      <c r="J46" s="33">
        <v>0</v>
      </c>
      <c r="K46" s="33"/>
      <c r="L46" s="33">
        <v>0</v>
      </c>
      <c r="M46" s="33">
        <v>0</v>
      </c>
      <c r="N46" s="33"/>
      <c r="O46" s="33">
        <v>0</v>
      </c>
      <c r="P46" s="28">
        <f>D46+G46+J46+M46</f>
        <v>0</v>
      </c>
      <c r="Q46" s="20"/>
    </row>
    <row r="47" spans="1:17" ht="33.75" customHeight="1" x14ac:dyDescent="0.25">
      <c r="A47" s="680" t="s">
        <v>1054</v>
      </c>
      <c r="B47" s="681"/>
      <c r="C47" s="681"/>
      <c r="D47" s="681"/>
      <c r="E47" s="681"/>
      <c r="F47" s="681"/>
      <c r="G47" s="681"/>
      <c r="H47" s="681"/>
      <c r="I47" s="681"/>
      <c r="J47" s="681"/>
      <c r="K47" s="681"/>
      <c r="L47" s="681"/>
      <c r="M47" s="681"/>
      <c r="N47" s="681"/>
      <c r="O47" s="681"/>
      <c r="P47" s="682"/>
      <c r="Q47" s="20"/>
    </row>
    <row r="48" spans="1:17" x14ac:dyDescent="0.25">
      <c r="A48" s="683"/>
      <c r="B48" s="27" t="s">
        <v>75</v>
      </c>
      <c r="C48" s="189"/>
      <c r="D48" s="33">
        <f t="shared" ref="D48" si="24">SUM(D49,D50)</f>
        <v>0</v>
      </c>
      <c r="E48" s="28"/>
      <c r="F48" s="33">
        <v>0</v>
      </c>
      <c r="G48" s="33">
        <v>0</v>
      </c>
      <c r="H48" s="28"/>
      <c r="I48" s="33">
        <v>0</v>
      </c>
      <c r="J48" s="33">
        <v>0</v>
      </c>
      <c r="K48" s="28"/>
      <c r="L48" s="33">
        <v>0</v>
      </c>
      <c r="M48" s="33">
        <v>0</v>
      </c>
      <c r="N48" s="28"/>
      <c r="O48" s="33">
        <v>0</v>
      </c>
      <c r="P48" s="28">
        <f t="shared" ref="P48" si="25">SUM(P49,P50)</f>
        <v>0</v>
      </c>
      <c r="Q48" s="20"/>
    </row>
    <row r="49" spans="1:17" ht="30" x14ac:dyDescent="0.25">
      <c r="A49" s="683"/>
      <c r="B49" s="189"/>
      <c r="C49" s="29" t="s">
        <v>72</v>
      </c>
      <c r="D49" s="33">
        <v>0</v>
      </c>
      <c r="E49" s="28"/>
      <c r="F49" s="33">
        <v>0</v>
      </c>
      <c r="G49" s="33">
        <v>0</v>
      </c>
      <c r="H49" s="28"/>
      <c r="I49" s="33">
        <v>0</v>
      </c>
      <c r="J49" s="33">
        <v>0</v>
      </c>
      <c r="K49" s="28"/>
      <c r="L49" s="33">
        <v>0</v>
      </c>
      <c r="M49" s="33">
        <v>0</v>
      </c>
      <c r="N49" s="28"/>
      <c r="O49" s="33">
        <v>0</v>
      </c>
      <c r="P49" s="28">
        <f t="shared" ref="P49" si="26">D49+G49+J49+M49</f>
        <v>0</v>
      </c>
      <c r="Q49" s="20"/>
    </row>
    <row r="50" spans="1:17" ht="30" x14ac:dyDescent="0.25">
      <c r="A50" s="683"/>
      <c r="B50" s="30"/>
      <c r="C50" s="70" t="s">
        <v>73</v>
      </c>
      <c r="D50" s="33">
        <v>0</v>
      </c>
      <c r="E50" s="33"/>
      <c r="F50" s="33">
        <v>0</v>
      </c>
      <c r="G50" s="33">
        <v>0</v>
      </c>
      <c r="H50" s="33"/>
      <c r="I50" s="33">
        <v>0</v>
      </c>
      <c r="J50" s="33">
        <v>0</v>
      </c>
      <c r="K50" s="33"/>
      <c r="L50" s="33">
        <v>0</v>
      </c>
      <c r="M50" s="33">
        <v>0</v>
      </c>
      <c r="N50" s="33"/>
      <c r="O50" s="33">
        <v>0</v>
      </c>
      <c r="P50" s="28">
        <f>D50+G50+J50+M50</f>
        <v>0</v>
      </c>
      <c r="Q50" s="20"/>
    </row>
    <row r="51" spans="1:17" ht="31.7" customHeight="1" x14ac:dyDescent="0.25">
      <c r="A51" s="680" t="s">
        <v>1053</v>
      </c>
      <c r="B51" s="681"/>
      <c r="C51" s="681"/>
      <c r="D51" s="681"/>
      <c r="E51" s="681"/>
      <c r="F51" s="681"/>
      <c r="G51" s="681"/>
      <c r="H51" s="681"/>
      <c r="I51" s="681"/>
      <c r="J51" s="681"/>
      <c r="K51" s="681"/>
      <c r="L51" s="681"/>
      <c r="M51" s="681"/>
      <c r="N51" s="681"/>
      <c r="O51" s="681"/>
      <c r="P51" s="682"/>
      <c r="Q51" s="20"/>
    </row>
    <row r="52" spans="1:17" x14ac:dyDescent="0.25">
      <c r="A52" s="683"/>
      <c r="B52" s="27" t="s">
        <v>75</v>
      </c>
      <c r="C52" s="189"/>
      <c r="D52" s="33">
        <v>0</v>
      </c>
      <c r="E52" s="28"/>
      <c r="F52" s="33">
        <f t="shared" ref="F52:G52" si="27">SUM(F53,F54)</f>
        <v>0</v>
      </c>
      <c r="G52" s="33">
        <f t="shared" si="27"/>
        <v>250</v>
      </c>
      <c r="H52" s="28"/>
      <c r="I52" s="33">
        <f t="shared" ref="I52:J52" si="28">SUM(I53,I54)</f>
        <v>0</v>
      </c>
      <c r="J52" s="33">
        <f t="shared" si="28"/>
        <v>500</v>
      </c>
      <c r="K52" s="28"/>
      <c r="L52" s="33">
        <f t="shared" ref="L52:M52" si="29">SUM(L53,L54)</f>
        <v>0</v>
      </c>
      <c r="M52" s="33">
        <f t="shared" si="29"/>
        <v>500</v>
      </c>
      <c r="N52" s="28"/>
      <c r="O52" s="33">
        <f t="shared" ref="O52:P52" si="30">SUM(O53,O54)</f>
        <v>0</v>
      </c>
      <c r="P52" s="28">
        <f t="shared" si="30"/>
        <v>1250</v>
      </c>
      <c r="Q52" s="20"/>
    </row>
    <row r="53" spans="1:17" ht="30" x14ac:dyDescent="0.25">
      <c r="A53" s="683"/>
      <c r="B53" s="189"/>
      <c r="C53" s="29" t="s">
        <v>72</v>
      </c>
      <c r="D53" s="33">
        <v>0</v>
      </c>
      <c r="E53" s="33"/>
      <c r="F53" s="33">
        <v>0</v>
      </c>
      <c r="G53" s="33">
        <v>250</v>
      </c>
      <c r="H53" s="33"/>
      <c r="I53" s="33">
        <v>0</v>
      </c>
      <c r="J53" s="33">
        <v>500</v>
      </c>
      <c r="K53" s="33"/>
      <c r="L53" s="33">
        <v>0</v>
      </c>
      <c r="M53" s="33">
        <v>500</v>
      </c>
      <c r="N53" s="33"/>
      <c r="O53" s="33">
        <v>0</v>
      </c>
      <c r="P53" s="28">
        <f>D53+G53+J53+M53</f>
        <v>1250</v>
      </c>
      <c r="Q53" s="20"/>
    </row>
    <row r="54" spans="1:17" ht="30" x14ac:dyDescent="0.25">
      <c r="A54" s="683"/>
      <c r="B54" s="30"/>
      <c r="C54" s="70" t="s">
        <v>73</v>
      </c>
      <c r="D54" s="33">
        <v>0</v>
      </c>
      <c r="E54" s="33"/>
      <c r="F54" s="33">
        <v>0</v>
      </c>
      <c r="G54" s="33">
        <v>0</v>
      </c>
      <c r="H54" s="33"/>
      <c r="I54" s="33">
        <v>0</v>
      </c>
      <c r="J54" s="33">
        <v>0</v>
      </c>
      <c r="K54" s="33"/>
      <c r="L54" s="33">
        <v>0</v>
      </c>
      <c r="M54" s="33">
        <v>0</v>
      </c>
      <c r="N54" s="33"/>
      <c r="O54" s="33">
        <v>0</v>
      </c>
      <c r="P54" s="28">
        <f>D54+G54+J54+M54</f>
        <v>0</v>
      </c>
      <c r="Q54" s="20"/>
    </row>
    <row r="55" spans="1:17" ht="29.25" customHeight="1" x14ac:dyDescent="0.25">
      <c r="A55" s="680" t="s">
        <v>1056</v>
      </c>
      <c r="B55" s="681"/>
      <c r="C55" s="681"/>
      <c r="D55" s="681"/>
      <c r="E55" s="681"/>
      <c r="F55" s="681"/>
      <c r="G55" s="681"/>
      <c r="H55" s="681"/>
      <c r="I55" s="681"/>
      <c r="J55" s="681"/>
      <c r="K55" s="681"/>
      <c r="L55" s="681"/>
      <c r="M55" s="681"/>
      <c r="N55" s="681"/>
      <c r="O55" s="681"/>
      <c r="P55" s="682"/>
      <c r="Q55" s="20"/>
    </row>
    <row r="56" spans="1:17" x14ac:dyDescent="0.25">
      <c r="A56" s="683"/>
      <c r="B56" s="27" t="s">
        <v>75</v>
      </c>
      <c r="C56" s="189"/>
      <c r="D56" s="33">
        <f t="shared" ref="D56" si="31">SUM(D57,D58)</f>
        <v>0</v>
      </c>
      <c r="E56" s="28"/>
      <c r="F56" s="33">
        <v>0</v>
      </c>
      <c r="G56" s="33">
        <v>0</v>
      </c>
      <c r="H56" s="28"/>
      <c r="I56" s="33">
        <v>0</v>
      </c>
      <c r="J56" s="33">
        <v>0</v>
      </c>
      <c r="K56" s="28"/>
      <c r="L56" s="33">
        <v>0</v>
      </c>
      <c r="M56" s="33">
        <v>0</v>
      </c>
      <c r="N56" s="28"/>
      <c r="O56" s="33">
        <v>0</v>
      </c>
      <c r="P56" s="28">
        <f t="shared" ref="P56" si="32">SUM(P57,P58)</f>
        <v>0</v>
      </c>
      <c r="Q56" s="20"/>
    </row>
    <row r="57" spans="1:17" ht="30" x14ac:dyDescent="0.25">
      <c r="A57" s="683"/>
      <c r="B57" s="189"/>
      <c r="C57" s="29" t="s">
        <v>72</v>
      </c>
      <c r="D57" s="33">
        <v>0</v>
      </c>
      <c r="E57" s="28"/>
      <c r="F57" s="33">
        <v>0</v>
      </c>
      <c r="G57" s="33">
        <v>0</v>
      </c>
      <c r="H57" s="28"/>
      <c r="I57" s="33">
        <v>0</v>
      </c>
      <c r="J57" s="33">
        <v>0</v>
      </c>
      <c r="K57" s="28"/>
      <c r="L57" s="33">
        <v>0</v>
      </c>
      <c r="M57" s="33">
        <v>0</v>
      </c>
      <c r="N57" s="28"/>
      <c r="O57" s="33">
        <v>0</v>
      </c>
      <c r="P57" s="28">
        <f t="shared" ref="P57" si="33">D57+G57+J57+M57</f>
        <v>0</v>
      </c>
      <c r="Q57" s="20"/>
    </row>
    <row r="58" spans="1:17" ht="30" x14ac:dyDescent="0.25">
      <c r="A58" s="683"/>
      <c r="B58" s="30"/>
      <c r="C58" s="70" t="s">
        <v>73</v>
      </c>
      <c r="D58" s="33">
        <v>0</v>
      </c>
      <c r="E58" s="33"/>
      <c r="F58" s="33">
        <v>0</v>
      </c>
      <c r="G58" s="33">
        <v>0</v>
      </c>
      <c r="H58" s="33"/>
      <c r="I58" s="33">
        <v>0</v>
      </c>
      <c r="J58" s="33">
        <v>0</v>
      </c>
      <c r="K58" s="33"/>
      <c r="L58" s="33">
        <v>0</v>
      </c>
      <c r="M58" s="33">
        <v>0</v>
      </c>
      <c r="N58" s="33"/>
      <c r="O58" s="33">
        <v>0</v>
      </c>
      <c r="P58" s="28">
        <f>D58+G58+J58+M58</f>
        <v>0</v>
      </c>
      <c r="Q58" s="20"/>
    </row>
    <row r="59" spans="1:17" ht="26.25" customHeight="1" x14ac:dyDescent="0.25">
      <c r="A59" s="680" t="s">
        <v>1057</v>
      </c>
      <c r="B59" s="681"/>
      <c r="C59" s="681"/>
      <c r="D59" s="681"/>
      <c r="E59" s="681"/>
      <c r="F59" s="681"/>
      <c r="G59" s="681"/>
      <c r="H59" s="681"/>
      <c r="I59" s="681"/>
      <c r="J59" s="681"/>
      <c r="K59" s="681"/>
      <c r="L59" s="681"/>
      <c r="M59" s="681"/>
      <c r="N59" s="681"/>
      <c r="O59" s="681"/>
      <c r="P59" s="682"/>
      <c r="Q59" s="20"/>
    </row>
    <row r="60" spans="1:17" x14ac:dyDescent="0.25">
      <c r="A60" s="683"/>
      <c r="B60" s="27" t="s">
        <v>75</v>
      </c>
      <c r="C60" s="189"/>
      <c r="D60" s="33">
        <f t="shared" ref="D60" si="34">SUM(D61,D62)</f>
        <v>0</v>
      </c>
      <c r="E60" s="28"/>
      <c r="F60" s="33">
        <v>0</v>
      </c>
      <c r="G60" s="33">
        <v>0</v>
      </c>
      <c r="H60" s="28"/>
      <c r="I60" s="33">
        <v>0</v>
      </c>
      <c r="J60" s="33">
        <v>0</v>
      </c>
      <c r="K60" s="28"/>
      <c r="L60" s="33">
        <v>0</v>
      </c>
      <c r="M60" s="33">
        <v>0</v>
      </c>
      <c r="N60" s="28"/>
      <c r="O60" s="33">
        <v>0</v>
      </c>
      <c r="P60" s="28">
        <f t="shared" ref="P60" si="35">SUM(P61,P62)</f>
        <v>0</v>
      </c>
      <c r="Q60" s="20"/>
    </row>
    <row r="61" spans="1:17" ht="27" customHeight="1" x14ac:dyDescent="0.25">
      <c r="A61" s="683"/>
      <c r="B61" s="189"/>
      <c r="C61" s="29" t="s">
        <v>72</v>
      </c>
      <c r="D61" s="33">
        <v>0</v>
      </c>
      <c r="E61" s="28"/>
      <c r="F61" s="33">
        <v>0</v>
      </c>
      <c r="G61" s="33">
        <v>0</v>
      </c>
      <c r="H61" s="28"/>
      <c r="I61" s="33">
        <v>0</v>
      </c>
      <c r="J61" s="33">
        <v>0</v>
      </c>
      <c r="K61" s="28"/>
      <c r="L61" s="33">
        <v>0</v>
      </c>
      <c r="M61" s="33">
        <v>0</v>
      </c>
      <c r="N61" s="28"/>
      <c r="O61" s="33">
        <v>0</v>
      </c>
      <c r="P61" s="28">
        <f t="shared" ref="P61" si="36">D61+G61+J61+M61</f>
        <v>0</v>
      </c>
      <c r="Q61" s="20"/>
    </row>
    <row r="62" spans="1:17" ht="27" customHeight="1" x14ac:dyDescent="0.25">
      <c r="A62" s="683"/>
      <c r="B62" s="30"/>
      <c r="C62" s="70" t="s">
        <v>73</v>
      </c>
      <c r="D62" s="33">
        <v>0</v>
      </c>
      <c r="E62" s="33"/>
      <c r="F62" s="33">
        <v>0</v>
      </c>
      <c r="G62" s="33">
        <v>0</v>
      </c>
      <c r="H62" s="33"/>
      <c r="I62" s="33">
        <v>0</v>
      </c>
      <c r="J62" s="33">
        <v>0</v>
      </c>
      <c r="K62" s="33"/>
      <c r="L62" s="33">
        <v>0</v>
      </c>
      <c r="M62" s="33">
        <v>0</v>
      </c>
      <c r="N62" s="33"/>
      <c r="O62" s="33">
        <v>0</v>
      </c>
      <c r="P62" s="28">
        <f>D62+G62+J62+M62</f>
        <v>0</v>
      </c>
      <c r="Q62" s="20"/>
    </row>
    <row r="63" spans="1:17" ht="27" customHeight="1" x14ac:dyDescent="0.25">
      <c r="A63" s="680" t="s">
        <v>1058</v>
      </c>
      <c r="B63" s="681"/>
      <c r="C63" s="681"/>
      <c r="D63" s="681"/>
      <c r="E63" s="681"/>
      <c r="F63" s="681"/>
      <c r="G63" s="681"/>
      <c r="H63" s="681"/>
      <c r="I63" s="681"/>
      <c r="J63" s="681"/>
      <c r="K63" s="681"/>
      <c r="L63" s="681"/>
      <c r="M63" s="681"/>
      <c r="N63" s="681"/>
      <c r="O63" s="681"/>
      <c r="P63" s="682"/>
      <c r="Q63" s="20"/>
    </row>
    <row r="64" spans="1:17" ht="27" customHeight="1" x14ac:dyDescent="0.25">
      <c r="A64" s="683"/>
      <c r="B64" s="27" t="s">
        <v>75</v>
      </c>
      <c r="C64" s="189"/>
      <c r="D64" s="33">
        <v>0</v>
      </c>
      <c r="E64" s="28"/>
      <c r="F64" s="33">
        <f t="shared" ref="F64:G64" si="37">SUM(F65,F66)</f>
        <v>0</v>
      </c>
      <c r="G64" s="28">
        <f t="shared" si="37"/>
        <v>2221</v>
      </c>
      <c r="H64" s="28"/>
      <c r="I64" s="33">
        <f t="shared" ref="I64:J64" si="38">SUM(I65,I66)</f>
        <v>0</v>
      </c>
      <c r="J64" s="28">
        <f t="shared" si="38"/>
        <v>2378</v>
      </c>
      <c r="K64" s="28"/>
      <c r="L64" s="33">
        <f t="shared" ref="L64:M64" si="39">SUM(L65,L66)</f>
        <v>0</v>
      </c>
      <c r="M64" s="28">
        <f t="shared" si="39"/>
        <v>2290</v>
      </c>
      <c r="N64" s="28"/>
      <c r="O64" s="33">
        <f t="shared" ref="O64:P64" si="40">SUM(O65,O66)</f>
        <v>0</v>
      </c>
      <c r="P64" s="28">
        <f t="shared" si="40"/>
        <v>6889</v>
      </c>
      <c r="Q64" s="20"/>
    </row>
    <row r="65" spans="1:17" ht="27" customHeight="1" x14ac:dyDescent="0.25">
      <c r="A65" s="683"/>
      <c r="B65" s="189"/>
      <c r="C65" s="29" t="s">
        <v>72</v>
      </c>
      <c r="D65" s="33">
        <v>0</v>
      </c>
      <c r="E65" s="33"/>
      <c r="F65" s="33">
        <v>0</v>
      </c>
      <c r="G65" s="28">
        <v>2221</v>
      </c>
      <c r="H65" s="33"/>
      <c r="I65" s="33">
        <v>0</v>
      </c>
      <c r="J65" s="28">
        <v>2378</v>
      </c>
      <c r="K65" s="33"/>
      <c r="L65" s="33">
        <v>0</v>
      </c>
      <c r="M65" s="28">
        <v>2290</v>
      </c>
      <c r="N65" s="33"/>
      <c r="O65" s="33">
        <v>0</v>
      </c>
      <c r="P65" s="28">
        <f>D65+G65+J65+M65</f>
        <v>6889</v>
      </c>
      <c r="Q65" s="20"/>
    </row>
    <row r="66" spans="1:17" ht="27" customHeight="1" x14ac:dyDescent="0.25">
      <c r="A66" s="683"/>
      <c r="B66" s="30"/>
      <c r="C66" s="70" t="s">
        <v>73</v>
      </c>
      <c r="D66" s="33">
        <v>0</v>
      </c>
      <c r="E66" s="33"/>
      <c r="F66" s="33">
        <v>0</v>
      </c>
      <c r="G66" s="33">
        <v>0</v>
      </c>
      <c r="H66" s="33"/>
      <c r="I66" s="33">
        <v>0</v>
      </c>
      <c r="J66" s="33">
        <v>0</v>
      </c>
      <c r="K66" s="33"/>
      <c r="L66" s="33">
        <v>0</v>
      </c>
      <c r="M66" s="33">
        <v>0</v>
      </c>
      <c r="N66" s="33"/>
      <c r="O66" s="33">
        <v>0</v>
      </c>
      <c r="P66" s="28">
        <f>D66+G66+J66+M66</f>
        <v>0</v>
      </c>
      <c r="Q66" s="20"/>
    </row>
    <row r="67" spans="1:17" ht="22.7" customHeight="1" x14ac:dyDescent="0.25">
      <c r="A67" s="680" t="s">
        <v>1059</v>
      </c>
      <c r="B67" s="681"/>
      <c r="C67" s="681"/>
      <c r="D67" s="681"/>
      <c r="E67" s="681"/>
      <c r="F67" s="681"/>
      <c r="G67" s="681"/>
      <c r="H67" s="681"/>
      <c r="I67" s="681"/>
      <c r="J67" s="681"/>
      <c r="K67" s="681"/>
      <c r="L67" s="681"/>
      <c r="M67" s="681"/>
      <c r="N67" s="681"/>
      <c r="O67" s="681"/>
      <c r="P67" s="682"/>
      <c r="Q67" s="20"/>
    </row>
    <row r="68" spans="1:17" ht="27" customHeight="1" x14ac:dyDescent="0.25">
      <c r="A68" s="683"/>
      <c r="B68" s="27" t="s">
        <v>75</v>
      </c>
      <c r="C68" s="189"/>
      <c r="D68" s="33">
        <v>0</v>
      </c>
      <c r="E68" s="28"/>
      <c r="F68" s="33">
        <f t="shared" ref="F68:G68" si="41">SUM(F69,F70)</f>
        <v>0</v>
      </c>
      <c r="G68" s="28">
        <f t="shared" si="41"/>
        <v>3650</v>
      </c>
      <c r="H68" s="28"/>
      <c r="I68" s="33">
        <f t="shared" ref="I68:J68" si="42">SUM(I69,I70)</f>
        <v>0</v>
      </c>
      <c r="J68" s="28">
        <f t="shared" si="42"/>
        <v>3342</v>
      </c>
      <c r="K68" s="28"/>
      <c r="L68" s="33">
        <f t="shared" ref="L68:M68" si="43">SUM(L69,L70)</f>
        <v>0</v>
      </c>
      <c r="M68" s="28">
        <f t="shared" si="43"/>
        <v>6524</v>
      </c>
      <c r="N68" s="28"/>
      <c r="O68" s="33">
        <f t="shared" ref="O68:P68" si="44">SUM(O69,O70)</f>
        <v>0</v>
      </c>
      <c r="P68" s="28">
        <f t="shared" si="44"/>
        <v>13516</v>
      </c>
      <c r="Q68" s="20"/>
    </row>
    <row r="69" spans="1:17" ht="30" x14ac:dyDescent="0.25">
      <c r="A69" s="683"/>
      <c r="B69" s="189"/>
      <c r="C69" s="29" t="s">
        <v>72</v>
      </c>
      <c r="D69" s="33">
        <v>0</v>
      </c>
      <c r="E69" s="33"/>
      <c r="F69" s="33">
        <v>0</v>
      </c>
      <c r="G69" s="28">
        <v>3650</v>
      </c>
      <c r="H69" s="33"/>
      <c r="I69" s="33">
        <v>0</v>
      </c>
      <c r="J69" s="28">
        <v>3342</v>
      </c>
      <c r="K69" s="33"/>
      <c r="L69" s="33">
        <v>0</v>
      </c>
      <c r="M69" s="28">
        <v>6524</v>
      </c>
      <c r="N69" s="33"/>
      <c r="O69" s="33">
        <v>0</v>
      </c>
      <c r="P69" s="28">
        <f>D69+G69+J69+M69</f>
        <v>13516</v>
      </c>
      <c r="Q69" s="20"/>
    </row>
    <row r="70" spans="1:17" ht="30" x14ac:dyDescent="0.25">
      <c r="A70" s="683"/>
      <c r="B70" s="30"/>
      <c r="C70" s="70" t="s">
        <v>73</v>
      </c>
      <c r="D70" s="33">
        <v>0</v>
      </c>
      <c r="E70" s="33"/>
      <c r="F70" s="33">
        <v>0</v>
      </c>
      <c r="G70" s="33">
        <v>0</v>
      </c>
      <c r="H70" s="33"/>
      <c r="I70" s="33">
        <v>0</v>
      </c>
      <c r="J70" s="33">
        <v>0</v>
      </c>
      <c r="K70" s="33"/>
      <c r="L70" s="33">
        <v>0</v>
      </c>
      <c r="M70" s="33">
        <v>0</v>
      </c>
      <c r="N70" s="33"/>
      <c r="O70" s="33">
        <v>0</v>
      </c>
      <c r="P70" s="28">
        <f>D70+G70+J70+M70</f>
        <v>0</v>
      </c>
      <c r="Q70" s="20"/>
    </row>
    <row r="71" spans="1:17" ht="27" customHeight="1" x14ac:dyDescent="0.25">
      <c r="A71" s="673" t="s">
        <v>92</v>
      </c>
      <c r="B71" s="674"/>
      <c r="C71" s="674"/>
      <c r="D71" s="674"/>
      <c r="E71" s="674"/>
      <c r="F71" s="674"/>
      <c r="G71" s="674"/>
      <c r="H71" s="674"/>
      <c r="I71" s="674"/>
      <c r="J71" s="674"/>
      <c r="K71" s="674"/>
      <c r="L71" s="674"/>
      <c r="M71" s="674"/>
      <c r="N71" s="674"/>
      <c r="O71" s="674"/>
      <c r="P71" s="675"/>
      <c r="Q71" s="20"/>
    </row>
    <row r="72" spans="1:17" ht="27" customHeight="1" x14ac:dyDescent="0.25">
      <c r="A72" s="680" t="s">
        <v>1060</v>
      </c>
      <c r="B72" s="681"/>
      <c r="C72" s="681"/>
      <c r="D72" s="681"/>
      <c r="E72" s="681"/>
      <c r="F72" s="681"/>
      <c r="G72" s="681"/>
      <c r="H72" s="681"/>
      <c r="I72" s="681"/>
      <c r="J72" s="681"/>
      <c r="K72" s="681"/>
      <c r="L72" s="681"/>
      <c r="M72" s="681"/>
      <c r="N72" s="681"/>
      <c r="O72" s="681"/>
      <c r="P72" s="682"/>
      <c r="Q72" s="20"/>
    </row>
    <row r="73" spans="1:17" ht="27" customHeight="1" x14ac:dyDescent="0.25">
      <c r="A73" s="683"/>
      <c r="B73" s="27" t="s">
        <v>75</v>
      </c>
      <c r="C73" s="189"/>
      <c r="D73" s="33">
        <v>0</v>
      </c>
      <c r="E73" s="28"/>
      <c r="F73" s="33">
        <f t="shared" ref="F73:G73" si="45">SUM(F74,F75)</f>
        <v>0</v>
      </c>
      <c r="G73" s="33">
        <f t="shared" si="45"/>
        <v>800</v>
      </c>
      <c r="H73" s="28"/>
      <c r="I73" s="33">
        <f t="shared" ref="I73:J73" si="46">SUM(I74,I75)</f>
        <v>0</v>
      </c>
      <c r="J73" s="28">
        <f t="shared" si="46"/>
        <v>1746</v>
      </c>
      <c r="K73" s="28"/>
      <c r="L73" s="33">
        <f t="shared" ref="L73:M73" si="47">SUM(L74,L75)</f>
        <v>0</v>
      </c>
      <c r="M73" s="28">
        <f t="shared" si="47"/>
        <v>2401</v>
      </c>
      <c r="N73" s="28"/>
      <c r="O73" s="33">
        <f t="shared" ref="O73:P73" si="48">SUM(O74,O75)</f>
        <v>0</v>
      </c>
      <c r="P73" s="28">
        <f t="shared" si="48"/>
        <v>4947</v>
      </c>
      <c r="Q73" s="20"/>
    </row>
    <row r="74" spans="1:17" ht="30" x14ac:dyDescent="0.25">
      <c r="A74" s="683"/>
      <c r="B74" s="189"/>
      <c r="C74" s="29" t="s">
        <v>72</v>
      </c>
      <c r="D74" s="33">
        <v>0</v>
      </c>
      <c r="E74" s="33"/>
      <c r="F74" s="33">
        <v>0</v>
      </c>
      <c r="G74" s="33">
        <v>800</v>
      </c>
      <c r="H74" s="33"/>
      <c r="I74" s="33">
        <v>0</v>
      </c>
      <c r="J74" s="28">
        <v>1746</v>
      </c>
      <c r="K74" s="33"/>
      <c r="L74" s="33">
        <v>0</v>
      </c>
      <c r="M74" s="28">
        <v>2401</v>
      </c>
      <c r="N74" s="33"/>
      <c r="O74" s="33">
        <v>0</v>
      </c>
      <c r="P74" s="28">
        <f>D74+G74+J74+M74</f>
        <v>4947</v>
      </c>
      <c r="Q74" s="20"/>
    </row>
    <row r="75" spans="1:17" ht="30" x14ac:dyDescent="0.25">
      <c r="A75" s="683"/>
      <c r="B75" s="30"/>
      <c r="C75" s="70" t="s">
        <v>73</v>
      </c>
      <c r="D75" s="33">
        <v>0</v>
      </c>
      <c r="E75" s="33"/>
      <c r="F75" s="33">
        <v>0</v>
      </c>
      <c r="G75" s="33">
        <v>0</v>
      </c>
      <c r="H75" s="33"/>
      <c r="I75" s="33">
        <v>0</v>
      </c>
      <c r="J75" s="33">
        <v>0</v>
      </c>
      <c r="K75" s="33"/>
      <c r="L75" s="33">
        <v>0</v>
      </c>
      <c r="M75" s="33">
        <v>0</v>
      </c>
      <c r="N75" s="33"/>
      <c r="O75" s="33">
        <v>0</v>
      </c>
      <c r="P75" s="28">
        <f>D75+G75+J75+M75</f>
        <v>0</v>
      </c>
      <c r="Q75" s="20"/>
    </row>
    <row r="76" spans="1:17" ht="27" customHeight="1" x14ac:dyDescent="0.25">
      <c r="A76" s="680" t="s">
        <v>1061</v>
      </c>
      <c r="B76" s="681"/>
      <c r="C76" s="681"/>
      <c r="D76" s="681"/>
      <c r="E76" s="681"/>
      <c r="F76" s="681"/>
      <c r="G76" s="681"/>
      <c r="H76" s="681"/>
      <c r="I76" s="681"/>
      <c r="J76" s="681"/>
      <c r="K76" s="681"/>
      <c r="L76" s="681"/>
      <c r="M76" s="681"/>
      <c r="N76" s="681"/>
      <c r="O76" s="681"/>
      <c r="P76" s="682"/>
      <c r="Q76" s="20"/>
    </row>
    <row r="77" spans="1:17" ht="27" customHeight="1" x14ac:dyDescent="0.25">
      <c r="A77" s="683"/>
      <c r="B77" s="27" t="s">
        <v>75</v>
      </c>
      <c r="C77" s="189"/>
      <c r="D77" s="28">
        <f>SUM(D78,D79)</f>
        <v>100</v>
      </c>
      <c r="E77" s="28"/>
      <c r="F77" s="33">
        <f t="shared" ref="F77:G77" si="49">SUM(F78,F79)</f>
        <v>100</v>
      </c>
      <c r="G77" s="33">
        <f t="shared" si="49"/>
        <v>560</v>
      </c>
      <c r="H77" s="28"/>
      <c r="I77" s="33">
        <f t="shared" ref="I77:J77" si="50">SUM(I78,I79)</f>
        <v>0</v>
      </c>
      <c r="J77" s="28">
        <f t="shared" si="50"/>
        <v>550</v>
      </c>
      <c r="K77" s="28"/>
      <c r="L77" s="33">
        <f t="shared" ref="L77:M77" si="51">SUM(L78,L79)</f>
        <v>0</v>
      </c>
      <c r="M77" s="28">
        <f t="shared" si="51"/>
        <v>553</v>
      </c>
      <c r="N77" s="28"/>
      <c r="O77" s="33">
        <f t="shared" ref="O77:P77" si="52">SUM(O78,O79)</f>
        <v>0</v>
      </c>
      <c r="P77" s="28">
        <f t="shared" si="52"/>
        <v>1763</v>
      </c>
      <c r="Q77" s="20"/>
    </row>
    <row r="78" spans="1:17" ht="30" x14ac:dyDescent="0.25">
      <c r="A78" s="683"/>
      <c r="B78" s="189"/>
      <c r="C78" s="29" t="s">
        <v>72</v>
      </c>
      <c r="D78" s="33">
        <v>100</v>
      </c>
      <c r="E78" s="33"/>
      <c r="F78" s="33">
        <v>100</v>
      </c>
      <c r="G78" s="33">
        <v>560</v>
      </c>
      <c r="H78" s="33"/>
      <c r="I78" s="33">
        <v>0</v>
      </c>
      <c r="J78" s="28">
        <v>550</v>
      </c>
      <c r="K78" s="33"/>
      <c r="L78" s="33">
        <v>0</v>
      </c>
      <c r="M78" s="28">
        <v>553</v>
      </c>
      <c r="N78" s="33"/>
      <c r="O78" s="33">
        <v>0</v>
      </c>
      <c r="P78" s="28">
        <f>D78+G78+J78+M78</f>
        <v>1763</v>
      </c>
      <c r="Q78" s="20"/>
    </row>
    <row r="79" spans="1:17" ht="30" x14ac:dyDescent="0.25">
      <c r="A79" s="683"/>
      <c r="B79" s="30"/>
      <c r="C79" s="70" t="s">
        <v>73</v>
      </c>
      <c r="D79" s="33">
        <v>0</v>
      </c>
      <c r="E79" s="33"/>
      <c r="F79" s="33">
        <v>0</v>
      </c>
      <c r="G79" s="33">
        <v>0</v>
      </c>
      <c r="H79" s="33"/>
      <c r="I79" s="33">
        <v>0</v>
      </c>
      <c r="J79" s="33">
        <v>0</v>
      </c>
      <c r="K79" s="33"/>
      <c r="L79" s="33">
        <v>0</v>
      </c>
      <c r="M79" s="33">
        <v>0</v>
      </c>
      <c r="N79" s="33"/>
      <c r="O79" s="33">
        <v>0</v>
      </c>
      <c r="P79" s="28">
        <f>D79+G79+J79+M79</f>
        <v>0</v>
      </c>
      <c r="Q79" s="20"/>
    </row>
    <row r="80" spans="1:17" ht="27" customHeight="1" x14ac:dyDescent="0.25">
      <c r="A80" s="680" t="s">
        <v>1062</v>
      </c>
      <c r="B80" s="681"/>
      <c r="C80" s="681"/>
      <c r="D80" s="681"/>
      <c r="E80" s="681"/>
      <c r="F80" s="681"/>
      <c r="G80" s="681"/>
      <c r="H80" s="681"/>
      <c r="I80" s="681"/>
      <c r="J80" s="681"/>
      <c r="K80" s="681"/>
      <c r="L80" s="681"/>
      <c r="M80" s="681"/>
      <c r="N80" s="681"/>
      <c r="O80" s="681"/>
      <c r="P80" s="682"/>
      <c r="Q80" s="20"/>
    </row>
    <row r="81" spans="1:17" ht="27" customHeight="1" x14ac:dyDescent="0.25">
      <c r="A81" s="683"/>
      <c r="B81" s="27" t="s">
        <v>75</v>
      </c>
      <c r="C81" s="189"/>
      <c r="D81" s="33">
        <v>0</v>
      </c>
      <c r="E81" s="28"/>
      <c r="F81" s="33">
        <f t="shared" ref="F81:G81" si="53">SUM(F82,F83)</f>
        <v>0</v>
      </c>
      <c r="G81" s="33">
        <f t="shared" si="53"/>
        <v>427</v>
      </c>
      <c r="H81" s="28"/>
      <c r="I81" s="33">
        <f t="shared" ref="I81:J81" si="54">SUM(I82,I83)</f>
        <v>0</v>
      </c>
      <c r="J81" s="28">
        <f t="shared" si="54"/>
        <v>432</v>
      </c>
      <c r="K81" s="28"/>
      <c r="L81" s="33">
        <f t="shared" ref="L81:M81" si="55">SUM(L82,L83)</f>
        <v>0</v>
      </c>
      <c r="M81" s="28">
        <f t="shared" si="55"/>
        <v>435</v>
      </c>
      <c r="N81" s="28"/>
      <c r="O81" s="33">
        <f t="shared" ref="O81:P81" si="56">SUM(O82,O83)</f>
        <v>0</v>
      </c>
      <c r="P81" s="28">
        <f t="shared" si="56"/>
        <v>1294</v>
      </c>
      <c r="Q81" s="20"/>
    </row>
    <row r="82" spans="1:17" ht="30" x14ac:dyDescent="0.25">
      <c r="A82" s="683"/>
      <c r="B82" s="189"/>
      <c r="C82" s="29" t="s">
        <v>72</v>
      </c>
      <c r="D82" s="33">
        <v>0</v>
      </c>
      <c r="E82" s="33"/>
      <c r="F82" s="33">
        <v>0</v>
      </c>
      <c r="G82" s="33">
        <v>427</v>
      </c>
      <c r="H82" s="33"/>
      <c r="I82" s="33">
        <v>0</v>
      </c>
      <c r="J82" s="28">
        <v>432</v>
      </c>
      <c r="K82" s="33"/>
      <c r="L82" s="33">
        <v>0</v>
      </c>
      <c r="M82" s="28">
        <v>435</v>
      </c>
      <c r="N82" s="33"/>
      <c r="O82" s="33">
        <v>0</v>
      </c>
      <c r="P82" s="28">
        <f>D82+G82+J82+M82</f>
        <v>1294</v>
      </c>
      <c r="Q82" s="20"/>
    </row>
    <row r="83" spans="1:17" ht="30" x14ac:dyDescent="0.25">
      <c r="A83" s="683"/>
      <c r="B83" s="30"/>
      <c r="C83" s="70" t="s">
        <v>73</v>
      </c>
      <c r="D83" s="33">
        <v>0</v>
      </c>
      <c r="E83" s="33"/>
      <c r="F83" s="33">
        <v>0</v>
      </c>
      <c r="G83" s="33">
        <v>0</v>
      </c>
      <c r="H83" s="33"/>
      <c r="I83" s="33">
        <v>0</v>
      </c>
      <c r="J83" s="33">
        <v>0</v>
      </c>
      <c r="K83" s="33"/>
      <c r="L83" s="33">
        <v>0</v>
      </c>
      <c r="M83" s="33">
        <v>0</v>
      </c>
      <c r="N83" s="33"/>
      <c r="O83" s="33">
        <v>0</v>
      </c>
      <c r="P83" s="28">
        <f>D83+G83+J83+M83</f>
        <v>0</v>
      </c>
      <c r="Q83" s="20"/>
    </row>
    <row r="84" spans="1:17" ht="22.7" customHeight="1" x14ac:dyDescent="0.25">
      <c r="A84" s="680" t="s">
        <v>1063</v>
      </c>
      <c r="B84" s="681"/>
      <c r="C84" s="681"/>
      <c r="D84" s="681"/>
      <c r="E84" s="681"/>
      <c r="F84" s="681"/>
      <c r="G84" s="681"/>
      <c r="H84" s="681"/>
      <c r="I84" s="681"/>
      <c r="J84" s="681"/>
      <c r="K84" s="681"/>
      <c r="L84" s="681"/>
      <c r="M84" s="681"/>
      <c r="N84" s="681"/>
      <c r="O84" s="681"/>
      <c r="P84" s="682"/>
      <c r="Q84" s="20"/>
    </row>
    <row r="85" spans="1:17" ht="27" customHeight="1" x14ac:dyDescent="0.25">
      <c r="A85" s="683"/>
      <c r="B85" s="27" t="s">
        <v>75</v>
      </c>
      <c r="C85" s="189"/>
      <c r="D85" s="33">
        <v>0</v>
      </c>
      <c r="E85" s="28"/>
      <c r="F85" s="33">
        <f t="shared" ref="F85:G85" si="57">SUM(F86,F87)</f>
        <v>0</v>
      </c>
      <c r="G85" s="33">
        <f t="shared" si="57"/>
        <v>644</v>
      </c>
      <c r="H85" s="28"/>
      <c r="I85" s="33">
        <f t="shared" ref="I85:J85" si="58">SUM(I86,I87)</f>
        <v>0</v>
      </c>
      <c r="J85" s="28">
        <f t="shared" si="58"/>
        <v>1024</v>
      </c>
      <c r="K85" s="28"/>
      <c r="L85" s="33">
        <f t="shared" ref="L85:M85" si="59">SUM(L86,L87)</f>
        <v>0</v>
      </c>
      <c r="M85" s="28">
        <f t="shared" si="59"/>
        <v>1212</v>
      </c>
      <c r="N85" s="28"/>
      <c r="O85" s="33">
        <f t="shared" ref="O85:P85" si="60">SUM(O86,O87)</f>
        <v>0</v>
      </c>
      <c r="P85" s="28">
        <f t="shared" si="60"/>
        <v>2880</v>
      </c>
      <c r="Q85" s="20"/>
    </row>
    <row r="86" spans="1:17" ht="30" x14ac:dyDescent="0.25">
      <c r="A86" s="683"/>
      <c r="B86" s="189"/>
      <c r="C86" s="29" t="s">
        <v>72</v>
      </c>
      <c r="D86" s="33">
        <v>0</v>
      </c>
      <c r="E86" s="33"/>
      <c r="F86" s="33">
        <v>0</v>
      </c>
      <c r="G86" s="33">
        <v>644</v>
      </c>
      <c r="H86" s="33"/>
      <c r="I86" s="33">
        <v>0</v>
      </c>
      <c r="J86" s="28">
        <v>1024</v>
      </c>
      <c r="K86" s="33"/>
      <c r="L86" s="33">
        <v>0</v>
      </c>
      <c r="M86" s="28">
        <v>1212</v>
      </c>
      <c r="N86" s="33"/>
      <c r="O86" s="33">
        <v>0</v>
      </c>
      <c r="P86" s="28">
        <f>D86+G86+J86+M86</f>
        <v>2880</v>
      </c>
      <c r="Q86" s="20"/>
    </row>
    <row r="87" spans="1:17" ht="30" x14ac:dyDescent="0.25">
      <c r="A87" s="683"/>
      <c r="B87" s="30"/>
      <c r="C87" s="70" t="s">
        <v>73</v>
      </c>
      <c r="D87" s="33">
        <v>0</v>
      </c>
      <c r="E87" s="33"/>
      <c r="F87" s="33">
        <v>0</v>
      </c>
      <c r="G87" s="33">
        <v>0</v>
      </c>
      <c r="H87" s="33"/>
      <c r="I87" s="33">
        <v>0</v>
      </c>
      <c r="J87" s="33">
        <v>0</v>
      </c>
      <c r="K87" s="33"/>
      <c r="L87" s="33">
        <v>0</v>
      </c>
      <c r="M87" s="33">
        <v>0</v>
      </c>
      <c r="N87" s="33"/>
      <c r="O87" s="33">
        <v>0</v>
      </c>
      <c r="P87" s="28">
        <f>D87+G87+J87+M87</f>
        <v>0</v>
      </c>
      <c r="Q87" s="20"/>
    </row>
    <row r="88" spans="1:17" ht="27" customHeight="1" x14ac:dyDescent="0.25">
      <c r="A88" s="680" t="s">
        <v>1064</v>
      </c>
      <c r="B88" s="681"/>
      <c r="C88" s="681"/>
      <c r="D88" s="681"/>
      <c r="E88" s="681"/>
      <c r="F88" s="681"/>
      <c r="G88" s="681"/>
      <c r="H88" s="681"/>
      <c r="I88" s="681"/>
      <c r="J88" s="681"/>
      <c r="K88" s="681"/>
      <c r="L88" s="681"/>
      <c r="M88" s="681"/>
      <c r="N88" s="681"/>
      <c r="O88" s="681"/>
      <c r="P88" s="682"/>
      <c r="Q88" s="20"/>
    </row>
    <row r="89" spans="1:17" ht="27" customHeight="1" x14ac:dyDescent="0.25">
      <c r="A89" s="683"/>
      <c r="B89" s="27" t="s">
        <v>75</v>
      </c>
      <c r="C89" s="189"/>
      <c r="D89" s="33">
        <v>0</v>
      </c>
      <c r="E89" s="28"/>
      <c r="F89" s="33">
        <f t="shared" ref="F89:G89" si="61">SUM(F90,F91)</f>
        <v>0</v>
      </c>
      <c r="G89" s="28">
        <f t="shared" si="61"/>
        <v>13752</v>
      </c>
      <c r="H89" s="28"/>
      <c r="I89" s="33">
        <f t="shared" ref="I89:J89" si="62">SUM(I90,I91)</f>
        <v>0</v>
      </c>
      <c r="J89" s="28">
        <f t="shared" si="62"/>
        <v>3488</v>
      </c>
      <c r="K89" s="28"/>
      <c r="L89" s="33">
        <f t="shared" ref="L89:M89" si="63">SUM(L90,L91)</f>
        <v>0</v>
      </c>
      <c r="M89" s="28">
        <f t="shared" si="63"/>
        <v>1687</v>
      </c>
      <c r="N89" s="28"/>
      <c r="O89" s="33">
        <f t="shared" ref="O89:P89" si="64">SUM(O90,O91)</f>
        <v>0</v>
      </c>
      <c r="P89" s="28">
        <f t="shared" si="64"/>
        <v>18927</v>
      </c>
      <c r="Q89" s="20"/>
    </row>
    <row r="90" spans="1:17" ht="30" x14ac:dyDescent="0.25">
      <c r="A90" s="683"/>
      <c r="B90" s="189"/>
      <c r="C90" s="29" t="s">
        <v>72</v>
      </c>
      <c r="D90" s="33">
        <v>0</v>
      </c>
      <c r="E90" s="33"/>
      <c r="F90" s="33">
        <v>0</v>
      </c>
      <c r="G90" s="28">
        <v>13752</v>
      </c>
      <c r="H90" s="33"/>
      <c r="I90" s="33">
        <v>0</v>
      </c>
      <c r="J90" s="28">
        <v>3488</v>
      </c>
      <c r="K90" s="33"/>
      <c r="L90" s="33">
        <v>0</v>
      </c>
      <c r="M90" s="28">
        <v>1687</v>
      </c>
      <c r="N90" s="33"/>
      <c r="O90" s="33">
        <v>0</v>
      </c>
      <c r="P90" s="28">
        <f>D90+G90+J90+M90</f>
        <v>18927</v>
      </c>
      <c r="Q90" s="20"/>
    </row>
    <row r="91" spans="1:17" ht="30" x14ac:dyDescent="0.25">
      <c r="A91" s="683"/>
      <c r="B91" s="30"/>
      <c r="C91" s="70" t="s">
        <v>73</v>
      </c>
      <c r="D91" s="33">
        <v>0</v>
      </c>
      <c r="E91" s="33"/>
      <c r="F91" s="33">
        <v>0</v>
      </c>
      <c r="G91" s="33">
        <v>0</v>
      </c>
      <c r="H91" s="33"/>
      <c r="I91" s="33">
        <v>0</v>
      </c>
      <c r="J91" s="33">
        <v>0</v>
      </c>
      <c r="K91" s="33"/>
      <c r="L91" s="33">
        <v>0</v>
      </c>
      <c r="M91" s="33">
        <v>0</v>
      </c>
      <c r="N91" s="33"/>
      <c r="O91" s="33">
        <v>0</v>
      </c>
      <c r="P91" s="28">
        <f>D91+G91+J91+M91</f>
        <v>0</v>
      </c>
      <c r="Q91" s="20"/>
    </row>
    <row r="92" spans="1:17" ht="25.5" customHeight="1" x14ac:dyDescent="0.25">
      <c r="A92" s="680" t="s">
        <v>1065</v>
      </c>
      <c r="B92" s="681"/>
      <c r="C92" s="681"/>
      <c r="D92" s="681"/>
      <c r="E92" s="681"/>
      <c r="F92" s="681"/>
      <c r="G92" s="681"/>
      <c r="H92" s="681"/>
      <c r="I92" s="681"/>
      <c r="J92" s="681"/>
      <c r="K92" s="681"/>
      <c r="L92" s="681"/>
      <c r="M92" s="681"/>
      <c r="N92" s="681"/>
      <c r="O92" s="681"/>
      <c r="P92" s="682"/>
      <c r="Q92" s="20"/>
    </row>
    <row r="93" spans="1:17" ht="22.7" customHeight="1" x14ac:dyDescent="0.25">
      <c r="A93" s="683"/>
      <c r="B93" s="27" t="s">
        <v>75</v>
      </c>
      <c r="C93" s="189"/>
      <c r="D93" s="33">
        <v>0</v>
      </c>
      <c r="E93" s="28"/>
      <c r="F93" s="33">
        <f t="shared" ref="F93:G93" si="65">SUM(F94,F95)</f>
        <v>0</v>
      </c>
      <c r="G93" s="28">
        <f t="shared" si="65"/>
        <v>1004</v>
      </c>
      <c r="H93" s="28"/>
      <c r="I93" s="33">
        <f t="shared" ref="I93:J93" si="66">SUM(I94,I95)</f>
        <v>0</v>
      </c>
      <c r="J93" s="28">
        <f t="shared" si="66"/>
        <v>1751</v>
      </c>
      <c r="K93" s="28"/>
      <c r="L93" s="33">
        <f t="shared" ref="L93:M93" si="67">SUM(L94,L95)</f>
        <v>0</v>
      </c>
      <c r="M93" s="28">
        <f t="shared" si="67"/>
        <v>2200</v>
      </c>
      <c r="N93" s="28"/>
      <c r="O93" s="33">
        <f t="shared" ref="O93:P93" si="68">SUM(O94,O95)</f>
        <v>0</v>
      </c>
      <c r="P93" s="28">
        <f t="shared" si="68"/>
        <v>4955</v>
      </c>
      <c r="Q93" s="20"/>
    </row>
    <row r="94" spans="1:17" ht="30" x14ac:dyDescent="0.25">
      <c r="A94" s="683"/>
      <c r="B94" s="189"/>
      <c r="C94" s="29" t="s">
        <v>72</v>
      </c>
      <c r="D94" s="33">
        <v>0</v>
      </c>
      <c r="E94" s="33"/>
      <c r="F94" s="33">
        <v>0</v>
      </c>
      <c r="G94" s="28">
        <v>1004</v>
      </c>
      <c r="H94" s="33"/>
      <c r="I94" s="33">
        <v>0</v>
      </c>
      <c r="J94" s="28">
        <v>1751</v>
      </c>
      <c r="K94" s="33"/>
      <c r="L94" s="33">
        <v>0</v>
      </c>
      <c r="M94" s="28">
        <v>2200</v>
      </c>
      <c r="N94" s="33"/>
      <c r="O94" s="33">
        <v>0</v>
      </c>
      <c r="P94" s="28">
        <f>D94+G94+J94+M94</f>
        <v>4955</v>
      </c>
      <c r="Q94" s="20"/>
    </row>
    <row r="95" spans="1:17" ht="30" x14ac:dyDescent="0.25">
      <c r="A95" s="683"/>
      <c r="B95" s="30"/>
      <c r="C95" s="70" t="s">
        <v>73</v>
      </c>
      <c r="D95" s="33">
        <v>0</v>
      </c>
      <c r="E95" s="33"/>
      <c r="F95" s="33">
        <v>0</v>
      </c>
      <c r="G95" s="33">
        <v>0</v>
      </c>
      <c r="H95" s="33"/>
      <c r="I95" s="33">
        <v>0</v>
      </c>
      <c r="J95" s="33">
        <v>0</v>
      </c>
      <c r="K95" s="33"/>
      <c r="L95" s="33">
        <v>0</v>
      </c>
      <c r="M95" s="33">
        <v>0</v>
      </c>
      <c r="N95" s="33"/>
      <c r="O95" s="33">
        <v>0</v>
      </c>
      <c r="P95" s="28">
        <f>D95+G95+J95+M95</f>
        <v>0</v>
      </c>
      <c r="Q95" s="20"/>
    </row>
    <row r="96" spans="1:17" x14ac:dyDescent="0.25">
      <c r="A96" s="680" t="s">
        <v>1066</v>
      </c>
      <c r="B96" s="681"/>
      <c r="C96" s="681"/>
      <c r="D96" s="681"/>
      <c r="E96" s="681"/>
      <c r="F96" s="681"/>
      <c r="G96" s="681"/>
      <c r="H96" s="681"/>
      <c r="I96" s="681"/>
      <c r="J96" s="681"/>
      <c r="K96" s="681"/>
      <c r="L96" s="681"/>
      <c r="M96" s="681"/>
      <c r="N96" s="681"/>
      <c r="O96" s="681"/>
      <c r="P96" s="682"/>
      <c r="Q96" s="20"/>
    </row>
    <row r="97" spans="1:17" ht="20.25" customHeight="1" x14ac:dyDescent="0.25">
      <c r="A97" s="683"/>
      <c r="B97" s="27" t="s">
        <v>75</v>
      </c>
      <c r="C97" s="189"/>
      <c r="D97" s="33">
        <v>0</v>
      </c>
      <c r="E97" s="28"/>
      <c r="F97" s="33">
        <f t="shared" ref="F97:G97" si="69">SUM(F98,F99)</f>
        <v>0</v>
      </c>
      <c r="G97" s="28">
        <f t="shared" si="69"/>
        <v>2161</v>
      </c>
      <c r="H97" s="28"/>
      <c r="I97" s="33">
        <f t="shared" ref="I97:J97" si="70">SUM(I98,I99)</f>
        <v>0</v>
      </c>
      <c r="J97" s="28">
        <f t="shared" si="70"/>
        <v>3147</v>
      </c>
      <c r="K97" s="28"/>
      <c r="L97" s="33">
        <f t="shared" ref="L97:M97" si="71">SUM(L98,L99)</f>
        <v>0</v>
      </c>
      <c r="M97" s="28">
        <f t="shared" si="71"/>
        <v>2041</v>
      </c>
      <c r="N97" s="28"/>
      <c r="O97" s="33">
        <f t="shared" ref="O97:P97" si="72">SUM(O98,O99)</f>
        <v>0</v>
      </c>
      <c r="P97" s="28">
        <f t="shared" si="72"/>
        <v>7349</v>
      </c>
      <c r="Q97" s="20"/>
    </row>
    <row r="98" spans="1:17" ht="30" x14ac:dyDescent="0.25">
      <c r="A98" s="683"/>
      <c r="B98" s="189"/>
      <c r="C98" s="29" t="s">
        <v>72</v>
      </c>
      <c r="D98" s="33">
        <v>0</v>
      </c>
      <c r="E98" s="33"/>
      <c r="F98" s="33">
        <v>0</v>
      </c>
      <c r="G98" s="28">
        <v>2161</v>
      </c>
      <c r="H98" s="33"/>
      <c r="I98" s="33">
        <v>0</v>
      </c>
      <c r="J98" s="28">
        <v>3147</v>
      </c>
      <c r="K98" s="33"/>
      <c r="L98" s="33">
        <v>0</v>
      </c>
      <c r="M98" s="28">
        <v>2041</v>
      </c>
      <c r="N98" s="33"/>
      <c r="O98" s="33">
        <v>0</v>
      </c>
      <c r="P98" s="28">
        <f>D98+G98+J98+M98</f>
        <v>7349</v>
      </c>
      <c r="Q98" s="20"/>
    </row>
    <row r="99" spans="1:17" ht="30" x14ac:dyDescent="0.25">
      <c r="A99" s="683"/>
      <c r="B99" s="30"/>
      <c r="C99" s="70" t="s">
        <v>73</v>
      </c>
      <c r="D99" s="33">
        <v>0</v>
      </c>
      <c r="E99" s="33"/>
      <c r="F99" s="33">
        <v>0</v>
      </c>
      <c r="G99" s="33">
        <v>0</v>
      </c>
      <c r="H99" s="33"/>
      <c r="I99" s="33">
        <v>0</v>
      </c>
      <c r="J99" s="33">
        <v>0</v>
      </c>
      <c r="K99" s="33"/>
      <c r="L99" s="33">
        <v>0</v>
      </c>
      <c r="M99" s="33">
        <v>0</v>
      </c>
      <c r="N99" s="33"/>
      <c r="O99" s="33">
        <v>0</v>
      </c>
      <c r="P99" s="28">
        <f>D99+G99+J99+M99</f>
        <v>0</v>
      </c>
      <c r="Q99" s="20"/>
    </row>
    <row r="100" spans="1:17" x14ac:dyDescent="0.25">
      <c r="A100" s="673" t="s">
        <v>31</v>
      </c>
      <c r="B100" s="674"/>
      <c r="C100" s="674"/>
      <c r="D100" s="674"/>
      <c r="E100" s="674"/>
      <c r="F100" s="674"/>
      <c r="G100" s="674"/>
      <c r="H100" s="674"/>
      <c r="I100" s="674"/>
      <c r="J100" s="674"/>
      <c r="K100" s="674"/>
      <c r="L100" s="674"/>
      <c r="M100" s="674"/>
      <c r="N100" s="674"/>
      <c r="O100" s="674"/>
      <c r="P100" s="675"/>
      <c r="Q100" s="20"/>
    </row>
    <row r="101" spans="1:17" ht="27.75" customHeight="1" x14ac:dyDescent="0.25">
      <c r="A101" s="680" t="s">
        <v>1067</v>
      </c>
      <c r="B101" s="681"/>
      <c r="C101" s="681"/>
      <c r="D101" s="681"/>
      <c r="E101" s="681"/>
      <c r="F101" s="681"/>
      <c r="G101" s="681"/>
      <c r="H101" s="681"/>
      <c r="I101" s="681"/>
      <c r="J101" s="681"/>
      <c r="K101" s="681"/>
      <c r="L101" s="681"/>
      <c r="M101" s="681"/>
      <c r="N101" s="681"/>
      <c r="O101" s="681"/>
      <c r="P101" s="682"/>
      <c r="Q101" s="20"/>
    </row>
    <row r="102" spans="1:17" ht="20.25" customHeight="1" x14ac:dyDescent="0.25">
      <c r="A102" s="683"/>
      <c r="B102" s="27" t="s">
        <v>75</v>
      </c>
      <c r="C102" s="189"/>
      <c r="D102" s="33">
        <v>0</v>
      </c>
      <c r="E102" s="28"/>
      <c r="F102" s="33">
        <f t="shared" ref="F102:G102" si="73">SUM(F103,F104)</f>
        <v>0</v>
      </c>
      <c r="G102" s="28">
        <f t="shared" si="73"/>
        <v>340</v>
      </c>
      <c r="H102" s="28"/>
      <c r="I102" s="33">
        <f t="shared" ref="I102:J102" si="74">SUM(I103,I104)</f>
        <v>0</v>
      </c>
      <c r="J102" s="28">
        <f t="shared" si="74"/>
        <v>453</v>
      </c>
      <c r="K102" s="28"/>
      <c r="L102" s="33">
        <f t="shared" ref="L102:M102" si="75">SUM(L103,L104)</f>
        <v>0</v>
      </c>
      <c r="M102" s="28">
        <f t="shared" si="75"/>
        <v>353</v>
      </c>
      <c r="N102" s="28"/>
      <c r="O102" s="33">
        <f t="shared" ref="O102:P102" si="76">SUM(O103,O104)</f>
        <v>0</v>
      </c>
      <c r="P102" s="28">
        <f t="shared" si="76"/>
        <v>1146</v>
      </c>
      <c r="Q102" s="20"/>
    </row>
    <row r="103" spans="1:17" ht="30" x14ac:dyDescent="0.25">
      <c r="A103" s="683"/>
      <c r="B103" s="189"/>
      <c r="C103" s="29" t="s">
        <v>72</v>
      </c>
      <c r="D103" s="33">
        <v>0</v>
      </c>
      <c r="E103" s="33"/>
      <c r="F103" s="33">
        <v>0</v>
      </c>
      <c r="G103" s="28">
        <v>340</v>
      </c>
      <c r="H103" s="33"/>
      <c r="I103" s="33">
        <v>0</v>
      </c>
      <c r="J103" s="28">
        <v>453</v>
      </c>
      <c r="K103" s="33"/>
      <c r="L103" s="33">
        <v>0</v>
      </c>
      <c r="M103" s="28">
        <v>353</v>
      </c>
      <c r="N103" s="33"/>
      <c r="O103" s="33">
        <v>0</v>
      </c>
      <c r="P103" s="28">
        <f>D103+G103+J103+M103</f>
        <v>1146</v>
      </c>
      <c r="Q103" s="20"/>
    </row>
    <row r="104" spans="1:17" ht="30" x14ac:dyDescent="0.25">
      <c r="A104" s="683"/>
      <c r="B104" s="30"/>
      <c r="C104" s="70" t="s">
        <v>73</v>
      </c>
      <c r="D104" s="33">
        <v>0</v>
      </c>
      <c r="E104" s="33"/>
      <c r="F104" s="33">
        <v>0</v>
      </c>
      <c r="G104" s="33">
        <v>0</v>
      </c>
      <c r="H104" s="33"/>
      <c r="I104" s="33">
        <v>0</v>
      </c>
      <c r="J104" s="33">
        <v>0</v>
      </c>
      <c r="K104" s="33"/>
      <c r="L104" s="33">
        <v>0</v>
      </c>
      <c r="M104" s="33">
        <v>0</v>
      </c>
      <c r="N104" s="33"/>
      <c r="O104" s="33">
        <v>0</v>
      </c>
      <c r="P104" s="28">
        <f>D104+G104+J104+M104</f>
        <v>0</v>
      </c>
      <c r="Q104" s="20"/>
    </row>
    <row r="105" spans="1:17" ht="28.5" customHeight="1" x14ac:dyDescent="0.25">
      <c r="A105" s="680" t="s">
        <v>1068</v>
      </c>
      <c r="B105" s="681"/>
      <c r="C105" s="681"/>
      <c r="D105" s="681"/>
      <c r="E105" s="681"/>
      <c r="F105" s="681"/>
      <c r="G105" s="681"/>
      <c r="H105" s="681"/>
      <c r="I105" s="681"/>
      <c r="J105" s="681"/>
      <c r="K105" s="681"/>
      <c r="L105" s="681"/>
      <c r="M105" s="681"/>
      <c r="N105" s="681"/>
      <c r="O105" s="681"/>
      <c r="P105" s="682"/>
      <c r="Q105" s="20"/>
    </row>
    <row r="106" spans="1:17" ht="23.25" customHeight="1" x14ac:dyDescent="0.25">
      <c r="A106" s="84"/>
      <c r="B106" s="27" t="s">
        <v>75</v>
      </c>
      <c r="C106" s="189"/>
      <c r="D106" s="33">
        <f>SUM(D107,D108)</f>
        <v>81</v>
      </c>
      <c r="E106" s="28"/>
      <c r="F106" s="33">
        <f t="shared" ref="F106:G106" si="77">SUM(F107,F108)</f>
        <v>81</v>
      </c>
      <c r="G106" s="28">
        <f t="shared" si="77"/>
        <v>505</v>
      </c>
      <c r="H106" s="28"/>
      <c r="I106" s="33">
        <f t="shared" ref="I106:J106" si="78">SUM(I107,I108)</f>
        <v>65</v>
      </c>
      <c r="J106" s="28">
        <f t="shared" si="78"/>
        <v>397</v>
      </c>
      <c r="K106" s="28"/>
      <c r="L106" s="33">
        <f t="shared" ref="L106:M106" si="79">SUM(L107,L108)</f>
        <v>67</v>
      </c>
      <c r="M106" s="28">
        <f t="shared" si="79"/>
        <v>430</v>
      </c>
      <c r="N106" s="28"/>
      <c r="O106" s="33">
        <f t="shared" ref="O106:P106" si="80">SUM(O107,O108)</f>
        <v>67</v>
      </c>
      <c r="P106" s="28">
        <f t="shared" si="80"/>
        <v>1413</v>
      </c>
      <c r="Q106" s="20"/>
    </row>
    <row r="107" spans="1:17" ht="30" x14ac:dyDescent="0.25">
      <c r="A107" s="84"/>
      <c r="B107" s="189"/>
      <c r="C107" s="29" t="s">
        <v>72</v>
      </c>
      <c r="D107" s="33">
        <v>81</v>
      </c>
      <c r="E107" s="33"/>
      <c r="F107" s="33">
        <v>81</v>
      </c>
      <c r="G107" s="33">
        <v>505</v>
      </c>
      <c r="H107" s="33"/>
      <c r="I107" s="33">
        <v>65</v>
      </c>
      <c r="J107" s="33">
        <v>397</v>
      </c>
      <c r="K107" s="33"/>
      <c r="L107" s="33">
        <v>67</v>
      </c>
      <c r="M107" s="33">
        <v>430</v>
      </c>
      <c r="N107" s="33"/>
      <c r="O107" s="33">
        <v>67</v>
      </c>
      <c r="P107" s="28">
        <f>D107+G107+J107+M107</f>
        <v>1413</v>
      </c>
      <c r="Q107" s="20"/>
    </row>
    <row r="108" spans="1:17" ht="30" x14ac:dyDescent="0.25">
      <c r="A108" s="84"/>
      <c r="B108" s="189"/>
      <c r="C108" s="70" t="s">
        <v>73</v>
      </c>
      <c r="D108" s="33">
        <v>0</v>
      </c>
      <c r="E108" s="33"/>
      <c r="F108" s="33">
        <v>0</v>
      </c>
      <c r="G108" s="33">
        <v>0</v>
      </c>
      <c r="H108" s="33"/>
      <c r="I108" s="33">
        <v>0</v>
      </c>
      <c r="J108" s="33">
        <v>0</v>
      </c>
      <c r="K108" s="33"/>
      <c r="L108" s="33">
        <v>0</v>
      </c>
      <c r="M108" s="33">
        <v>0</v>
      </c>
      <c r="N108" s="33"/>
      <c r="O108" s="33">
        <v>0</v>
      </c>
      <c r="P108" s="28">
        <f>D108+G108+J108+M108</f>
        <v>0</v>
      </c>
      <c r="Q108" s="20"/>
    </row>
    <row r="109" spans="1:17" x14ac:dyDescent="0.25">
      <c r="A109" s="680" t="s">
        <v>1069</v>
      </c>
      <c r="B109" s="681"/>
      <c r="C109" s="681"/>
      <c r="D109" s="681"/>
      <c r="E109" s="681"/>
      <c r="F109" s="681"/>
      <c r="G109" s="681"/>
      <c r="H109" s="681"/>
      <c r="I109" s="681"/>
      <c r="J109" s="681"/>
      <c r="K109" s="681"/>
      <c r="L109" s="681"/>
      <c r="M109" s="681"/>
      <c r="N109" s="681"/>
      <c r="O109" s="681"/>
      <c r="P109" s="682"/>
      <c r="Q109" s="20"/>
    </row>
    <row r="110" spans="1:17" ht="27.75" customHeight="1" x14ac:dyDescent="0.25">
      <c r="A110" s="683"/>
      <c r="B110" s="27" t="s">
        <v>75</v>
      </c>
      <c r="C110" s="189"/>
      <c r="D110" s="33">
        <v>0</v>
      </c>
      <c r="E110" s="28"/>
      <c r="F110" s="33">
        <f t="shared" ref="F110:G110" si="81">SUM(F111,F112)</f>
        <v>0</v>
      </c>
      <c r="G110" s="33">
        <f t="shared" si="81"/>
        <v>500</v>
      </c>
      <c r="H110" s="28"/>
      <c r="I110" s="33">
        <f t="shared" ref="I110:J110" si="82">SUM(I111,I112)</f>
        <v>0</v>
      </c>
      <c r="J110" s="33">
        <f t="shared" si="82"/>
        <v>560</v>
      </c>
      <c r="K110" s="28"/>
      <c r="L110" s="33">
        <f t="shared" ref="L110:M110" si="83">SUM(L111,L112)</f>
        <v>0</v>
      </c>
      <c r="M110" s="33">
        <f t="shared" si="83"/>
        <v>756</v>
      </c>
      <c r="N110" s="28"/>
      <c r="O110" s="33">
        <f t="shared" ref="O110:P110" si="84">SUM(O111,O112)</f>
        <v>0</v>
      </c>
      <c r="P110" s="28">
        <f t="shared" si="84"/>
        <v>1816</v>
      </c>
      <c r="Q110" s="20"/>
    </row>
    <row r="111" spans="1:17" ht="30" x14ac:dyDescent="0.25">
      <c r="A111" s="683"/>
      <c r="B111" s="189"/>
      <c r="C111" s="29" t="s">
        <v>72</v>
      </c>
      <c r="D111" s="33">
        <v>0</v>
      </c>
      <c r="E111" s="33"/>
      <c r="F111" s="33">
        <v>0</v>
      </c>
      <c r="G111" s="33">
        <v>500</v>
      </c>
      <c r="H111" s="33"/>
      <c r="I111" s="33">
        <v>0</v>
      </c>
      <c r="J111" s="33">
        <v>560</v>
      </c>
      <c r="K111" s="33"/>
      <c r="L111" s="33">
        <v>0</v>
      </c>
      <c r="M111" s="33">
        <v>756</v>
      </c>
      <c r="N111" s="33"/>
      <c r="O111" s="33">
        <v>0</v>
      </c>
      <c r="P111" s="28">
        <f>D111+G111+J111+M111</f>
        <v>1816</v>
      </c>
      <c r="Q111" s="20"/>
    </row>
    <row r="112" spans="1:17" ht="30" x14ac:dyDescent="0.25">
      <c r="A112" s="683"/>
      <c r="B112" s="30"/>
      <c r="C112" s="70" t="s">
        <v>73</v>
      </c>
      <c r="D112" s="33">
        <v>0</v>
      </c>
      <c r="E112" s="33"/>
      <c r="F112" s="33">
        <v>0</v>
      </c>
      <c r="G112" s="33">
        <v>0</v>
      </c>
      <c r="H112" s="33"/>
      <c r="I112" s="33">
        <v>0</v>
      </c>
      <c r="J112" s="33">
        <v>0</v>
      </c>
      <c r="K112" s="33"/>
      <c r="L112" s="33">
        <v>0</v>
      </c>
      <c r="M112" s="33">
        <v>0</v>
      </c>
      <c r="N112" s="33"/>
      <c r="O112" s="33">
        <v>0</v>
      </c>
      <c r="P112" s="28">
        <f>D112+G112+J112+M112</f>
        <v>0</v>
      </c>
      <c r="Q112" s="20"/>
    </row>
    <row r="113" spans="1:17" x14ac:dyDescent="0.25">
      <c r="A113" s="680" t="s">
        <v>1070</v>
      </c>
      <c r="B113" s="681"/>
      <c r="C113" s="681"/>
      <c r="D113" s="681"/>
      <c r="E113" s="681"/>
      <c r="F113" s="681"/>
      <c r="G113" s="681"/>
      <c r="H113" s="681"/>
      <c r="I113" s="681"/>
      <c r="J113" s="681"/>
      <c r="K113" s="681"/>
      <c r="L113" s="681"/>
      <c r="M113" s="681"/>
      <c r="N113" s="681"/>
      <c r="O113" s="681"/>
      <c r="P113" s="682"/>
      <c r="Q113" s="20"/>
    </row>
    <row r="114" spans="1:17" ht="23.25" customHeight="1" x14ac:dyDescent="0.25">
      <c r="A114" s="683"/>
      <c r="B114" s="27" t="s">
        <v>75</v>
      </c>
      <c r="C114" s="189"/>
      <c r="D114" s="33">
        <f>SUM(D115,D116)</f>
        <v>189</v>
      </c>
      <c r="E114" s="28"/>
      <c r="F114" s="33">
        <f t="shared" ref="F114:G114" si="85">SUM(F115,F116)</f>
        <v>189</v>
      </c>
      <c r="G114" s="33">
        <f t="shared" si="85"/>
        <v>748</v>
      </c>
      <c r="H114" s="28"/>
      <c r="I114" s="33">
        <f t="shared" ref="I114:J114" si="86">SUM(I115,I116)</f>
        <v>144</v>
      </c>
      <c r="J114" s="33">
        <f t="shared" si="86"/>
        <v>623</v>
      </c>
      <c r="K114" s="28"/>
      <c r="L114" s="33">
        <f t="shared" ref="L114:M114" si="87">SUM(L115,L116)</f>
        <v>142</v>
      </c>
      <c r="M114" s="33">
        <f t="shared" si="87"/>
        <v>577</v>
      </c>
      <c r="N114" s="28"/>
      <c r="O114" s="33">
        <f t="shared" ref="O114:P114" si="88">SUM(O115,O116)</f>
        <v>142</v>
      </c>
      <c r="P114" s="28">
        <f t="shared" si="88"/>
        <v>2137</v>
      </c>
      <c r="Q114" s="20"/>
    </row>
    <row r="115" spans="1:17" ht="30" x14ac:dyDescent="0.25">
      <c r="A115" s="683"/>
      <c r="B115" s="189"/>
      <c r="C115" s="29" t="s">
        <v>72</v>
      </c>
      <c r="D115" s="33">
        <v>189</v>
      </c>
      <c r="E115" s="33"/>
      <c r="F115" s="33">
        <v>189</v>
      </c>
      <c r="G115" s="33">
        <v>748</v>
      </c>
      <c r="H115" s="33"/>
      <c r="I115" s="33">
        <v>144</v>
      </c>
      <c r="J115" s="33">
        <v>623</v>
      </c>
      <c r="K115" s="33"/>
      <c r="L115" s="33">
        <v>142</v>
      </c>
      <c r="M115" s="33">
        <v>577</v>
      </c>
      <c r="N115" s="33"/>
      <c r="O115" s="33">
        <v>142</v>
      </c>
      <c r="P115" s="28">
        <f>D115+G115+J115+M115</f>
        <v>2137</v>
      </c>
      <c r="Q115" s="20"/>
    </row>
    <row r="116" spans="1:17" ht="30" x14ac:dyDescent="0.25">
      <c r="A116" s="683"/>
      <c r="B116" s="30"/>
      <c r="C116" s="70" t="s">
        <v>73</v>
      </c>
      <c r="D116" s="33">
        <v>0</v>
      </c>
      <c r="E116" s="33"/>
      <c r="F116" s="33">
        <v>0</v>
      </c>
      <c r="G116" s="33">
        <v>0</v>
      </c>
      <c r="H116" s="33"/>
      <c r="I116" s="33">
        <v>0</v>
      </c>
      <c r="J116" s="33">
        <v>0</v>
      </c>
      <c r="K116" s="33"/>
      <c r="L116" s="33">
        <v>0</v>
      </c>
      <c r="M116" s="33">
        <v>0</v>
      </c>
      <c r="N116" s="33"/>
      <c r="O116" s="33">
        <v>0</v>
      </c>
      <c r="P116" s="28">
        <f>D116+G116+J116+M116</f>
        <v>0</v>
      </c>
      <c r="Q116" s="20"/>
    </row>
    <row r="117" spans="1:17" ht="24.75" customHeight="1" x14ac:dyDescent="0.25">
      <c r="A117" s="680" t="s">
        <v>1071</v>
      </c>
      <c r="B117" s="681"/>
      <c r="C117" s="681"/>
      <c r="D117" s="681"/>
      <c r="E117" s="681"/>
      <c r="F117" s="681"/>
      <c r="G117" s="681"/>
      <c r="H117" s="681"/>
      <c r="I117" s="681"/>
      <c r="J117" s="681"/>
      <c r="K117" s="681"/>
      <c r="L117" s="681"/>
      <c r="M117" s="681"/>
      <c r="N117" s="681"/>
      <c r="O117" s="681"/>
      <c r="P117" s="682"/>
      <c r="Q117" s="20"/>
    </row>
    <row r="118" spans="1:17" ht="23.25" customHeight="1" x14ac:dyDescent="0.25">
      <c r="A118" s="683"/>
      <c r="B118" s="27" t="s">
        <v>75</v>
      </c>
      <c r="C118" s="189"/>
      <c r="D118" s="33">
        <f>SUM(D119,D120)</f>
        <v>150</v>
      </c>
      <c r="E118" s="28"/>
      <c r="F118" s="33">
        <f t="shared" ref="F118:G118" si="89">SUM(F119,F120)</f>
        <v>150</v>
      </c>
      <c r="G118" s="33">
        <f t="shared" si="89"/>
        <v>3247</v>
      </c>
      <c r="H118" s="28"/>
      <c r="I118" s="33">
        <f t="shared" ref="I118:J118" si="90">SUM(I119,I120)</f>
        <v>0</v>
      </c>
      <c r="J118" s="33">
        <f t="shared" si="90"/>
        <v>5858</v>
      </c>
      <c r="K118" s="28"/>
      <c r="L118" s="33">
        <f t="shared" ref="L118:M118" si="91">SUM(L119,L120)</f>
        <v>0</v>
      </c>
      <c r="M118" s="33">
        <f t="shared" si="91"/>
        <v>5614</v>
      </c>
      <c r="N118" s="28"/>
      <c r="O118" s="33">
        <f t="shared" ref="O118:P118" si="92">SUM(O119,O120)</f>
        <v>0</v>
      </c>
      <c r="P118" s="28">
        <f t="shared" si="92"/>
        <v>14869</v>
      </c>
      <c r="Q118" s="20"/>
    </row>
    <row r="119" spans="1:17" ht="30" x14ac:dyDescent="0.25">
      <c r="A119" s="683"/>
      <c r="B119" s="189"/>
      <c r="C119" s="29" t="s">
        <v>72</v>
      </c>
      <c r="D119" s="33">
        <v>150</v>
      </c>
      <c r="E119" s="33"/>
      <c r="F119" s="33">
        <v>150</v>
      </c>
      <c r="G119" s="33">
        <v>3247</v>
      </c>
      <c r="H119" s="33"/>
      <c r="I119" s="33">
        <v>0</v>
      </c>
      <c r="J119" s="33">
        <v>5858</v>
      </c>
      <c r="K119" s="33"/>
      <c r="L119" s="33">
        <v>0</v>
      </c>
      <c r="M119" s="33">
        <v>5614</v>
      </c>
      <c r="N119" s="33"/>
      <c r="O119" s="33">
        <v>0</v>
      </c>
      <c r="P119" s="28">
        <f>D119+G119+J119+M119</f>
        <v>14869</v>
      </c>
      <c r="Q119" s="20"/>
    </row>
    <row r="120" spans="1:17" ht="30" x14ac:dyDescent="0.25">
      <c r="A120" s="683"/>
      <c r="B120" s="30"/>
      <c r="C120" s="70" t="s">
        <v>73</v>
      </c>
      <c r="D120" s="33">
        <v>0</v>
      </c>
      <c r="E120" s="33"/>
      <c r="F120" s="33">
        <v>0</v>
      </c>
      <c r="G120" s="33">
        <v>0</v>
      </c>
      <c r="H120" s="33"/>
      <c r="I120" s="33">
        <v>0</v>
      </c>
      <c r="J120" s="33">
        <v>0</v>
      </c>
      <c r="K120" s="33"/>
      <c r="L120" s="33">
        <v>0</v>
      </c>
      <c r="M120" s="33">
        <v>0</v>
      </c>
      <c r="N120" s="33"/>
      <c r="O120" s="33">
        <v>0</v>
      </c>
      <c r="P120" s="28">
        <f>D120+G120+J120+M120</f>
        <v>0</v>
      </c>
      <c r="Q120" s="20"/>
    </row>
    <row r="121" spans="1:17" ht="21.75" customHeight="1" x14ac:dyDescent="0.25">
      <c r="A121" s="680" t="s">
        <v>1072</v>
      </c>
      <c r="B121" s="681"/>
      <c r="C121" s="681"/>
      <c r="D121" s="681"/>
      <c r="E121" s="681"/>
      <c r="F121" s="681"/>
      <c r="G121" s="681"/>
      <c r="H121" s="681"/>
      <c r="I121" s="681"/>
      <c r="J121" s="681"/>
      <c r="K121" s="681"/>
      <c r="L121" s="681"/>
      <c r="M121" s="681"/>
      <c r="N121" s="681"/>
      <c r="O121" s="681"/>
      <c r="P121" s="682"/>
      <c r="Q121" s="20"/>
    </row>
    <row r="122" spans="1:17" x14ac:dyDescent="0.25">
      <c r="A122" s="683"/>
      <c r="B122" s="27" t="s">
        <v>75</v>
      </c>
      <c r="C122" s="189"/>
      <c r="D122" s="33">
        <f>SUM(D123,D124)</f>
        <v>545</v>
      </c>
      <c r="E122" s="28"/>
      <c r="F122" s="33">
        <f t="shared" ref="F122:G122" si="93">SUM(F123,F124)</f>
        <v>545</v>
      </c>
      <c r="G122" s="33">
        <f t="shared" si="93"/>
        <v>1090</v>
      </c>
      <c r="H122" s="28"/>
      <c r="I122" s="33">
        <f t="shared" ref="I122:J122" si="94">SUM(I123,I124)</f>
        <v>405</v>
      </c>
      <c r="J122" s="33">
        <f t="shared" si="94"/>
        <v>770</v>
      </c>
      <c r="K122" s="28"/>
      <c r="L122" s="33">
        <f t="shared" ref="L122:M122" si="95">SUM(L123,L124)</f>
        <v>405</v>
      </c>
      <c r="M122" s="33">
        <f t="shared" si="95"/>
        <v>770</v>
      </c>
      <c r="N122" s="28"/>
      <c r="O122" s="33">
        <f t="shared" ref="O122:P122" si="96">SUM(O123,O124)</f>
        <v>405</v>
      </c>
      <c r="P122" s="28">
        <f t="shared" si="96"/>
        <v>3175</v>
      </c>
      <c r="Q122" s="20"/>
    </row>
    <row r="123" spans="1:17" ht="30" x14ac:dyDescent="0.25">
      <c r="A123" s="683"/>
      <c r="B123" s="189"/>
      <c r="C123" s="29" t="s">
        <v>72</v>
      </c>
      <c r="D123" s="33">
        <v>545</v>
      </c>
      <c r="E123" s="33"/>
      <c r="F123" s="33">
        <v>545</v>
      </c>
      <c r="G123" s="33">
        <v>1090</v>
      </c>
      <c r="H123" s="33"/>
      <c r="I123" s="33">
        <v>405</v>
      </c>
      <c r="J123" s="33">
        <v>770</v>
      </c>
      <c r="K123" s="33"/>
      <c r="L123" s="33">
        <v>405</v>
      </c>
      <c r="M123" s="33">
        <v>770</v>
      </c>
      <c r="N123" s="33"/>
      <c r="O123" s="33">
        <v>405</v>
      </c>
      <c r="P123" s="28">
        <f>D123+G123+J123+M123</f>
        <v>3175</v>
      </c>
      <c r="Q123" s="20"/>
    </row>
    <row r="124" spans="1:17" ht="30" x14ac:dyDescent="0.25">
      <c r="A124" s="683"/>
      <c r="B124" s="30"/>
      <c r="C124" s="70" t="s">
        <v>73</v>
      </c>
      <c r="D124" s="33">
        <v>0</v>
      </c>
      <c r="E124" s="33"/>
      <c r="F124" s="33">
        <v>0</v>
      </c>
      <c r="G124" s="33">
        <v>0</v>
      </c>
      <c r="H124" s="33"/>
      <c r="I124" s="33">
        <v>0</v>
      </c>
      <c r="J124" s="33">
        <v>0</v>
      </c>
      <c r="K124" s="33"/>
      <c r="L124" s="33">
        <v>0</v>
      </c>
      <c r="M124" s="33">
        <v>0</v>
      </c>
      <c r="N124" s="33"/>
      <c r="O124" s="33">
        <v>0</v>
      </c>
      <c r="P124" s="28">
        <f>D124+G124+J124+M124</f>
        <v>0</v>
      </c>
      <c r="Q124" s="20"/>
    </row>
    <row r="125" spans="1:17" x14ac:dyDescent="0.25">
      <c r="A125" s="680" t="s">
        <v>1073</v>
      </c>
      <c r="B125" s="681"/>
      <c r="C125" s="681"/>
      <c r="D125" s="681"/>
      <c r="E125" s="681"/>
      <c r="F125" s="681"/>
      <c r="G125" s="681"/>
      <c r="H125" s="681"/>
      <c r="I125" s="681"/>
      <c r="J125" s="681"/>
      <c r="K125" s="681"/>
      <c r="L125" s="681"/>
      <c r="M125" s="681"/>
      <c r="N125" s="681"/>
      <c r="O125" s="681"/>
      <c r="P125" s="682"/>
      <c r="Q125" s="20"/>
    </row>
    <row r="126" spans="1:17" ht="20.25" customHeight="1" x14ac:dyDescent="0.25">
      <c r="A126" s="683"/>
      <c r="B126" s="27" t="s">
        <v>75</v>
      </c>
      <c r="C126" s="189"/>
      <c r="D126" s="33">
        <f>SUM(D127,D128)</f>
        <v>2863</v>
      </c>
      <c r="E126" s="28"/>
      <c r="F126" s="33">
        <f t="shared" ref="F126:G126" si="97">SUM(F127,F128)</f>
        <v>2863</v>
      </c>
      <c r="G126" s="33">
        <f t="shared" si="97"/>
        <v>3630</v>
      </c>
      <c r="H126" s="28"/>
      <c r="I126" s="33">
        <f t="shared" ref="I126:J126" si="98">SUM(I127,I128)</f>
        <v>2139</v>
      </c>
      <c r="J126" s="33">
        <f t="shared" si="98"/>
        <v>4389</v>
      </c>
      <c r="K126" s="28"/>
      <c r="L126" s="33">
        <f t="shared" ref="L126:M126" si="99">SUM(L127,L128)</f>
        <v>2161</v>
      </c>
      <c r="M126" s="33">
        <f t="shared" si="99"/>
        <v>4800</v>
      </c>
      <c r="N126" s="28"/>
      <c r="O126" s="33">
        <f t="shared" ref="O126:P126" si="100">SUM(O127,O128)</f>
        <v>2161</v>
      </c>
      <c r="P126" s="28">
        <f t="shared" si="100"/>
        <v>15682</v>
      </c>
      <c r="Q126" s="20"/>
    </row>
    <row r="127" spans="1:17" ht="30" x14ac:dyDescent="0.25">
      <c r="A127" s="683"/>
      <c r="B127" s="189"/>
      <c r="C127" s="29" t="s">
        <v>72</v>
      </c>
      <c r="D127" s="33">
        <v>2863</v>
      </c>
      <c r="E127" s="33"/>
      <c r="F127" s="33">
        <v>2863</v>
      </c>
      <c r="G127" s="33">
        <v>3630</v>
      </c>
      <c r="H127" s="33"/>
      <c r="I127" s="33">
        <v>2139</v>
      </c>
      <c r="J127" s="33">
        <v>4389</v>
      </c>
      <c r="K127" s="33"/>
      <c r="L127" s="33">
        <v>2161</v>
      </c>
      <c r="M127" s="33">
        <v>4800</v>
      </c>
      <c r="N127" s="33"/>
      <c r="O127" s="33">
        <v>2161</v>
      </c>
      <c r="P127" s="28">
        <f>D127+G127+J127+M127</f>
        <v>15682</v>
      </c>
      <c r="Q127" s="20"/>
    </row>
    <row r="128" spans="1:17" ht="30" x14ac:dyDescent="0.25">
      <c r="A128" s="683"/>
      <c r="B128" s="30"/>
      <c r="C128" s="70" t="s">
        <v>73</v>
      </c>
      <c r="D128" s="33">
        <v>0</v>
      </c>
      <c r="E128" s="33"/>
      <c r="F128" s="33">
        <v>0</v>
      </c>
      <c r="G128" s="33">
        <v>0</v>
      </c>
      <c r="H128" s="33"/>
      <c r="I128" s="33">
        <v>0</v>
      </c>
      <c r="J128" s="33">
        <v>0</v>
      </c>
      <c r="K128" s="33"/>
      <c r="L128" s="33">
        <v>0</v>
      </c>
      <c r="M128" s="33">
        <v>0</v>
      </c>
      <c r="N128" s="33"/>
      <c r="O128" s="33">
        <v>0</v>
      </c>
      <c r="P128" s="28">
        <f>D128+G128+J128+M128</f>
        <v>0</v>
      </c>
      <c r="Q128" s="20"/>
    </row>
    <row r="129" spans="1:17" x14ac:dyDescent="0.25">
      <c r="A129" s="680" t="s">
        <v>1074</v>
      </c>
      <c r="B129" s="681"/>
      <c r="C129" s="681"/>
      <c r="D129" s="681"/>
      <c r="E129" s="681"/>
      <c r="F129" s="681"/>
      <c r="G129" s="681"/>
      <c r="H129" s="681"/>
      <c r="I129" s="681"/>
      <c r="J129" s="681"/>
      <c r="K129" s="681"/>
      <c r="L129" s="681"/>
      <c r="M129" s="681"/>
      <c r="N129" s="681"/>
      <c r="O129" s="681"/>
      <c r="P129" s="682"/>
      <c r="Q129" s="20"/>
    </row>
    <row r="130" spans="1:17" x14ac:dyDescent="0.25">
      <c r="A130" s="85"/>
      <c r="B130" s="27" t="s">
        <v>75</v>
      </c>
      <c r="C130" s="189"/>
      <c r="D130" s="33">
        <f>SUM(D131,D132)</f>
        <v>0</v>
      </c>
      <c r="E130" s="28"/>
      <c r="F130" s="33">
        <f t="shared" ref="F130:G130" si="101">SUM(F131,F132)</f>
        <v>0</v>
      </c>
      <c r="G130" s="33">
        <f t="shared" si="101"/>
        <v>427</v>
      </c>
      <c r="H130" s="28"/>
      <c r="I130" s="33">
        <f t="shared" ref="I130:J130" si="102">SUM(I131,I132)</f>
        <v>0</v>
      </c>
      <c r="J130" s="33">
        <f t="shared" si="102"/>
        <v>145</v>
      </c>
      <c r="K130" s="28"/>
      <c r="L130" s="33">
        <f t="shared" ref="L130:M130" si="103">SUM(L131,L132)</f>
        <v>0</v>
      </c>
      <c r="M130" s="33">
        <f t="shared" si="103"/>
        <v>188</v>
      </c>
      <c r="N130" s="28"/>
      <c r="O130" s="33">
        <f t="shared" ref="O130:P130" si="104">SUM(O131,O132)</f>
        <v>0</v>
      </c>
      <c r="P130" s="28">
        <f t="shared" si="104"/>
        <v>760</v>
      </c>
      <c r="Q130" s="20"/>
    </row>
    <row r="131" spans="1:17" ht="30" x14ac:dyDescent="0.25">
      <c r="A131" s="676"/>
      <c r="B131" s="189"/>
      <c r="C131" s="29" t="s">
        <v>72</v>
      </c>
      <c r="D131" s="33">
        <v>0</v>
      </c>
      <c r="E131" s="33"/>
      <c r="F131" s="33">
        <v>0</v>
      </c>
      <c r="G131" s="33">
        <v>427</v>
      </c>
      <c r="H131" s="33"/>
      <c r="I131" s="33">
        <v>0</v>
      </c>
      <c r="J131" s="33">
        <v>145</v>
      </c>
      <c r="K131" s="33"/>
      <c r="L131" s="33">
        <v>0</v>
      </c>
      <c r="M131" s="33">
        <v>188</v>
      </c>
      <c r="N131" s="33"/>
      <c r="O131" s="33">
        <v>0</v>
      </c>
      <c r="P131" s="28">
        <f>D131+G131+J131+M131</f>
        <v>760</v>
      </c>
      <c r="Q131" s="20"/>
    </row>
    <row r="132" spans="1:17" ht="30" x14ac:dyDescent="0.25">
      <c r="A132" s="677"/>
      <c r="B132" s="30"/>
      <c r="C132" s="70" t="s">
        <v>73</v>
      </c>
      <c r="D132" s="33">
        <v>0</v>
      </c>
      <c r="E132" s="33"/>
      <c r="F132" s="33">
        <v>0</v>
      </c>
      <c r="G132" s="33">
        <v>0</v>
      </c>
      <c r="H132" s="33"/>
      <c r="I132" s="33">
        <v>0</v>
      </c>
      <c r="J132" s="33">
        <v>0</v>
      </c>
      <c r="K132" s="33"/>
      <c r="L132" s="33">
        <v>0</v>
      </c>
      <c r="M132" s="33">
        <v>0</v>
      </c>
      <c r="N132" s="33"/>
      <c r="O132" s="33">
        <v>0</v>
      </c>
      <c r="P132" s="28">
        <f>D132+G132+J132+M132</f>
        <v>0</v>
      </c>
      <c r="Q132" s="20"/>
    </row>
    <row r="133" spans="1:17" ht="24" customHeight="1" x14ac:dyDescent="0.25">
      <c r="A133" s="680" t="s">
        <v>1075</v>
      </c>
      <c r="B133" s="681"/>
      <c r="C133" s="681"/>
      <c r="D133" s="681"/>
      <c r="E133" s="681"/>
      <c r="F133" s="681"/>
      <c r="G133" s="681"/>
      <c r="H133" s="681"/>
      <c r="I133" s="681"/>
      <c r="J133" s="681"/>
      <c r="K133" s="681"/>
      <c r="L133" s="681"/>
      <c r="M133" s="681"/>
      <c r="N133" s="681"/>
      <c r="O133" s="681"/>
      <c r="P133" s="682"/>
      <c r="Q133" s="20"/>
    </row>
    <row r="134" spans="1:17" ht="23.25" customHeight="1" x14ac:dyDescent="0.25">
      <c r="A134" s="85"/>
      <c r="B134" s="27" t="s">
        <v>75</v>
      </c>
      <c r="C134" s="189"/>
      <c r="D134" s="33">
        <f>SUM(D135,D136)</f>
        <v>0</v>
      </c>
      <c r="E134" s="28"/>
      <c r="F134" s="33">
        <f t="shared" ref="F134:G134" si="105">SUM(F135,F136)</f>
        <v>0</v>
      </c>
      <c r="G134" s="33">
        <f t="shared" si="105"/>
        <v>746</v>
      </c>
      <c r="H134" s="28"/>
      <c r="I134" s="33">
        <f t="shared" ref="I134:J134" si="106">SUM(I135,I136)</f>
        <v>0</v>
      </c>
      <c r="J134" s="33">
        <f t="shared" si="106"/>
        <v>1197</v>
      </c>
      <c r="K134" s="28"/>
      <c r="L134" s="33">
        <f t="shared" ref="L134:M134" si="107">SUM(L135,L136)</f>
        <v>0</v>
      </c>
      <c r="M134" s="33">
        <f t="shared" si="107"/>
        <v>1570</v>
      </c>
      <c r="N134" s="28"/>
      <c r="O134" s="33">
        <f t="shared" ref="O134:P134" si="108">SUM(O135,O136)</f>
        <v>0</v>
      </c>
      <c r="P134" s="28">
        <f t="shared" si="108"/>
        <v>3513</v>
      </c>
      <c r="Q134" s="20"/>
    </row>
    <row r="135" spans="1:17" ht="30" x14ac:dyDescent="0.25">
      <c r="A135" s="676"/>
      <c r="B135" s="189"/>
      <c r="C135" s="29" t="s">
        <v>72</v>
      </c>
      <c r="D135" s="33">
        <v>0</v>
      </c>
      <c r="E135" s="33"/>
      <c r="F135" s="33">
        <v>0</v>
      </c>
      <c r="G135" s="33">
        <v>746</v>
      </c>
      <c r="H135" s="33"/>
      <c r="I135" s="33">
        <v>0</v>
      </c>
      <c r="J135" s="33">
        <v>1197</v>
      </c>
      <c r="K135" s="33"/>
      <c r="L135" s="33">
        <v>0</v>
      </c>
      <c r="M135" s="33">
        <v>1570</v>
      </c>
      <c r="N135" s="33"/>
      <c r="O135" s="33">
        <v>0</v>
      </c>
      <c r="P135" s="28">
        <f>D135+G135+J135+M135</f>
        <v>3513</v>
      </c>
      <c r="Q135" s="20"/>
    </row>
    <row r="136" spans="1:17" ht="30" x14ac:dyDescent="0.25">
      <c r="A136" s="677"/>
      <c r="B136" s="30"/>
      <c r="C136" s="70" t="s">
        <v>73</v>
      </c>
      <c r="D136" s="33">
        <v>0</v>
      </c>
      <c r="E136" s="33"/>
      <c r="F136" s="33">
        <v>0</v>
      </c>
      <c r="G136" s="33">
        <v>0</v>
      </c>
      <c r="H136" s="33"/>
      <c r="I136" s="33">
        <v>0</v>
      </c>
      <c r="J136" s="33">
        <v>0</v>
      </c>
      <c r="K136" s="33"/>
      <c r="L136" s="33">
        <v>0</v>
      </c>
      <c r="M136" s="33">
        <v>0</v>
      </c>
      <c r="N136" s="33"/>
      <c r="O136" s="33">
        <v>0</v>
      </c>
      <c r="P136" s="28">
        <f>D136+G136+J136+M136</f>
        <v>0</v>
      </c>
      <c r="Q136" s="20"/>
    </row>
    <row r="137" spans="1:17" ht="24.75" customHeight="1" x14ac:dyDescent="0.25">
      <c r="A137" s="680" t="s">
        <v>1076</v>
      </c>
      <c r="B137" s="681"/>
      <c r="C137" s="681"/>
      <c r="D137" s="681"/>
      <c r="E137" s="681"/>
      <c r="F137" s="681"/>
      <c r="G137" s="681"/>
      <c r="H137" s="681"/>
      <c r="I137" s="681"/>
      <c r="J137" s="681"/>
      <c r="K137" s="681"/>
      <c r="L137" s="681"/>
      <c r="M137" s="681"/>
      <c r="N137" s="681"/>
      <c r="O137" s="681"/>
      <c r="P137" s="682"/>
      <c r="Q137" s="20"/>
    </row>
    <row r="138" spans="1:17" x14ac:dyDescent="0.25">
      <c r="A138" s="85"/>
      <c r="B138" s="27" t="s">
        <v>75</v>
      </c>
      <c r="C138" s="189"/>
      <c r="D138" s="33">
        <f>SUM(D139,D140)</f>
        <v>32</v>
      </c>
      <c r="E138" s="28"/>
      <c r="F138" s="33">
        <f t="shared" ref="F138:G138" si="109">SUM(F139,F140)</f>
        <v>32</v>
      </c>
      <c r="G138" s="33">
        <f t="shared" si="109"/>
        <v>865</v>
      </c>
      <c r="H138" s="28"/>
      <c r="I138" s="33">
        <f t="shared" ref="I138" si="110">SUM(I139,I140)</f>
        <v>30</v>
      </c>
      <c r="J138" s="33">
        <f>SUM(J139,J140)</f>
        <v>2274</v>
      </c>
      <c r="K138" s="28"/>
      <c r="L138" s="33">
        <f t="shared" ref="L138:M138" si="111">SUM(L139,L140)</f>
        <v>30</v>
      </c>
      <c r="M138" s="33">
        <f t="shared" si="111"/>
        <v>2795</v>
      </c>
      <c r="N138" s="28"/>
      <c r="O138" s="33">
        <f t="shared" ref="O138:P138" si="112">SUM(O139,O140)</f>
        <v>0</v>
      </c>
      <c r="P138" s="28">
        <f t="shared" si="112"/>
        <v>5966</v>
      </c>
      <c r="Q138" s="20"/>
    </row>
    <row r="139" spans="1:17" ht="30" x14ac:dyDescent="0.25">
      <c r="A139" s="676"/>
      <c r="B139" s="189"/>
      <c r="C139" s="29" t="s">
        <v>72</v>
      </c>
      <c r="D139" s="33">
        <v>32</v>
      </c>
      <c r="E139" s="33"/>
      <c r="F139" s="33">
        <v>32</v>
      </c>
      <c r="G139" s="33">
        <v>865</v>
      </c>
      <c r="H139" s="33"/>
      <c r="I139" s="33">
        <v>30</v>
      </c>
      <c r="J139" s="33">
        <v>2274</v>
      </c>
      <c r="K139" s="33"/>
      <c r="L139" s="33">
        <v>30</v>
      </c>
      <c r="M139" s="33">
        <v>2795</v>
      </c>
      <c r="N139" s="33"/>
      <c r="O139" s="33">
        <v>0</v>
      </c>
      <c r="P139" s="28">
        <f>D139+G139+J139+M139</f>
        <v>5966</v>
      </c>
      <c r="Q139" s="20"/>
    </row>
    <row r="140" spans="1:17" ht="30" x14ac:dyDescent="0.25">
      <c r="A140" s="677"/>
      <c r="B140" s="30"/>
      <c r="C140" s="70" t="s">
        <v>73</v>
      </c>
      <c r="D140" s="33">
        <v>0</v>
      </c>
      <c r="E140" s="33"/>
      <c r="F140" s="33">
        <v>0</v>
      </c>
      <c r="G140" s="33">
        <v>0</v>
      </c>
      <c r="H140" s="33"/>
      <c r="I140" s="33">
        <v>0</v>
      </c>
      <c r="J140" s="33">
        <v>0</v>
      </c>
      <c r="K140" s="33"/>
      <c r="L140" s="33">
        <v>0</v>
      </c>
      <c r="M140" s="33">
        <v>0</v>
      </c>
      <c r="N140" s="33"/>
      <c r="O140" s="33">
        <v>0</v>
      </c>
      <c r="P140" s="28">
        <f>D140+G140+J140+M140</f>
        <v>0</v>
      </c>
      <c r="Q140" s="20"/>
    </row>
    <row r="141" spans="1:17" x14ac:dyDescent="0.25">
      <c r="A141" s="680" t="s">
        <v>1077</v>
      </c>
      <c r="B141" s="681"/>
      <c r="C141" s="681"/>
      <c r="D141" s="681"/>
      <c r="E141" s="681"/>
      <c r="F141" s="681"/>
      <c r="G141" s="681"/>
      <c r="H141" s="681"/>
      <c r="I141" s="681"/>
      <c r="J141" s="681"/>
      <c r="K141" s="681"/>
      <c r="L141" s="681"/>
      <c r="M141" s="681"/>
      <c r="N141" s="681"/>
      <c r="O141" s="681"/>
      <c r="P141" s="682"/>
      <c r="Q141" s="20"/>
    </row>
    <row r="142" spans="1:17" ht="27" customHeight="1" x14ac:dyDescent="0.25">
      <c r="A142" s="85"/>
      <c r="B142" s="27" t="s">
        <v>75</v>
      </c>
      <c r="C142" s="188"/>
      <c r="D142" s="33">
        <f>SUM(D143,D144)</f>
        <v>0</v>
      </c>
      <c r="E142" s="28"/>
      <c r="F142" s="33">
        <f t="shared" ref="F142:G142" si="113">SUM(F143,F144)</f>
        <v>0</v>
      </c>
      <c r="G142" s="33">
        <f t="shared" si="113"/>
        <v>350</v>
      </c>
      <c r="H142" s="28"/>
      <c r="I142" s="33">
        <f t="shared" ref="I142" si="114">SUM(I143,I144)</f>
        <v>0</v>
      </c>
      <c r="J142" s="33">
        <f>SUM(J143,J144)</f>
        <v>210</v>
      </c>
      <c r="K142" s="28"/>
      <c r="L142" s="33">
        <f t="shared" ref="L142:M142" si="115">SUM(L143,L144)</f>
        <v>0</v>
      </c>
      <c r="M142" s="33">
        <f t="shared" si="115"/>
        <v>10</v>
      </c>
      <c r="N142" s="28"/>
      <c r="O142" s="33">
        <f t="shared" ref="O142:P142" si="116">SUM(O143,O144)</f>
        <v>0</v>
      </c>
      <c r="P142" s="28">
        <f t="shared" si="116"/>
        <v>570</v>
      </c>
      <c r="Q142" s="20"/>
    </row>
    <row r="143" spans="1:17" ht="30" x14ac:dyDescent="0.25">
      <c r="A143" s="676"/>
      <c r="B143" s="189"/>
      <c r="C143" s="29" t="s">
        <v>72</v>
      </c>
      <c r="D143" s="33">
        <v>0</v>
      </c>
      <c r="E143" s="33"/>
      <c r="F143" s="33">
        <v>0</v>
      </c>
      <c r="G143" s="33">
        <v>350</v>
      </c>
      <c r="H143" s="33"/>
      <c r="I143" s="33">
        <v>0</v>
      </c>
      <c r="J143" s="33">
        <v>210</v>
      </c>
      <c r="K143" s="33"/>
      <c r="L143" s="33">
        <v>0</v>
      </c>
      <c r="M143" s="33">
        <v>10</v>
      </c>
      <c r="N143" s="33"/>
      <c r="O143" s="33">
        <v>0</v>
      </c>
      <c r="P143" s="28">
        <f>D143+G143+J143+M143</f>
        <v>570</v>
      </c>
      <c r="Q143" s="20"/>
    </row>
    <row r="144" spans="1:17" ht="30" x14ac:dyDescent="0.25">
      <c r="A144" s="677"/>
      <c r="B144" s="30"/>
      <c r="C144" s="70" t="s">
        <v>73</v>
      </c>
      <c r="D144" s="33">
        <v>0</v>
      </c>
      <c r="E144" s="33"/>
      <c r="F144" s="33">
        <v>0</v>
      </c>
      <c r="G144" s="33">
        <v>0</v>
      </c>
      <c r="H144" s="33"/>
      <c r="I144" s="33">
        <v>0</v>
      </c>
      <c r="J144" s="33">
        <v>0</v>
      </c>
      <c r="K144" s="33"/>
      <c r="L144" s="33">
        <v>0</v>
      </c>
      <c r="M144" s="33">
        <v>0</v>
      </c>
      <c r="N144" s="33"/>
      <c r="O144" s="33">
        <v>0</v>
      </c>
      <c r="P144" s="28">
        <f>D144+G144+J144+M144</f>
        <v>0</v>
      </c>
      <c r="Q144" s="20"/>
    </row>
    <row r="145" spans="1:17" x14ac:dyDescent="0.25">
      <c r="A145" s="680" t="s">
        <v>1078</v>
      </c>
      <c r="B145" s="681"/>
      <c r="C145" s="681"/>
      <c r="D145" s="681"/>
      <c r="E145" s="681"/>
      <c r="F145" s="681"/>
      <c r="G145" s="681"/>
      <c r="H145" s="681"/>
      <c r="I145" s="681"/>
      <c r="J145" s="681"/>
      <c r="K145" s="681"/>
      <c r="L145" s="681"/>
      <c r="M145" s="681"/>
      <c r="N145" s="681"/>
      <c r="O145" s="681"/>
      <c r="P145" s="682"/>
      <c r="Q145" s="20"/>
    </row>
    <row r="146" spans="1:17" x14ac:dyDescent="0.25">
      <c r="A146" s="85"/>
      <c r="B146" s="27" t="s">
        <v>75</v>
      </c>
      <c r="C146" s="188"/>
      <c r="D146" s="33">
        <f>SUM(D147,D148)</f>
        <v>736</v>
      </c>
      <c r="E146" s="28"/>
      <c r="F146" s="33">
        <f t="shared" ref="F146:G146" si="117">SUM(F147,F148)</f>
        <v>736</v>
      </c>
      <c r="G146" s="33">
        <f t="shared" si="117"/>
        <v>4921</v>
      </c>
      <c r="H146" s="28"/>
      <c r="I146" s="33">
        <f t="shared" ref="I146" si="118">SUM(I147,I148)</f>
        <v>0</v>
      </c>
      <c r="J146" s="33">
        <f>SUM(J147,J148)</f>
        <v>17462</v>
      </c>
      <c r="K146" s="28"/>
      <c r="L146" s="33">
        <f t="shared" ref="L146:M146" si="119">SUM(L147,L148)</f>
        <v>0</v>
      </c>
      <c r="M146" s="33">
        <f t="shared" si="119"/>
        <v>21094</v>
      </c>
      <c r="N146" s="28"/>
      <c r="O146" s="33">
        <f t="shared" ref="O146:P146" si="120">SUM(O147,O148)</f>
        <v>0</v>
      </c>
      <c r="P146" s="28">
        <f t="shared" si="120"/>
        <v>44213</v>
      </c>
      <c r="Q146" s="20"/>
    </row>
    <row r="147" spans="1:17" ht="30" x14ac:dyDescent="0.25">
      <c r="A147" s="676"/>
      <c r="B147" s="189"/>
      <c r="C147" s="29" t="s">
        <v>72</v>
      </c>
      <c r="D147" s="33">
        <v>736</v>
      </c>
      <c r="E147" s="33"/>
      <c r="F147" s="33">
        <v>736</v>
      </c>
      <c r="G147" s="33">
        <v>4921</v>
      </c>
      <c r="H147" s="33"/>
      <c r="I147" s="33">
        <v>0</v>
      </c>
      <c r="J147" s="33">
        <v>17462</v>
      </c>
      <c r="K147" s="33"/>
      <c r="L147" s="33">
        <v>0</v>
      </c>
      <c r="M147" s="33">
        <v>21094</v>
      </c>
      <c r="N147" s="33"/>
      <c r="O147" s="33">
        <v>0</v>
      </c>
      <c r="P147" s="28">
        <f>D147+G147+J147+M147</f>
        <v>44213</v>
      </c>
      <c r="Q147" s="20"/>
    </row>
    <row r="148" spans="1:17" ht="30" x14ac:dyDescent="0.25">
      <c r="A148" s="677"/>
      <c r="B148" s="30"/>
      <c r="C148" s="70" t="s">
        <v>73</v>
      </c>
      <c r="D148" s="33">
        <v>0</v>
      </c>
      <c r="E148" s="33"/>
      <c r="F148" s="33">
        <v>0</v>
      </c>
      <c r="G148" s="33">
        <v>0</v>
      </c>
      <c r="H148" s="33"/>
      <c r="I148" s="33">
        <v>0</v>
      </c>
      <c r="J148" s="33">
        <v>0</v>
      </c>
      <c r="K148" s="33"/>
      <c r="L148" s="33">
        <v>0</v>
      </c>
      <c r="M148" s="33">
        <v>0</v>
      </c>
      <c r="N148" s="33"/>
      <c r="O148" s="33">
        <v>0</v>
      </c>
      <c r="P148" s="28">
        <f>D148+G148+J148+M148</f>
        <v>0</v>
      </c>
      <c r="Q148" s="20"/>
    </row>
    <row r="149" spans="1:17" x14ac:dyDescent="0.25">
      <c r="A149" s="680" t="s">
        <v>1079</v>
      </c>
      <c r="B149" s="681"/>
      <c r="C149" s="681"/>
      <c r="D149" s="681"/>
      <c r="E149" s="681"/>
      <c r="F149" s="681"/>
      <c r="G149" s="681"/>
      <c r="H149" s="681"/>
      <c r="I149" s="681"/>
      <c r="J149" s="681"/>
      <c r="K149" s="681"/>
      <c r="L149" s="681"/>
      <c r="M149" s="681"/>
      <c r="N149" s="681"/>
      <c r="O149" s="681"/>
      <c r="P149" s="682"/>
      <c r="Q149" s="20"/>
    </row>
    <row r="150" spans="1:17" x14ac:dyDescent="0.25">
      <c r="A150" s="85"/>
      <c r="B150" s="27" t="s">
        <v>75</v>
      </c>
      <c r="C150" s="188"/>
      <c r="D150" s="33">
        <f>SUM(D151,D152)</f>
        <v>0</v>
      </c>
      <c r="E150" s="28"/>
      <c r="F150" s="33">
        <f t="shared" ref="F150:G150" si="121">SUM(F151,F152)</f>
        <v>0</v>
      </c>
      <c r="G150" s="33">
        <f t="shared" si="121"/>
        <v>232</v>
      </c>
      <c r="H150" s="28"/>
      <c r="I150" s="33">
        <f t="shared" ref="I150" si="122">SUM(I151,I152)</f>
        <v>77</v>
      </c>
      <c r="J150" s="33">
        <f>SUM(J151,J152)</f>
        <v>225</v>
      </c>
      <c r="K150" s="28"/>
      <c r="L150" s="33">
        <f t="shared" ref="L150:M150" si="123">SUM(L151,L152)</f>
        <v>77</v>
      </c>
      <c r="M150" s="33">
        <f t="shared" si="123"/>
        <v>211</v>
      </c>
      <c r="N150" s="28"/>
      <c r="O150" s="33">
        <f t="shared" ref="O150:P150" si="124">SUM(O151,O152)</f>
        <v>0</v>
      </c>
      <c r="P150" s="28">
        <f t="shared" si="124"/>
        <v>668</v>
      </c>
      <c r="Q150" s="20"/>
    </row>
    <row r="151" spans="1:17" ht="30" x14ac:dyDescent="0.25">
      <c r="A151" s="676"/>
      <c r="B151" s="189"/>
      <c r="C151" s="29" t="s">
        <v>72</v>
      </c>
      <c r="D151" s="33">
        <v>0</v>
      </c>
      <c r="E151" s="33"/>
      <c r="F151" s="33">
        <v>0</v>
      </c>
      <c r="G151" s="33">
        <v>232</v>
      </c>
      <c r="H151" s="33"/>
      <c r="I151" s="33">
        <v>77</v>
      </c>
      <c r="J151" s="33">
        <v>225</v>
      </c>
      <c r="K151" s="33"/>
      <c r="L151" s="33">
        <v>77</v>
      </c>
      <c r="M151" s="33">
        <v>211</v>
      </c>
      <c r="N151" s="33"/>
      <c r="O151" s="33">
        <v>0</v>
      </c>
      <c r="P151" s="28">
        <f>D151+G151+J151+M151</f>
        <v>668</v>
      </c>
      <c r="Q151" s="20"/>
    </row>
    <row r="152" spans="1:17" ht="30" x14ac:dyDescent="0.25">
      <c r="A152" s="677"/>
      <c r="B152" s="30"/>
      <c r="C152" s="70" t="s">
        <v>73</v>
      </c>
      <c r="D152" s="33">
        <v>0</v>
      </c>
      <c r="E152" s="33"/>
      <c r="F152" s="33">
        <v>0</v>
      </c>
      <c r="G152" s="33">
        <v>0</v>
      </c>
      <c r="H152" s="33"/>
      <c r="I152" s="33">
        <v>0</v>
      </c>
      <c r="J152" s="33">
        <v>0</v>
      </c>
      <c r="K152" s="33"/>
      <c r="L152" s="33">
        <v>0</v>
      </c>
      <c r="M152" s="33">
        <v>0</v>
      </c>
      <c r="N152" s="33"/>
      <c r="O152" s="33">
        <v>0</v>
      </c>
      <c r="P152" s="28">
        <f>D152+G152+J152+M152</f>
        <v>0</v>
      </c>
      <c r="Q152" s="20"/>
    </row>
    <row r="153" spans="1:17" ht="30.75" customHeight="1" x14ac:dyDescent="0.25">
      <c r="A153" s="680" t="s">
        <v>1080</v>
      </c>
      <c r="B153" s="681"/>
      <c r="C153" s="681"/>
      <c r="D153" s="681"/>
      <c r="E153" s="681"/>
      <c r="F153" s="681"/>
      <c r="G153" s="681"/>
      <c r="H153" s="681"/>
      <c r="I153" s="681"/>
      <c r="J153" s="681"/>
      <c r="K153" s="681"/>
      <c r="L153" s="681"/>
      <c r="M153" s="681"/>
      <c r="N153" s="681"/>
      <c r="O153" s="681"/>
      <c r="P153" s="682"/>
      <c r="Q153" s="20"/>
    </row>
    <row r="154" spans="1:17" x14ac:dyDescent="0.25">
      <c r="A154" s="85"/>
      <c r="B154" s="27" t="s">
        <v>75</v>
      </c>
      <c r="C154" s="188"/>
      <c r="D154" s="33">
        <f>SUM(D155,D156)</f>
        <v>0</v>
      </c>
      <c r="E154" s="28"/>
      <c r="F154" s="33">
        <f t="shared" ref="F154:G154" si="125">SUM(F155,F156)</f>
        <v>0</v>
      </c>
      <c r="G154" s="33">
        <f t="shared" si="125"/>
        <v>1024</v>
      </c>
      <c r="H154" s="28"/>
      <c r="I154" s="33">
        <f t="shared" ref="I154" si="126">SUM(I155,I156)</f>
        <v>0</v>
      </c>
      <c r="J154" s="33">
        <f>SUM(J155,J156)</f>
        <v>1790</v>
      </c>
      <c r="K154" s="28"/>
      <c r="L154" s="33">
        <f t="shared" ref="L154:M154" si="127">SUM(L155,L156)</f>
        <v>0</v>
      </c>
      <c r="M154" s="33">
        <f t="shared" si="127"/>
        <v>940</v>
      </c>
      <c r="N154" s="28"/>
      <c r="O154" s="33">
        <f t="shared" ref="O154:P154" si="128">SUM(O155,O156)</f>
        <v>0</v>
      </c>
      <c r="P154" s="28">
        <f t="shared" si="128"/>
        <v>3754</v>
      </c>
      <c r="Q154" s="20"/>
    </row>
    <row r="155" spans="1:17" ht="30" x14ac:dyDescent="0.25">
      <c r="A155" s="676"/>
      <c r="B155" s="189"/>
      <c r="C155" s="29" t="s">
        <v>72</v>
      </c>
      <c r="D155" s="33">
        <v>0</v>
      </c>
      <c r="E155" s="33"/>
      <c r="F155" s="33">
        <v>0</v>
      </c>
      <c r="G155" s="33">
        <v>1024</v>
      </c>
      <c r="H155" s="33"/>
      <c r="I155" s="33">
        <v>0</v>
      </c>
      <c r="J155" s="33">
        <v>1790</v>
      </c>
      <c r="K155" s="33"/>
      <c r="L155" s="33">
        <v>0</v>
      </c>
      <c r="M155" s="33">
        <v>940</v>
      </c>
      <c r="N155" s="33"/>
      <c r="O155" s="33">
        <v>0</v>
      </c>
      <c r="P155" s="28">
        <f>D155+G155+J155+M155</f>
        <v>3754</v>
      </c>
      <c r="Q155" s="20"/>
    </row>
    <row r="156" spans="1:17" ht="30" x14ac:dyDescent="0.25">
      <c r="A156" s="677"/>
      <c r="B156" s="30"/>
      <c r="C156" s="70" t="s">
        <v>73</v>
      </c>
      <c r="D156" s="33">
        <v>0</v>
      </c>
      <c r="E156" s="33"/>
      <c r="F156" s="33">
        <v>0</v>
      </c>
      <c r="G156" s="33">
        <v>0</v>
      </c>
      <c r="H156" s="33"/>
      <c r="I156" s="33">
        <v>0</v>
      </c>
      <c r="J156" s="33">
        <v>0</v>
      </c>
      <c r="K156" s="33"/>
      <c r="L156" s="33">
        <v>0</v>
      </c>
      <c r="M156" s="33">
        <v>0</v>
      </c>
      <c r="N156" s="33"/>
      <c r="O156" s="33">
        <v>0</v>
      </c>
      <c r="P156" s="28">
        <f>D156+G156+J156+M156</f>
        <v>0</v>
      </c>
      <c r="Q156" s="20"/>
    </row>
    <row r="157" spans="1:17" ht="33" customHeight="1" x14ac:dyDescent="0.25">
      <c r="A157" s="673" t="s">
        <v>614</v>
      </c>
      <c r="B157" s="674"/>
      <c r="C157" s="674"/>
      <c r="D157" s="674"/>
      <c r="E157" s="674"/>
      <c r="F157" s="674"/>
      <c r="G157" s="674"/>
      <c r="H157" s="674"/>
      <c r="I157" s="674"/>
      <c r="J157" s="674"/>
      <c r="K157" s="674"/>
      <c r="L157" s="674"/>
      <c r="M157" s="674"/>
      <c r="N157" s="674"/>
      <c r="O157" s="674"/>
      <c r="P157" s="675"/>
      <c r="Q157" s="20"/>
    </row>
    <row r="158" spans="1:17" ht="25.5" customHeight="1" x14ac:dyDescent="0.25">
      <c r="A158" s="673" t="s">
        <v>1081</v>
      </c>
      <c r="B158" s="674"/>
      <c r="C158" s="674"/>
      <c r="D158" s="674"/>
      <c r="E158" s="674"/>
      <c r="F158" s="674"/>
      <c r="G158" s="674"/>
      <c r="H158" s="674"/>
      <c r="I158" s="674"/>
      <c r="J158" s="674"/>
      <c r="K158" s="674"/>
      <c r="L158" s="674"/>
      <c r="M158" s="674"/>
      <c r="N158" s="674"/>
      <c r="O158" s="674"/>
      <c r="P158" s="675"/>
      <c r="Q158" s="20"/>
    </row>
    <row r="159" spans="1:17" x14ac:dyDescent="0.25">
      <c r="A159" s="86"/>
      <c r="B159" s="27" t="s">
        <v>75</v>
      </c>
      <c r="C159" s="187"/>
      <c r="D159" s="33">
        <f>SUM(D160,D161)</f>
        <v>0</v>
      </c>
      <c r="E159" s="28"/>
      <c r="F159" s="33">
        <f t="shared" ref="F159:G159" si="129">SUM(F160,F161)</f>
        <v>0</v>
      </c>
      <c r="G159" s="33">
        <f t="shared" si="129"/>
        <v>201</v>
      </c>
      <c r="H159" s="28"/>
      <c r="I159" s="33">
        <f t="shared" ref="I159" si="130">SUM(I160,I161)</f>
        <v>0</v>
      </c>
      <c r="J159" s="33">
        <f>SUM(J160,J161)</f>
        <v>201</v>
      </c>
      <c r="K159" s="28"/>
      <c r="L159" s="33">
        <f t="shared" ref="L159:M159" si="131">SUM(L160,L161)</f>
        <v>0</v>
      </c>
      <c r="M159" s="33">
        <f t="shared" si="131"/>
        <v>201</v>
      </c>
      <c r="N159" s="28"/>
      <c r="O159" s="33">
        <f t="shared" ref="O159:P159" si="132">SUM(O160,O161)</f>
        <v>0</v>
      </c>
      <c r="P159" s="28">
        <f t="shared" si="132"/>
        <v>603</v>
      </c>
      <c r="Q159" s="20"/>
    </row>
    <row r="160" spans="1:17" ht="30" x14ac:dyDescent="0.25">
      <c r="A160" s="676"/>
      <c r="B160" s="189"/>
      <c r="C160" s="29" t="s">
        <v>72</v>
      </c>
      <c r="D160" s="33">
        <v>0</v>
      </c>
      <c r="E160" s="33"/>
      <c r="F160" s="33">
        <v>0</v>
      </c>
      <c r="G160" s="33">
        <v>201</v>
      </c>
      <c r="H160" s="33"/>
      <c r="I160" s="33">
        <v>0</v>
      </c>
      <c r="J160" s="33">
        <v>201</v>
      </c>
      <c r="K160" s="33"/>
      <c r="L160" s="33">
        <v>0</v>
      </c>
      <c r="M160" s="33">
        <v>201</v>
      </c>
      <c r="N160" s="33"/>
      <c r="O160" s="33">
        <v>0</v>
      </c>
      <c r="P160" s="28">
        <f t="shared" ref="P160:P161" si="133">D160+G160+J160+M160</f>
        <v>603</v>
      </c>
      <c r="Q160" s="20"/>
    </row>
    <row r="161" spans="1:17" ht="30" x14ac:dyDescent="0.25">
      <c r="A161" s="677"/>
      <c r="B161" s="30"/>
      <c r="C161" s="70" t="s">
        <v>73</v>
      </c>
      <c r="D161" s="33">
        <v>0</v>
      </c>
      <c r="E161" s="33"/>
      <c r="F161" s="33">
        <v>0</v>
      </c>
      <c r="G161" s="33">
        <v>0</v>
      </c>
      <c r="H161" s="33"/>
      <c r="I161" s="33">
        <v>0</v>
      </c>
      <c r="J161" s="33">
        <v>0</v>
      </c>
      <c r="K161" s="33"/>
      <c r="L161" s="33">
        <v>0</v>
      </c>
      <c r="M161" s="33">
        <v>0</v>
      </c>
      <c r="N161" s="33"/>
      <c r="O161" s="33">
        <v>0</v>
      </c>
      <c r="P161" s="28">
        <f t="shared" si="133"/>
        <v>0</v>
      </c>
      <c r="Q161" s="20"/>
    </row>
    <row r="162" spans="1:17" x14ac:dyDescent="0.25">
      <c r="A162" s="673" t="s">
        <v>1082</v>
      </c>
      <c r="B162" s="674"/>
      <c r="C162" s="674"/>
      <c r="D162" s="674"/>
      <c r="E162" s="674"/>
      <c r="F162" s="674"/>
      <c r="G162" s="674"/>
      <c r="H162" s="674"/>
      <c r="I162" s="674"/>
      <c r="J162" s="674"/>
      <c r="K162" s="674"/>
      <c r="L162" s="674"/>
      <c r="M162" s="674"/>
      <c r="N162" s="674"/>
      <c r="O162" s="674"/>
      <c r="P162" s="675"/>
      <c r="Q162" s="20"/>
    </row>
    <row r="163" spans="1:17" x14ac:dyDescent="0.25">
      <c r="A163" s="86"/>
      <c r="B163" s="27" t="s">
        <v>75</v>
      </c>
      <c r="C163" s="187"/>
      <c r="D163" s="33">
        <f>SUM(D164,D165)</f>
        <v>0</v>
      </c>
      <c r="E163" s="28"/>
      <c r="F163" s="33">
        <f t="shared" ref="F163:G163" si="134">SUM(F164,F165)</f>
        <v>0</v>
      </c>
      <c r="G163" s="33">
        <f t="shared" si="134"/>
        <v>103</v>
      </c>
      <c r="H163" s="28"/>
      <c r="I163" s="33">
        <f t="shared" ref="I163" si="135">SUM(I164,I165)</f>
        <v>31</v>
      </c>
      <c r="J163" s="33">
        <f>SUM(J164,J165)</f>
        <v>83</v>
      </c>
      <c r="K163" s="28"/>
      <c r="L163" s="33">
        <f t="shared" ref="L163:M163" si="136">SUM(L164,L165)</f>
        <v>31</v>
      </c>
      <c r="M163" s="33">
        <f t="shared" si="136"/>
        <v>83</v>
      </c>
      <c r="N163" s="28"/>
      <c r="O163" s="33">
        <f t="shared" ref="O163:P163" si="137">SUM(O164,O165)</f>
        <v>31</v>
      </c>
      <c r="P163" s="28">
        <f t="shared" si="137"/>
        <v>269</v>
      </c>
      <c r="Q163" s="20"/>
    </row>
    <row r="164" spans="1:17" ht="30" x14ac:dyDescent="0.25">
      <c r="A164" s="676"/>
      <c r="B164" s="189"/>
      <c r="C164" s="29" t="s">
        <v>72</v>
      </c>
      <c r="D164" s="33">
        <v>0</v>
      </c>
      <c r="E164" s="33"/>
      <c r="F164" s="33">
        <v>0</v>
      </c>
      <c r="G164" s="33">
        <v>103</v>
      </c>
      <c r="H164" s="33"/>
      <c r="I164" s="33">
        <v>31</v>
      </c>
      <c r="J164" s="33">
        <v>83</v>
      </c>
      <c r="K164" s="33"/>
      <c r="L164" s="33">
        <v>31</v>
      </c>
      <c r="M164" s="33">
        <v>83</v>
      </c>
      <c r="N164" s="33"/>
      <c r="O164" s="33">
        <v>31</v>
      </c>
      <c r="P164" s="28">
        <f t="shared" ref="P164:P165" si="138">D164+G164+J164+M164</f>
        <v>269</v>
      </c>
      <c r="Q164" s="20"/>
    </row>
    <row r="165" spans="1:17" ht="30" x14ac:dyDescent="0.25">
      <c r="A165" s="677"/>
      <c r="B165" s="30"/>
      <c r="C165" s="70" t="s">
        <v>73</v>
      </c>
      <c r="D165" s="33">
        <v>0</v>
      </c>
      <c r="E165" s="33"/>
      <c r="F165" s="33">
        <v>0</v>
      </c>
      <c r="G165" s="33">
        <v>0</v>
      </c>
      <c r="H165" s="33"/>
      <c r="I165" s="33">
        <v>0</v>
      </c>
      <c r="J165" s="33">
        <v>0</v>
      </c>
      <c r="K165" s="33"/>
      <c r="L165" s="33">
        <v>0</v>
      </c>
      <c r="M165" s="33">
        <v>0</v>
      </c>
      <c r="N165" s="33"/>
      <c r="O165" s="33">
        <v>0</v>
      </c>
      <c r="P165" s="28">
        <f t="shared" si="138"/>
        <v>0</v>
      </c>
      <c r="Q165" s="20"/>
    </row>
    <row r="166" spans="1:17" ht="30" customHeight="1" x14ac:dyDescent="0.25">
      <c r="A166" s="680" t="s">
        <v>1083</v>
      </c>
      <c r="B166" s="681"/>
      <c r="C166" s="681"/>
      <c r="D166" s="681"/>
      <c r="E166" s="681"/>
      <c r="F166" s="681"/>
      <c r="G166" s="681"/>
      <c r="H166" s="681"/>
      <c r="I166" s="681"/>
      <c r="J166" s="681"/>
      <c r="K166" s="681"/>
      <c r="L166" s="681"/>
      <c r="M166" s="681"/>
      <c r="N166" s="681"/>
      <c r="O166" s="681"/>
      <c r="P166" s="682"/>
      <c r="Q166" s="20"/>
    </row>
    <row r="167" spans="1:17" x14ac:dyDescent="0.25">
      <c r="A167" s="86"/>
      <c r="B167" s="27" t="s">
        <v>75</v>
      </c>
      <c r="C167" s="187"/>
      <c r="D167" s="33">
        <f>SUM(D168,D169)</f>
        <v>0</v>
      </c>
      <c r="E167" s="28"/>
      <c r="F167" s="33">
        <f t="shared" ref="F167:G167" si="139">SUM(F168,F169)</f>
        <v>0</v>
      </c>
      <c r="G167" s="33">
        <f t="shared" si="139"/>
        <v>1200</v>
      </c>
      <c r="H167" s="28"/>
      <c r="I167" s="33">
        <f t="shared" ref="I167" si="140">SUM(I168,I169)</f>
        <v>0</v>
      </c>
      <c r="J167" s="33">
        <f>SUM(J168,J169)</f>
        <v>1200</v>
      </c>
      <c r="K167" s="28"/>
      <c r="L167" s="33">
        <f t="shared" ref="L167:M167" si="141">SUM(L168,L169)</f>
        <v>0</v>
      </c>
      <c r="M167" s="33">
        <f t="shared" si="141"/>
        <v>500</v>
      </c>
      <c r="N167" s="28"/>
      <c r="O167" s="33">
        <f t="shared" ref="O167:P167" si="142">SUM(O168,O169)</f>
        <v>0</v>
      </c>
      <c r="P167" s="28">
        <f t="shared" si="142"/>
        <v>2900</v>
      </c>
      <c r="Q167" s="20"/>
    </row>
    <row r="168" spans="1:17" ht="30" x14ac:dyDescent="0.25">
      <c r="A168" s="676"/>
      <c r="B168" s="189"/>
      <c r="C168" s="29" t="s">
        <v>72</v>
      </c>
      <c r="D168" s="33">
        <v>0</v>
      </c>
      <c r="E168" s="33"/>
      <c r="F168" s="33">
        <v>0</v>
      </c>
      <c r="G168" s="33">
        <v>1200</v>
      </c>
      <c r="H168" s="33"/>
      <c r="I168" s="33">
        <v>0</v>
      </c>
      <c r="J168" s="33">
        <v>1200</v>
      </c>
      <c r="K168" s="33"/>
      <c r="L168" s="33">
        <v>0</v>
      </c>
      <c r="M168" s="33">
        <v>500</v>
      </c>
      <c r="N168" s="33"/>
      <c r="O168" s="33">
        <v>0</v>
      </c>
      <c r="P168" s="28">
        <f t="shared" ref="P168:P169" si="143">D168+G168+J168+M168</f>
        <v>2900</v>
      </c>
      <c r="Q168" s="20"/>
    </row>
    <row r="169" spans="1:17" ht="30" x14ac:dyDescent="0.25">
      <c r="A169" s="677"/>
      <c r="B169" s="30"/>
      <c r="C169" s="70" t="s">
        <v>73</v>
      </c>
      <c r="D169" s="33">
        <v>0</v>
      </c>
      <c r="E169" s="33"/>
      <c r="F169" s="33">
        <v>0</v>
      </c>
      <c r="G169" s="33">
        <v>0</v>
      </c>
      <c r="H169" s="33"/>
      <c r="I169" s="33">
        <v>0</v>
      </c>
      <c r="J169" s="33">
        <v>0</v>
      </c>
      <c r="K169" s="33"/>
      <c r="L169" s="33">
        <v>0</v>
      </c>
      <c r="M169" s="33">
        <v>0</v>
      </c>
      <c r="N169" s="33"/>
      <c r="O169" s="33">
        <v>0</v>
      </c>
      <c r="P169" s="28">
        <f t="shared" si="143"/>
        <v>0</v>
      </c>
      <c r="Q169" s="20"/>
    </row>
    <row r="170" spans="1:17" s="66" customFormat="1" ht="27.75" customHeight="1" x14ac:dyDescent="0.25">
      <c r="A170" s="683" t="s">
        <v>76</v>
      </c>
      <c r="B170" s="683"/>
      <c r="C170" s="683"/>
      <c r="D170" s="683"/>
      <c r="E170" s="683"/>
      <c r="F170" s="683"/>
      <c r="G170" s="683"/>
      <c r="H170" s="683"/>
      <c r="I170" s="683"/>
      <c r="J170" s="683"/>
      <c r="K170" s="683"/>
      <c r="L170" s="683"/>
      <c r="M170" s="683"/>
      <c r="N170" s="683"/>
      <c r="O170" s="683"/>
      <c r="P170" s="683"/>
      <c r="Q170" s="31"/>
    </row>
    <row r="171" spans="1:17" s="32" customFormat="1" ht="27.75" customHeight="1" x14ac:dyDescent="0.25">
      <c r="A171" s="680" t="s">
        <v>613</v>
      </c>
      <c r="B171" s="681"/>
      <c r="C171" s="681"/>
      <c r="D171" s="681"/>
      <c r="E171" s="681"/>
      <c r="F171" s="681"/>
      <c r="G171" s="681"/>
      <c r="H171" s="681"/>
      <c r="I171" s="681"/>
      <c r="J171" s="681"/>
      <c r="K171" s="681"/>
      <c r="L171" s="681"/>
      <c r="M171" s="681"/>
      <c r="N171" s="681"/>
      <c r="O171" s="681"/>
      <c r="P171" s="682"/>
      <c r="Q171" s="31"/>
    </row>
    <row r="172" spans="1:17" ht="25.35" customHeight="1" x14ac:dyDescent="0.25">
      <c r="A172" s="673" t="s">
        <v>121</v>
      </c>
      <c r="B172" s="674"/>
      <c r="C172" s="674"/>
      <c r="D172" s="674"/>
      <c r="E172" s="674"/>
      <c r="F172" s="674"/>
      <c r="G172" s="674"/>
      <c r="H172" s="674"/>
      <c r="I172" s="674"/>
      <c r="J172" s="674"/>
      <c r="K172" s="674"/>
      <c r="L172" s="674"/>
      <c r="M172" s="674"/>
      <c r="N172" s="674"/>
      <c r="O172" s="674"/>
      <c r="P172" s="675"/>
      <c r="Q172" s="20"/>
    </row>
    <row r="173" spans="1:17" ht="30" customHeight="1" x14ac:dyDescent="0.25">
      <c r="A173" s="683" t="s">
        <v>878</v>
      </c>
      <c r="B173" s="683"/>
      <c r="C173" s="683"/>
      <c r="D173" s="683"/>
      <c r="E173" s="683"/>
      <c r="F173" s="683"/>
      <c r="G173" s="683"/>
      <c r="H173" s="683"/>
      <c r="I173" s="683"/>
      <c r="J173" s="683"/>
      <c r="K173" s="683"/>
      <c r="L173" s="683"/>
      <c r="M173" s="683"/>
      <c r="N173" s="683"/>
      <c r="O173" s="683"/>
      <c r="P173" s="683"/>
      <c r="Q173" s="20"/>
    </row>
    <row r="174" spans="1:17" ht="30" x14ac:dyDescent="0.25">
      <c r="A174" s="676" t="s">
        <v>77</v>
      </c>
      <c r="B174" s="678" t="s">
        <v>239</v>
      </c>
      <c r="C174" s="29" t="s">
        <v>72</v>
      </c>
      <c r="D174" s="33">
        <v>0</v>
      </c>
      <c r="E174" s="33"/>
      <c r="F174" s="33">
        <v>0</v>
      </c>
      <c r="G174" s="33">
        <v>155</v>
      </c>
      <c r="H174" s="33"/>
      <c r="I174" s="33">
        <v>0</v>
      </c>
      <c r="J174" s="33">
        <v>155</v>
      </c>
      <c r="K174" s="33"/>
      <c r="L174" s="33">
        <v>0</v>
      </c>
      <c r="M174" s="33">
        <v>181</v>
      </c>
      <c r="N174" s="33"/>
      <c r="O174" s="33">
        <v>0</v>
      </c>
      <c r="P174" s="28">
        <f>D174+G174+J174+M174</f>
        <v>491</v>
      </c>
      <c r="Q174" s="20"/>
    </row>
    <row r="175" spans="1:17" s="35" customFormat="1" ht="30" x14ac:dyDescent="0.25">
      <c r="A175" s="677"/>
      <c r="B175" s="679"/>
      <c r="C175" s="70" t="s">
        <v>73</v>
      </c>
      <c r="D175" s="33">
        <v>0</v>
      </c>
      <c r="E175" s="33"/>
      <c r="F175" s="33">
        <v>0</v>
      </c>
      <c r="G175" s="33">
        <v>0</v>
      </c>
      <c r="H175" s="33"/>
      <c r="I175" s="33">
        <v>0</v>
      </c>
      <c r="J175" s="33">
        <v>0</v>
      </c>
      <c r="K175" s="33"/>
      <c r="L175" s="33">
        <v>0</v>
      </c>
      <c r="M175" s="33">
        <v>0</v>
      </c>
      <c r="N175" s="33"/>
      <c r="O175" s="33">
        <v>0</v>
      </c>
      <c r="P175" s="28">
        <f>D175+G175+J175+M175</f>
        <v>0</v>
      </c>
      <c r="Q175" s="34"/>
    </row>
    <row r="176" spans="1:17" ht="25.35" customHeight="1" x14ac:dyDescent="0.25">
      <c r="A176" s="36"/>
      <c r="B176" s="37" t="s">
        <v>78</v>
      </c>
      <c r="C176" s="186"/>
      <c r="D176" s="33">
        <f>D174+D175</f>
        <v>0</v>
      </c>
      <c r="E176" s="33">
        <f t="shared" ref="E176:O176" si="144">E174+E175</f>
        <v>0</v>
      </c>
      <c r="F176" s="33">
        <f t="shared" si="144"/>
        <v>0</v>
      </c>
      <c r="G176" s="33">
        <f>G174+G175</f>
        <v>155</v>
      </c>
      <c r="H176" s="33">
        <f t="shared" si="144"/>
        <v>0</v>
      </c>
      <c r="I176" s="33">
        <f t="shared" si="144"/>
        <v>0</v>
      </c>
      <c r="J176" s="33">
        <f t="shared" si="144"/>
        <v>155</v>
      </c>
      <c r="K176" s="33">
        <f t="shared" si="144"/>
        <v>0</v>
      </c>
      <c r="L176" s="33">
        <f t="shared" si="144"/>
        <v>0</v>
      </c>
      <c r="M176" s="33">
        <f t="shared" si="144"/>
        <v>181</v>
      </c>
      <c r="N176" s="33">
        <f t="shared" si="144"/>
        <v>0</v>
      </c>
      <c r="O176" s="33">
        <f t="shared" si="144"/>
        <v>0</v>
      </c>
      <c r="P176" s="28">
        <f>D176+G176+J176+M176</f>
        <v>491</v>
      </c>
      <c r="Q176" s="20"/>
    </row>
    <row r="177" spans="1:17" hidden="1" x14ac:dyDescent="0.25">
      <c r="A177" s="38"/>
      <c r="B177" s="39" t="s">
        <v>79</v>
      </c>
      <c r="C177" s="40"/>
      <c r="D177" s="41" t="e">
        <f>#REF!</f>
        <v>#REF!</v>
      </c>
      <c r="E177" s="41"/>
      <c r="F177" s="41"/>
      <c r="G177" s="41" t="e">
        <f>#REF!</f>
        <v>#REF!</v>
      </c>
      <c r="H177" s="41"/>
      <c r="I177" s="30"/>
      <c r="J177" s="41" t="e">
        <f>#REF!</f>
        <v>#REF!</v>
      </c>
      <c r="K177" s="41"/>
      <c r="L177" s="41"/>
      <c r="M177" s="41"/>
      <c r="N177" s="41"/>
      <c r="O177" s="41"/>
      <c r="P177" s="41"/>
      <c r="Q177" s="20"/>
    </row>
    <row r="178" spans="1:17" hidden="1" x14ac:dyDescent="0.25">
      <c r="A178" s="38"/>
      <c r="B178" s="39" t="s">
        <v>80</v>
      </c>
      <c r="C178" s="40"/>
      <c r="D178" s="41" t="e">
        <f>#REF!</f>
        <v>#REF!</v>
      </c>
      <c r="E178" s="41"/>
      <c r="F178" s="41"/>
      <c r="G178" s="41" t="e">
        <f>#REF!</f>
        <v>#REF!</v>
      </c>
      <c r="H178" s="41"/>
      <c r="I178" s="30"/>
      <c r="J178" s="41" t="e">
        <f>#REF!</f>
        <v>#REF!</v>
      </c>
      <c r="K178" s="41"/>
      <c r="L178" s="41"/>
      <c r="M178" s="41"/>
      <c r="N178" s="41"/>
      <c r="O178" s="41"/>
      <c r="P178" s="41"/>
      <c r="Q178" s="20"/>
    </row>
    <row r="179" spans="1:17" hidden="1" x14ac:dyDescent="0.25">
      <c r="A179" s="38"/>
      <c r="B179" s="39" t="s">
        <v>81</v>
      </c>
      <c r="C179" s="40"/>
      <c r="D179" s="41" t="e">
        <f>#REF!</f>
        <v>#REF!</v>
      </c>
      <c r="E179" s="41"/>
      <c r="F179" s="41"/>
      <c r="G179" s="41" t="e">
        <f>#REF!</f>
        <v>#REF!</v>
      </c>
      <c r="H179" s="41"/>
      <c r="I179" s="30"/>
      <c r="J179" s="41" t="e">
        <f>#REF!</f>
        <v>#REF!</v>
      </c>
      <c r="K179" s="42"/>
      <c r="L179" s="42"/>
      <c r="M179" s="42"/>
      <c r="N179" s="42"/>
      <c r="O179" s="42"/>
      <c r="P179" s="42"/>
      <c r="Q179" s="20"/>
    </row>
    <row r="180" spans="1:17" hidden="1" x14ac:dyDescent="0.25">
      <c r="A180" s="38"/>
      <c r="B180" s="43" t="s">
        <v>82</v>
      </c>
      <c r="C180" s="40"/>
      <c r="D180" s="41" t="e">
        <f>D177+#REF!+#REF!+#REF!+#REF!+#REF!+#REF!</f>
        <v>#REF!</v>
      </c>
      <c r="E180" s="41"/>
      <c r="F180" s="41"/>
      <c r="G180" s="41" t="e">
        <f>G177+#REF!+#REF!+#REF!+#REF!+#REF!+#REF!</f>
        <v>#REF!</v>
      </c>
      <c r="H180" s="41"/>
      <c r="I180" s="30"/>
      <c r="J180" s="41" t="e">
        <f>J177+#REF!+#REF!+#REF!+#REF!+#REF!+#REF!</f>
        <v>#REF!</v>
      </c>
      <c r="K180" s="41"/>
      <c r="L180" s="41"/>
      <c r="M180" s="41"/>
      <c r="N180" s="41"/>
      <c r="O180" s="41"/>
      <c r="P180" s="41"/>
      <c r="Q180" s="20"/>
    </row>
    <row r="181" spans="1:17" hidden="1" x14ac:dyDescent="0.25">
      <c r="A181" s="38"/>
      <c r="B181" s="43" t="s">
        <v>80</v>
      </c>
      <c r="C181" s="40"/>
      <c r="D181" s="41" t="e">
        <f>D178+#REF!+#REF!+#REF!+#REF!+#REF!+#REF!</f>
        <v>#REF!</v>
      </c>
      <c r="E181" s="41"/>
      <c r="F181" s="41"/>
      <c r="G181" s="41" t="e">
        <f>G178+#REF!+#REF!+#REF!+#REF!+#REF!+#REF!</f>
        <v>#REF!</v>
      </c>
      <c r="H181" s="41"/>
      <c r="I181" s="30"/>
      <c r="J181" s="41" t="e">
        <f>J178+#REF!+#REF!+#REF!+#REF!+#REF!+#REF!</f>
        <v>#REF!</v>
      </c>
      <c r="K181" s="41"/>
      <c r="L181" s="41"/>
      <c r="M181" s="41"/>
      <c r="N181" s="41"/>
      <c r="O181" s="41"/>
      <c r="P181" s="41"/>
      <c r="Q181" s="20"/>
    </row>
    <row r="182" spans="1:17" hidden="1" x14ac:dyDescent="0.25">
      <c r="A182" s="38"/>
      <c r="B182" s="43" t="s">
        <v>81</v>
      </c>
      <c r="C182" s="40"/>
      <c r="D182" s="41" t="e">
        <f>D179+#REF!+#REF!+#REF!+#REF!+#REF!+#REF!</f>
        <v>#REF!</v>
      </c>
      <c r="E182" s="41"/>
      <c r="F182" s="41"/>
      <c r="G182" s="41" t="e">
        <f>G179+#REF!+#REF!+#REF!+#REF!+#REF!+#REF!</f>
        <v>#REF!</v>
      </c>
      <c r="H182" s="41"/>
      <c r="I182" s="30"/>
      <c r="J182" s="41" t="e">
        <f>J179+#REF!+#REF!+#REF!+#REF!+#REF!+#REF!</f>
        <v>#REF!</v>
      </c>
      <c r="K182" s="41"/>
      <c r="L182" s="41"/>
      <c r="M182" s="41"/>
      <c r="N182" s="41"/>
      <c r="O182" s="41"/>
      <c r="P182" s="41"/>
      <c r="Q182" s="20"/>
    </row>
    <row r="183" spans="1:17" hidden="1" x14ac:dyDescent="0.25">
      <c r="A183" s="38"/>
      <c r="B183" s="43" t="s">
        <v>83</v>
      </c>
      <c r="C183" s="40"/>
      <c r="D183" s="41" t="e">
        <f>D180</f>
        <v>#REF!</v>
      </c>
      <c r="E183" s="41"/>
      <c r="F183" s="41"/>
      <c r="G183" s="41" t="e">
        <f>G180</f>
        <v>#REF!</v>
      </c>
      <c r="H183" s="41"/>
      <c r="I183" s="30"/>
      <c r="J183" s="41" t="e">
        <f>J180</f>
        <v>#REF!</v>
      </c>
      <c r="K183" s="41"/>
      <c r="L183" s="41"/>
      <c r="M183" s="41"/>
      <c r="N183" s="41"/>
      <c r="O183" s="41"/>
      <c r="P183" s="41"/>
      <c r="Q183" s="20"/>
    </row>
    <row r="184" spans="1:17" hidden="1" x14ac:dyDescent="0.25">
      <c r="A184" s="38"/>
      <c r="B184" s="43" t="s">
        <v>80</v>
      </c>
      <c r="C184" s="40"/>
      <c r="D184" s="41" t="e">
        <f t="shared" ref="D184:D185" si="145">D181</f>
        <v>#REF!</v>
      </c>
      <c r="E184" s="41"/>
      <c r="F184" s="41"/>
      <c r="G184" s="41" t="e">
        <f t="shared" ref="G184:G185" si="146">G181</f>
        <v>#REF!</v>
      </c>
      <c r="H184" s="41"/>
      <c r="I184" s="30"/>
      <c r="J184" s="41" t="e">
        <f t="shared" ref="J184:J185" si="147">J181</f>
        <v>#REF!</v>
      </c>
      <c r="K184" s="41"/>
      <c r="L184" s="41"/>
      <c r="M184" s="41"/>
      <c r="N184" s="41"/>
      <c r="O184" s="41"/>
      <c r="P184" s="41"/>
      <c r="Q184" s="44" t="e">
        <f>D186+G186+J186</f>
        <v>#REF!</v>
      </c>
    </row>
    <row r="185" spans="1:17" hidden="1" x14ac:dyDescent="0.25">
      <c r="A185" s="38"/>
      <c r="B185" s="43" t="s">
        <v>81</v>
      </c>
      <c r="C185" s="40"/>
      <c r="D185" s="41" t="e">
        <f t="shared" si="145"/>
        <v>#REF!</v>
      </c>
      <c r="E185" s="41"/>
      <c r="F185" s="41"/>
      <c r="G185" s="41" t="e">
        <f t="shared" si="146"/>
        <v>#REF!</v>
      </c>
      <c r="H185" s="41"/>
      <c r="I185" s="30"/>
      <c r="J185" s="41" t="e">
        <f t="shared" si="147"/>
        <v>#REF!</v>
      </c>
      <c r="K185" s="41"/>
      <c r="L185" s="41"/>
      <c r="M185" s="41"/>
      <c r="N185" s="41"/>
      <c r="O185" s="41"/>
      <c r="P185" s="41"/>
      <c r="Q185" s="20" t="e">
        <f t="shared" ref="Q185:Q186" si="148">D187+G187+J187</f>
        <v>#REF!</v>
      </c>
    </row>
    <row r="186" spans="1:17" hidden="1" x14ac:dyDescent="0.25">
      <c r="A186" s="38"/>
      <c r="B186" s="45" t="s">
        <v>84</v>
      </c>
      <c r="C186" s="46" t="e">
        <f>D186+G186+J186</f>
        <v>#REF!</v>
      </c>
      <c r="D186" s="47" t="e">
        <f>D183+#REF!+#REF!</f>
        <v>#REF!</v>
      </c>
      <c r="E186" s="42"/>
      <c r="F186" s="42"/>
      <c r="G186" s="47" t="e">
        <f>G183+#REF!+#REF!</f>
        <v>#REF!</v>
      </c>
      <c r="H186" s="42"/>
      <c r="I186" s="48"/>
      <c r="J186" s="47" t="e">
        <f>J183+#REF!+#REF!</f>
        <v>#REF!</v>
      </c>
      <c r="K186" s="42"/>
      <c r="L186" s="42"/>
      <c r="M186" s="42"/>
      <c r="N186" s="42"/>
      <c r="O186" s="42"/>
      <c r="P186" s="42"/>
      <c r="Q186" s="20" t="e">
        <f t="shared" si="148"/>
        <v>#REF!</v>
      </c>
    </row>
    <row r="187" spans="1:17" hidden="1" x14ac:dyDescent="0.25">
      <c r="A187" s="38"/>
      <c r="B187" s="42" t="s">
        <v>85</v>
      </c>
      <c r="C187" s="46" t="e">
        <f>D187+G187+J187</f>
        <v>#REF!</v>
      </c>
      <c r="D187" s="47" t="e">
        <f>D184+#REF!+#REF!</f>
        <v>#REF!</v>
      </c>
      <c r="E187" s="42"/>
      <c r="F187" s="42"/>
      <c r="G187" s="47" t="e">
        <f>G184+#REF!+#REF!</f>
        <v>#REF!</v>
      </c>
      <c r="H187" s="42"/>
      <c r="I187" s="48"/>
      <c r="J187" s="47" t="e">
        <f>J184+#REF!+#REF!</f>
        <v>#REF!</v>
      </c>
      <c r="K187" s="42"/>
      <c r="L187" s="42"/>
      <c r="M187" s="42"/>
      <c r="N187" s="42"/>
      <c r="O187" s="42"/>
      <c r="P187" s="42"/>
      <c r="Q187" s="76"/>
    </row>
    <row r="188" spans="1:17" s="24" customFormat="1" hidden="1" x14ac:dyDescent="0.25">
      <c r="A188" s="38"/>
      <c r="B188" s="42" t="s">
        <v>86</v>
      </c>
      <c r="C188" s="46" t="e">
        <f>D188+G188+J188</f>
        <v>#REF!</v>
      </c>
      <c r="D188" s="47" t="e">
        <f>D185+#REF!+#REF!</f>
        <v>#REF!</v>
      </c>
      <c r="E188" s="42"/>
      <c r="F188" s="42"/>
      <c r="G188" s="47" t="e">
        <f>G185+#REF!+#REF!</f>
        <v>#REF!</v>
      </c>
      <c r="H188" s="42"/>
      <c r="I188" s="48"/>
      <c r="J188" s="47" t="e">
        <f>J185+#REF!+#REF!</f>
        <v>#REF!</v>
      </c>
      <c r="K188" s="42"/>
      <c r="L188" s="42"/>
      <c r="M188" s="42"/>
      <c r="N188" s="42"/>
      <c r="O188" s="42"/>
      <c r="P188" s="42"/>
      <c r="Q188" s="76"/>
    </row>
    <row r="189" spans="1:17" ht="30" customHeight="1" x14ac:dyDescent="0.25">
      <c r="A189" s="680" t="s">
        <v>879</v>
      </c>
      <c r="B189" s="681"/>
      <c r="C189" s="681"/>
      <c r="D189" s="681"/>
      <c r="E189" s="681"/>
      <c r="F189" s="681"/>
      <c r="G189" s="681"/>
      <c r="H189" s="681"/>
      <c r="I189" s="681"/>
      <c r="J189" s="681"/>
      <c r="K189" s="681"/>
      <c r="L189" s="681"/>
      <c r="M189" s="681"/>
      <c r="N189" s="681"/>
      <c r="O189" s="681"/>
      <c r="P189" s="682"/>
      <c r="Q189" s="20"/>
    </row>
    <row r="190" spans="1:17" ht="30" x14ac:dyDescent="0.25">
      <c r="A190" s="676" t="s">
        <v>77</v>
      </c>
      <c r="B190" s="678" t="s">
        <v>267</v>
      </c>
      <c r="C190" s="29" t="s">
        <v>72</v>
      </c>
      <c r="D190" s="33">
        <v>0</v>
      </c>
      <c r="E190" s="33"/>
      <c r="F190" s="33">
        <v>0</v>
      </c>
      <c r="G190" s="33">
        <v>929</v>
      </c>
      <c r="H190" s="33"/>
      <c r="I190" s="33">
        <v>0</v>
      </c>
      <c r="J190" s="33">
        <v>1183</v>
      </c>
      <c r="K190" s="33"/>
      <c r="L190" s="33">
        <v>0</v>
      </c>
      <c r="M190" s="33">
        <v>813</v>
      </c>
      <c r="N190" s="33"/>
      <c r="O190" s="33">
        <v>0</v>
      </c>
      <c r="P190" s="28">
        <f t="shared" ref="P190:P201" si="149">D190+G190+J190+M190</f>
        <v>2925</v>
      </c>
      <c r="Q190" s="20"/>
    </row>
    <row r="191" spans="1:17" s="35" customFormat="1" ht="141.75" customHeight="1" x14ac:dyDescent="0.25">
      <c r="A191" s="677"/>
      <c r="B191" s="679"/>
      <c r="C191" s="70" t="s">
        <v>73</v>
      </c>
      <c r="D191" s="33">
        <v>0</v>
      </c>
      <c r="E191" s="33"/>
      <c r="F191" s="33">
        <v>0</v>
      </c>
      <c r="G191" s="33">
        <v>0</v>
      </c>
      <c r="H191" s="33"/>
      <c r="I191" s="33">
        <v>0</v>
      </c>
      <c r="J191" s="33">
        <v>0</v>
      </c>
      <c r="K191" s="33"/>
      <c r="L191" s="33">
        <v>0</v>
      </c>
      <c r="M191" s="33">
        <v>0</v>
      </c>
      <c r="N191" s="33"/>
      <c r="O191" s="33">
        <v>0</v>
      </c>
      <c r="P191" s="28">
        <f t="shared" si="149"/>
        <v>0</v>
      </c>
      <c r="Q191" s="34"/>
    </row>
    <row r="192" spans="1:17" ht="25.35" customHeight="1" x14ac:dyDescent="0.25">
      <c r="A192" s="36"/>
      <c r="B192" s="37" t="s">
        <v>78</v>
      </c>
      <c r="C192" s="186"/>
      <c r="D192" s="33">
        <f>D190+D191</f>
        <v>0</v>
      </c>
      <c r="E192" s="33">
        <f t="shared" ref="E192:O192" si="150">E190+E191</f>
        <v>0</v>
      </c>
      <c r="F192" s="33">
        <f t="shared" si="150"/>
        <v>0</v>
      </c>
      <c r="G192" s="33">
        <f t="shared" si="150"/>
        <v>929</v>
      </c>
      <c r="H192" s="33">
        <f t="shared" si="150"/>
        <v>0</v>
      </c>
      <c r="I192" s="33">
        <f t="shared" si="150"/>
        <v>0</v>
      </c>
      <c r="J192" s="33">
        <f t="shared" si="150"/>
        <v>1183</v>
      </c>
      <c r="K192" s="33">
        <f t="shared" si="150"/>
        <v>0</v>
      </c>
      <c r="L192" s="33">
        <f t="shared" si="150"/>
        <v>0</v>
      </c>
      <c r="M192" s="33">
        <f t="shared" si="150"/>
        <v>813</v>
      </c>
      <c r="N192" s="33">
        <f t="shared" si="150"/>
        <v>0</v>
      </c>
      <c r="O192" s="33">
        <f t="shared" si="150"/>
        <v>0</v>
      </c>
      <c r="P192" s="28">
        <f t="shared" si="149"/>
        <v>2925</v>
      </c>
      <c r="Q192" s="20"/>
    </row>
    <row r="193" spans="1:17" ht="30" x14ac:dyDescent="0.25">
      <c r="A193" s="676" t="s">
        <v>240</v>
      </c>
      <c r="B193" s="678" t="s">
        <v>241</v>
      </c>
      <c r="C193" s="29" t="s">
        <v>72</v>
      </c>
      <c r="D193" s="33">
        <v>21</v>
      </c>
      <c r="E193" s="33"/>
      <c r="F193" s="33">
        <v>21</v>
      </c>
      <c r="G193" s="33">
        <v>176</v>
      </c>
      <c r="H193" s="33"/>
      <c r="I193" s="33">
        <v>21</v>
      </c>
      <c r="J193" s="33">
        <v>185</v>
      </c>
      <c r="K193" s="33"/>
      <c r="L193" s="33">
        <v>21</v>
      </c>
      <c r="M193" s="33">
        <v>189</v>
      </c>
      <c r="N193" s="33"/>
      <c r="O193" s="33">
        <v>21</v>
      </c>
      <c r="P193" s="28">
        <f t="shared" si="149"/>
        <v>571</v>
      </c>
      <c r="Q193" s="20"/>
    </row>
    <row r="194" spans="1:17" s="35" customFormat="1" ht="30" x14ac:dyDescent="0.25">
      <c r="A194" s="677"/>
      <c r="B194" s="679"/>
      <c r="C194" s="70" t="s">
        <v>73</v>
      </c>
      <c r="D194" s="33">
        <v>0</v>
      </c>
      <c r="E194" s="33"/>
      <c r="F194" s="33">
        <v>0</v>
      </c>
      <c r="G194" s="33">
        <v>0</v>
      </c>
      <c r="H194" s="33"/>
      <c r="I194" s="33">
        <v>0</v>
      </c>
      <c r="J194" s="33">
        <v>0</v>
      </c>
      <c r="K194" s="33"/>
      <c r="L194" s="33">
        <v>0</v>
      </c>
      <c r="M194" s="33">
        <v>0</v>
      </c>
      <c r="N194" s="33"/>
      <c r="O194" s="33">
        <v>0</v>
      </c>
      <c r="P194" s="28">
        <f t="shared" si="149"/>
        <v>0</v>
      </c>
      <c r="Q194" s="34"/>
    </row>
    <row r="195" spans="1:17" ht="25.35" customHeight="1" x14ac:dyDescent="0.25">
      <c r="A195" s="36"/>
      <c r="B195" s="37" t="s">
        <v>298</v>
      </c>
      <c r="C195" s="186"/>
      <c r="D195" s="33">
        <f>D193+D194</f>
        <v>21</v>
      </c>
      <c r="E195" s="33">
        <f t="shared" ref="E195:O195" si="151">E193+E194</f>
        <v>0</v>
      </c>
      <c r="F195" s="33">
        <f t="shared" si="151"/>
        <v>21</v>
      </c>
      <c r="G195" s="33">
        <f t="shared" si="151"/>
        <v>176</v>
      </c>
      <c r="H195" s="33">
        <f t="shared" si="151"/>
        <v>0</v>
      </c>
      <c r="I195" s="33">
        <f t="shared" si="151"/>
        <v>21</v>
      </c>
      <c r="J195" s="33">
        <f t="shared" si="151"/>
        <v>185</v>
      </c>
      <c r="K195" s="33">
        <f t="shared" si="151"/>
        <v>0</v>
      </c>
      <c r="L195" s="33">
        <f t="shared" si="151"/>
        <v>21</v>
      </c>
      <c r="M195" s="33">
        <f t="shared" si="151"/>
        <v>189</v>
      </c>
      <c r="N195" s="33">
        <f t="shared" si="151"/>
        <v>0</v>
      </c>
      <c r="O195" s="33">
        <f t="shared" si="151"/>
        <v>21</v>
      </c>
      <c r="P195" s="28">
        <f t="shared" si="149"/>
        <v>571</v>
      </c>
      <c r="Q195" s="20"/>
    </row>
    <row r="196" spans="1:17" ht="30" x14ac:dyDescent="0.25">
      <c r="A196" s="676" t="s">
        <v>242</v>
      </c>
      <c r="B196" s="678" t="s">
        <v>243</v>
      </c>
      <c r="C196" s="29" t="s">
        <v>72</v>
      </c>
      <c r="D196" s="33">
        <v>0</v>
      </c>
      <c r="E196" s="33"/>
      <c r="F196" s="33">
        <v>0</v>
      </c>
      <c r="G196" s="33">
        <v>9800</v>
      </c>
      <c r="H196" s="33"/>
      <c r="I196" s="33">
        <v>0</v>
      </c>
      <c r="J196" s="33">
        <v>9800</v>
      </c>
      <c r="K196" s="33"/>
      <c r="L196" s="33">
        <v>0</v>
      </c>
      <c r="M196" s="33">
        <v>9800</v>
      </c>
      <c r="N196" s="33"/>
      <c r="O196" s="33">
        <v>0</v>
      </c>
      <c r="P196" s="28">
        <f t="shared" si="149"/>
        <v>29400</v>
      </c>
      <c r="Q196" s="20"/>
    </row>
    <row r="197" spans="1:17" s="35" customFormat="1" ht="30" x14ac:dyDescent="0.25">
      <c r="A197" s="677"/>
      <c r="B197" s="679"/>
      <c r="C197" s="70" t="s">
        <v>73</v>
      </c>
      <c r="D197" s="33">
        <v>0</v>
      </c>
      <c r="E197" s="33"/>
      <c r="F197" s="33">
        <v>0</v>
      </c>
      <c r="G197" s="33">
        <v>0</v>
      </c>
      <c r="H197" s="33"/>
      <c r="I197" s="33">
        <v>0</v>
      </c>
      <c r="J197" s="33">
        <v>0</v>
      </c>
      <c r="K197" s="33"/>
      <c r="L197" s="33">
        <v>0</v>
      </c>
      <c r="M197" s="33">
        <v>0</v>
      </c>
      <c r="N197" s="33"/>
      <c r="O197" s="33">
        <v>0</v>
      </c>
      <c r="P197" s="28">
        <f t="shared" si="149"/>
        <v>0</v>
      </c>
      <c r="Q197" s="34"/>
    </row>
    <row r="198" spans="1:17" ht="25.35" customHeight="1" x14ac:dyDescent="0.25">
      <c r="A198" s="36"/>
      <c r="B198" s="37" t="s">
        <v>299</v>
      </c>
      <c r="C198" s="186"/>
      <c r="D198" s="33">
        <f>D196+D197</f>
        <v>0</v>
      </c>
      <c r="E198" s="33">
        <f t="shared" ref="E198:O198" si="152">E196+E197</f>
        <v>0</v>
      </c>
      <c r="F198" s="33">
        <f t="shared" si="152"/>
        <v>0</v>
      </c>
      <c r="G198" s="33">
        <f t="shared" si="152"/>
        <v>9800</v>
      </c>
      <c r="H198" s="33">
        <f t="shared" si="152"/>
        <v>0</v>
      </c>
      <c r="I198" s="33">
        <f t="shared" si="152"/>
        <v>0</v>
      </c>
      <c r="J198" s="33">
        <f t="shared" si="152"/>
        <v>9800</v>
      </c>
      <c r="K198" s="33">
        <f t="shared" si="152"/>
        <v>0</v>
      </c>
      <c r="L198" s="33">
        <f t="shared" si="152"/>
        <v>0</v>
      </c>
      <c r="M198" s="33">
        <f t="shared" si="152"/>
        <v>9800</v>
      </c>
      <c r="N198" s="33">
        <f t="shared" si="152"/>
        <v>0</v>
      </c>
      <c r="O198" s="33">
        <f t="shared" si="152"/>
        <v>0</v>
      </c>
      <c r="P198" s="28">
        <f t="shared" si="149"/>
        <v>29400</v>
      </c>
      <c r="Q198" s="20"/>
    </row>
    <row r="199" spans="1:17" ht="30" x14ac:dyDescent="0.25">
      <c r="A199" s="676" t="s">
        <v>244</v>
      </c>
      <c r="B199" s="678" t="s">
        <v>268</v>
      </c>
      <c r="C199" s="29" t="s">
        <v>72</v>
      </c>
      <c r="D199" s="33">
        <v>0</v>
      </c>
      <c r="E199" s="33"/>
      <c r="F199" s="33">
        <v>0</v>
      </c>
      <c r="G199" s="33">
        <v>674</v>
      </c>
      <c r="H199" s="33"/>
      <c r="I199" s="33">
        <v>0</v>
      </c>
      <c r="J199" s="33">
        <v>2062</v>
      </c>
      <c r="K199" s="33"/>
      <c r="L199" s="33">
        <v>0</v>
      </c>
      <c r="M199" s="33">
        <v>3169</v>
      </c>
      <c r="N199" s="33"/>
      <c r="O199" s="33">
        <v>0</v>
      </c>
      <c r="P199" s="28">
        <f t="shared" si="149"/>
        <v>5905</v>
      </c>
      <c r="Q199" s="20"/>
    </row>
    <row r="200" spans="1:17" s="35" customFormat="1" ht="59.25" customHeight="1" x14ac:dyDescent="0.25">
      <c r="A200" s="677"/>
      <c r="B200" s="679"/>
      <c r="C200" s="70" t="s">
        <v>73</v>
      </c>
      <c r="D200" s="33">
        <v>0</v>
      </c>
      <c r="E200" s="33"/>
      <c r="F200" s="33">
        <v>0</v>
      </c>
      <c r="G200" s="33">
        <v>0</v>
      </c>
      <c r="H200" s="33"/>
      <c r="I200" s="33">
        <v>0</v>
      </c>
      <c r="J200" s="33">
        <v>0</v>
      </c>
      <c r="K200" s="33"/>
      <c r="L200" s="33">
        <v>0</v>
      </c>
      <c r="M200" s="33">
        <v>0</v>
      </c>
      <c r="N200" s="33"/>
      <c r="O200" s="33">
        <v>0</v>
      </c>
      <c r="P200" s="28">
        <f t="shared" si="149"/>
        <v>0</v>
      </c>
      <c r="Q200" s="34"/>
    </row>
    <row r="201" spans="1:17" ht="25.35" customHeight="1" x14ac:dyDescent="0.25">
      <c r="A201" s="36"/>
      <c r="B201" s="37" t="s">
        <v>300</v>
      </c>
      <c r="C201" s="186"/>
      <c r="D201" s="33">
        <f>D199+D200</f>
        <v>0</v>
      </c>
      <c r="E201" s="33">
        <f t="shared" ref="E201:O201" si="153">E199+E200</f>
        <v>0</v>
      </c>
      <c r="F201" s="33">
        <f t="shared" si="153"/>
        <v>0</v>
      </c>
      <c r="G201" s="33">
        <f t="shared" si="153"/>
        <v>674</v>
      </c>
      <c r="H201" s="33">
        <f t="shared" si="153"/>
        <v>0</v>
      </c>
      <c r="I201" s="33">
        <f t="shared" si="153"/>
        <v>0</v>
      </c>
      <c r="J201" s="33">
        <f t="shared" si="153"/>
        <v>2062</v>
      </c>
      <c r="K201" s="33">
        <f t="shared" si="153"/>
        <v>0</v>
      </c>
      <c r="L201" s="33">
        <f t="shared" si="153"/>
        <v>0</v>
      </c>
      <c r="M201" s="33">
        <f t="shared" si="153"/>
        <v>3169</v>
      </c>
      <c r="N201" s="33">
        <f t="shared" si="153"/>
        <v>0</v>
      </c>
      <c r="O201" s="33">
        <f t="shared" si="153"/>
        <v>0</v>
      </c>
      <c r="P201" s="28">
        <f t="shared" si="149"/>
        <v>5905</v>
      </c>
      <c r="Q201" s="20"/>
    </row>
    <row r="202" spans="1:17" ht="25.35" customHeight="1" x14ac:dyDescent="0.25">
      <c r="A202" s="680" t="s">
        <v>883</v>
      </c>
      <c r="B202" s="681"/>
      <c r="C202" s="681"/>
      <c r="D202" s="681"/>
      <c r="E202" s="681"/>
      <c r="F202" s="681"/>
      <c r="G202" s="681"/>
      <c r="H202" s="681"/>
      <c r="I202" s="681"/>
      <c r="J202" s="681"/>
      <c r="K202" s="681"/>
      <c r="L202" s="681"/>
      <c r="M202" s="681"/>
      <c r="N202" s="681"/>
      <c r="O202" s="681"/>
      <c r="P202" s="682"/>
      <c r="Q202" s="20"/>
    </row>
    <row r="203" spans="1:17" ht="36" customHeight="1" x14ac:dyDescent="0.25">
      <c r="A203" s="676" t="s">
        <v>77</v>
      </c>
      <c r="B203" s="678"/>
      <c r="C203" s="29" t="s">
        <v>72</v>
      </c>
      <c r="D203" s="33">
        <v>0</v>
      </c>
      <c r="E203" s="33"/>
      <c r="F203" s="33">
        <v>0</v>
      </c>
      <c r="G203" s="33">
        <v>0</v>
      </c>
      <c r="H203" s="33"/>
      <c r="I203" s="33">
        <v>0</v>
      </c>
      <c r="J203" s="33">
        <v>0</v>
      </c>
      <c r="K203" s="33"/>
      <c r="L203" s="33">
        <v>0</v>
      </c>
      <c r="M203" s="33">
        <v>0</v>
      </c>
      <c r="N203" s="33"/>
      <c r="O203" s="33">
        <v>0</v>
      </c>
      <c r="P203" s="28">
        <f t="shared" ref="P203:P205" si="154">D203+G203+J203+M203</f>
        <v>0</v>
      </c>
      <c r="Q203" s="20"/>
    </row>
    <row r="204" spans="1:17" ht="57.75" customHeight="1" x14ac:dyDescent="0.25">
      <c r="A204" s="677"/>
      <c r="B204" s="679"/>
      <c r="C204" s="70" t="s">
        <v>73</v>
      </c>
      <c r="D204" s="33">
        <v>0</v>
      </c>
      <c r="E204" s="33"/>
      <c r="F204" s="33">
        <v>0</v>
      </c>
      <c r="G204" s="33">
        <v>0</v>
      </c>
      <c r="H204" s="33"/>
      <c r="I204" s="33">
        <v>0</v>
      </c>
      <c r="J204" s="33">
        <v>0</v>
      </c>
      <c r="K204" s="33"/>
      <c r="L204" s="33">
        <v>0</v>
      </c>
      <c r="M204" s="33">
        <v>0</v>
      </c>
      <c r="N204" s="33"/>
      <c r="O204" s="33">
        <v>0</v>
      </c>
      <c r="P204" s="28">
        <f t="shared" si="154"/>
        <v>0</v>
      </c>
      <c r="Q204" s="20"/>
    </row>
    <row r="205" spans="1:17" ht="25.35" customHeight="1" x14ac:dyDescent="0.25">
      <c r="A205" s="36"/>
      <c r="B205" s="37" t="s">
        <v>78</v>
      </c>
      <c r="C205" s="186"/>
      <c r="D205" s="33">
        <f>D203+D204</f>
        <v>0</v>
      </c>
      <c r="E205" s="33">
        <f t="shared" ref="E205:O205" si="155">E203+E204</f>
        <v>0</v>
      </c>
      <c r="F205" s="33">
        <f t="shared" si="155"/>
        <v>0</v>
      </c>
      <c r="G205" s="33">
        <f t="shared" si="155"/>
        <v>0</v>
      </c>
      <c r="H205" s="33">
        <f t="shared" si="155"/>
        <v>0</v>
      </c>
      <c r="I205" s="33">
        <f t="shared" si="155"/>
        <v>0</v>
      </c>
      <c r="J205" s="33">
        <f t="shared" si="155"/>
        <v>0</v>
      </c>
      <c r="K205" s="33">
        <f t="shared" si="155"/>
        <v>0</v>
      </c>
      <c r="L205" s="33">
        <f t="shared" si="155"/>
        <v>0</v>
      </c>
      <c r="M205" s="33">
        <f t="shared" si="155"/>
        <v>0</v>
      </c>
      <c r="N205" s="33">
        <f t="shared" si="155"/>
        <v>0</v>
      </c>
      <c r="O205" s="33">
        <f t="shared" si="155"/>
        <v>0</v>
      </c>
      <c r="P205" s="28">
        <f t="shared" si="154"/>
        <v>0</v>
      </c>
      <c r="Q205" s="20"/>
    </row>
    <row r="206" spans="1:17" ht="30" customHeight="1" x14ac:dyDescent="0.25">
      <c r="A206" s="680" t="s">
        <v>884</v>
      </c>
      <c r="B206" s="681"/>
      <c r="C206" s="681"/>
      <c r="D206" s="681"/>
      <c r="E206" s="681"/>
      <c r="F206" s="681"/>
      <c r="G206" s="681"/>
      <c r="H206" s="681"/>
      <c r="I206" s="681"/>
      <c r="J206" s="681"/>
      <c r="K206" s="681"/>
      <c r="L206" s="681"/>
      <c r="M206" s="681"/>
      <c r="N206" s="681"/>
      <c r="O206" s="681"/>
      <c r="P206" s="682"/>
      <c r="Q206" s="20"/>
    </row>
    <row r="207" spans="1:17" ht="36" customHeight="1" x14ac:dyDescent="0.25">
      <c r="A207" s="676" t="s">
        <v>77</v>
      </c>
      <c r="B207" s="678"/>
      <c r="C207" s="29" t="s">
        <v>72</v>
      </c>
      <c r="D207" s="33">
        <v>0</v>
      </c>
      <c r="E207" s="33"/>
      <c r="F207" s="33">
        <v>0</v>
      </c>
      <c r="G207" s="33">
        <v>0</v>
      </c>
      <c r="H207" s="33"/>
      <c r="I207" s="33">
        <v>0</v>
      </c>
      <c r="J207" s="33">
        <v>0</v>
      </c>
      <c r="K207" s="33"/>
      <c r="L207" s="33">
        <v>0</v>
      </c>
      <c r="M207" s="33">
        <v>0</v>
      </c>
      <c r="N207" s="33"/>
      <c r="O207" s="33">
        <v>0</v>
      </c>
      <c r="P207" s="28">
        <f t="shared" ref="P207:P209" si="156">D207+G207+J207+M207</f>
        <v>0</v>
      </c>
      <c r="Q207" s="20"/>
    </row>
    <row r="208" spans="1:17" ht="39.75" customHeight="1" x14ac:dyDescent="0.25">
      <c r="A208" s="677"/>
      <c r="B208" s="679"/>
      <c r="C208" s="70" t="s">
        <v>73</v>
      </c>
      <c r="D208" s="33">
        <v>0</v>
      </c>
      <c r="E208" s="33"/>
      <c r="F208" s="33">
        <v>0</v>
      </c>
      <c r="G208" s="33">
        <v>0</v>
      </c>
      <c r="H208" s="33"/>
      <c r="I208" s="33">
        <v>0</v>
      </c>
      <c r="J208" s="33">
        <v>0</v>
      </c>
      <c r="K208" s="33"/>
      <c r="L208" s="33">
        <v>0</v>
      </c>
      <c r="M208" s="33">
        <v>0</v>
      </c>
      <c r="N208" s="33"/>
      <c r="O208" s="33">
        <v>0</v>
      </c>
      <c r="P208" s="28">
        <f t="shared" si="156"/>
        <v>0</v>
      </c>
      <c r="Q208" s="20"/>
    </row>
    <row r="209" spans="1:17" ht="25.35" customHeight="1" x14ac:dyDescent="0.25">
      <c r="A209" s="36"/>
      <c r="B209" s="37" t="s">
        <v>78</v>
      </c>
      <c r="C209" s="186"/>
      <c r="D209" s="33">
        <f>D207+D208</f>
        <v>0</v>
      </c>
      <c r="E209" s="33">
        <f t="shared" ref="E209:O209" si="157">E207+E208</f>
        <v>0</v>
      </c>
      <c r="F209" s="33">
        <f t="shared" si="157"/>
        <v>0</v>
      </c>
      <c r="G209" s="33">
        <f t="shared" si="157"/>
        <v>0</v>
      </c>
      <c r="H209" s="33">
        <f t="shared" si="157"/>
        <v>0</v>
      </c>
      <c r="I209" s="33">
        <f t="shared" si="157"/>
        <v>0</v>
      </c>
      <c r="J209" s="33">
        <f t="shared" si="157"/>
        <v>0</v>
      </c>
      <c r="K209" s="33">
        <f t="shared" si="157"/>
        <v>0</v>
      </c>
      <c r="L209" s="33">
        <f t="shared" si="157"/>
        <v>0</v>
      </c>
      <c r="M209" s="33">
        <f t="shared" si="157"/>
        <v>0</v>
      </c>
      <c r="N209" s="33">
        <f t="shared" si="157"/>
        <v>0</v>
      </c>
      <c r="O209" s="33">
        <f t="shared" si="157"/>
        <v>0</v>
      </c>
      <c r="P209" s="28">
        <f t="shared" si="156"/>
        <v>0</v>
      </c>
      <c r="Q209" s="20"/>
    </row>
    <row r="210" spans="1:17" ht="30" customHeight="1" x14ac:dyDescent="0.25">
      <c r="A210" s="680" t="s">
        <v>885</v>
      </c>
      <c r="B210" s="681"/>
      <c r="C210" s="681"/>
      <c r="D210" s="681"/>
      <c r="E210" s="681"/>
      <c r="F210" s="681"/>
      <c r="G210" s="681"/>
      <c r="H210" s="681"/>
      <c r="I210" s="681"/>
      <c r="J210" s="681"/>
      <c r="K210" s="681"/>
      <c r="L210" s="681"/>
      <c r="M210" s="681"/>
      <c r="N210" s="681"/>
      <c r="O210" s="681"/>
      <c r="P210" s="682"/>
      <c r="Q210" s="20"/>
    </row>
    <row r="211" spans="1:17" ht="30" customHeight="1" x14ac:dyDescent="0.25">
      <c r="A211" s="676" t="s">
        <v>77</v>
      </c>
      <c r="B211" s="678" t="s">
        <v>245</v>
      </c>
      <c r="C211" s="29" t="s">
        <v>72</v>
      </c>
      <c r="D211" s="33">
        <v>45</v>
      </c>
      <c r="E211" s="33"/>
      <c r="F211" s="33">
        <v>45</v>
      </c>
      <c r="G211" s="33">
        <v>300</v>
      </c>
      <c r="H211" s="33"/>
      <c r="I211" s="33">
        <v>174</v>
      </c>
      <c r="J211" s="33">
        <v>300</v>
      </c>
      <c r="K211" s="33"/>
      <c r="L211" s="33">
        <v>174</v>
      </c>
      <c r="M211" s="33">
        <v>300</v>
      </c>
      <c r="N211" s="33"/>
      <c r="O211" s="33">
        <v>174</v>
      </c>
      <c r="P211" s="28">
        <f t="shared" ref="P211:P216" si="158">D211+G211+J211+M211</f>
        <v>945</v>
      </c>
      <c r="Q211" s="20"/>
    </row>
    <row r="212" spans="1:17" s="35" customFormat="1" ht="108" customHeight="1" x14ac:dyDescent="0.25">
      <c r="A212" s="677"/>
      <c r="B212" s="679"/>
      <c r="C212" s="70" t="s">
        <v>73</v>
      </c>
      <c r="D212" s="33">
        <v>0</v>
      </c>
      <c r="E212" s="33"/>
      <c r="F212" s="33">
        <v>0</v>
      </c>
      <c r="G212" s="33">
        <v>0</v>
      </c>
      <c r="H212" s="33"/>
      <c r="I212" s="33">
        <v>0</v>
      </c>
      <c r="J212" s="33">
        <v>0</v>
      </c>
      <c r="K212" s="33"/>
      <c r="L212" s="33">
        <v>0</v>
      </c>
      <c r="M212" s="33">
        <v>0</v>
      </c>
      <c r="N212" s="33"/>
      <c r="O212" s="33">
        <v>0</v>
      </c>
      <c r="P212" s="28">
        <f t="shared" si="158"/>
        <v>0</v>
      </c>
      <c r="Q212" s="34"/>
    </row>
    <row r="213" spans="1:17" ht="25.35" customHeight="1" x14ac:dyDescent="0.25">
      <c r="A213" s="36"/>
      <c r="B213" s="37" t="s">
        <v>78</v>
      </c>
      <c r="C213" s="186"/>
      <c r="D213" s="33">
        <f>D211+D212</f>
        <v>45</v>
      </c>
      <c r="E213" s="33">
        <f t="shared" ref="E213:O213" si="159">E211+E212</f>
        <v>0</v>
      </c>
      <c r="F213" s="33">
        <f t="shared" si="159"/>
        <v>45</v>
      </c>
      <c r="G213" s="33">
        <f t="shared" si="159"/>
        <v>300</v>
      </c>
      <c r="H213" s="33">
        <f t="shared" si="159"/>
        <v>0</v>
      </c>
      <c r="I213" s="33">
        <f t="shared" si="159"/>
        <v>174</v>
      </c>
      <c r="J213" s="33">
        <f t="shared" si="159"/>
        <v>300</v>
      </c>
      <c r="K213" s="33">
        <f t="shared" si="159"/>
        <v>0</v>
      </c>
      <c r="L213" s="33">
        <f t="shared" si="159"/>
        <v>174</v>
      </c>
      <c r="M213" s="33">
        <f t="shared" si="159"/>
        <v>300</v>
      </c>
      <c r="N213" s="33">
        <f t="shared" si="159"/>
        <v>0</v>
      </c>
      <c r="O213" s="33">
        <f t="shared" si="159"/>
        <v>174</v>
      </c>
      <c r="P213" s="28">
        <f t="shared" si="158"/>
        <v>945</v>
      </c>
      <c r="Q213" s="20"/>
    </row>
    <row r="214" spans="1:17" ht="30" x14ac:dyDescent="0.25">
      <c r="A214" s="676" t="s">
        <v>240</v>
      </c>
      <c r="B214" s="678" t="s">
        <v>246</v>
      </c>
      <c r="C214" s="29" t="s">
        <v>72</v>
      </c>
      <c r="D214" s="33">
        <v>0</v>
      </c>
      <c r="E214" s="33"/>
      <c r="F214" s="33">
        <v>0</v>
      </c>
      <c r="G214" s="33">
        <v>68</v>
      </c>
      <c r="H214" s="33"/>
      <c r="I214" s="33">
        <v>0</v>
      </c>
      <c r="J214" s="33">
        <v>68</v>
      </c>
      <c r="K214" s="33"/>
      <c r="L214" s="33">
        <v>0</v>
      </c>
      <c r="M214" s="33">
        <v>68</v>
      </c>
      <c r="N214" s="33"/>
      <c r="O214" s="33">
        <v>0</v>
      </c>
      <c r="P214" s="28">
        <f t="shared" si="158"/>
        <v>204</v>
      </c>
    </row>
    <row r="215" spans="1:17" ht="87" customHeight="1" x14ac:dyDescent="0.25">
      <c r="A215" s="677"/>
      <c r="B215" s="679"/>
      <c r="C215" s="70" t="s">
        <v>73</v>
      </c>
      <c r="D215" s="33">
        <v>0</v>
      </c>
      <c r="E215" s="33"/>
      <c r="F215" s="33">
        <v>0</v>
      </c>
      <c r="G215" s="33">
        <v>0</v>
      </c>
      <c r="H215" s="33"/>
      <c r="I215" s="33">
        <v>0</v>
      </c>
      <c r="J215" s="33">
        <v>0</v>
      </c>
      <c r="K215" s="33"/>
      <c r="L215" s="33">
        <v>0</v>
      </c>
      <c r="M215" s="33">
        <v>0</v>
      </c>
      <c r="N215" s="33"/>
      <c r="O215" s="33">
        <v>0</v>
      </c>
      <c r="P215" s="28">
        <f t="shared" si="158"/>
        <v>0</v>
      </c>
    </row>
    <row r="216" spans="1:17" x14ac:dyDescent="0.25">
      <c r="A216" s="36"/>
      <c r="B216" s="37" t="s">
        <v>298</v>
      </c>
      <c r="C216" s="186"/>
      <c r="D216" s="33">
        <f>D214+D215</f>
        <v>0</v>
      </c>
      <c r="E216" s="33">
        <f t="shared" ref="E216:O216" si="160">E214+E215</f>
        <v>0</v>
      </c>
      <c r="F216" s="33">
        <f t="shared" si="160"/>
        <v>0</v>
      </c>
      <c r="G216" s="33">
        <f t="shared" si="160"/>
        <v>68</v>
      </c>
      <c r="H216" s="33">
        <f t="shared" si="160"/>
        <v>0</v>
      </c>
      <c r="I216" s="33">
        <f t="shared" si="160"/>
        <v>0</v>
      </c>
      <c r="J216" s="33">
        <f t="shared" si="160"/>
        <v>68</v>
      </c>
      <c r="K216" s="33">
        <f t="shared" si="160"/>
        <v>0</v>
      </c>
      <c r="L216" s="33">
        <f t="shared" si="160"/>
        <v>0</v>
      </c>
      <c r="M216" s="33">
        <f t="shared" si="160"/>
        <v>68</v>
      </c>
      <c r="N216" s="33">
        <f t="shared" si="160"/>
        <v>0</v>
      </c>
      <c r="O216" s="33">
        <f t="shared" si="160"/>
        <v>0</v>
      </c>
      <c r="P216" s="28">
        <f t="shared" si="158"/>
        <v>204</v>
      </c>
    </row>
    <row r="217" spans="1:17" ht="22.7" customHeight="1" x14ac:dyDescent="0.25">
      <c r="A217" s="673" t="s">
        <v>135</v>
      </c>
      <c r="B217" s="674"/>
      <c r="C217" s="674"/>
      <c r="D217" s="674"/>
      <c r="E217" s="674"/>
      <c r="F217" s="674"/>
      <c r="G217" s="674"/>
      <c r="H217" s="674"/>
      <c r="I217" s="674"/>
      <c r="J217" s="674"/>
      <c r="K217" s="674"/>
      <c r="L217" s="674"/>
      <c r="M217" s="674"/>
      <c r="N217" s="674"/>
      <c r="O217" s="674"/>
      <c r="P217" s="675"/>
    </row>
    <row r="218" spans="1:17" ht="29.25" customHeight="1" x14ac:dyDescent="0.25">
      <c r="A218" s="680" t="s">
        <v>1051</v>
      </c>
      <c r="B218" s="681"/>
      <c r="C218" s="681"/>
      <c r="D218" s="681"/>
      <c r="E218" s="681"/>
      <c r="F218" s="681"/>
      <c r="G218" s="681"/>
      <c r="H218" s="681"/>
      <c r="I218" s="681"/>
      <c r="J218" s="681"/>
      <c r="K218" s="681"/>
      <c r="L218" s="681"/>
      <c r="M218" s="681"/>
      <c r="N218" s="681"/>
      <c r="O218" s="681"/>
      <c r="P218" s="682"/>
    </row>
    <row r="219" spans="1:17" ht="32.25" customHeight="1" x14ac:dyDescent="0.25">
      <c r="A219" s="676" t="s">
        <v>77</v>
      </c>
      <c r="B219" s="678"/>
      <c r="C219" s="29" t="s">
        <v>72</v>
      </c>
      <c r="D219" s="33">
        <v>0</v>
      </c>
      <c r="E219" s="33"/>
      <c r="F219" s="33">
        <v>0</v>
      </c>
      <c r="G219" s="33">
        <v>0</v>
      </c>
      <c r="H219" s="33"/>
      <c r="I219" s="33">
        <v>0</v>
      </c>
      <c r="J219" s="33">
        <v>0</v>
      </c>
      <c r="K219" s="33"/>
      <c r="L219" s="33">
        <v>0</v>
      </c>
      <c r="M219" s="33">
        <v>0</v>
      </c>
      <c r="N219" s="33"/>
      <c r="O219" s="33">
        <v>0</v>
      </c>
      <c r="P219" s="28">
        <f>D219+G219+J219+M219</f>
        <v>0</v>
      </c>
    </row>
    <row r="220" spans="1:17" ht="33" customHeight="1" x14ac:dyDescent="0.25">
      <c r="A220" s="677"/>
      <c r="B220" s="679"/>
      <c r="C220" s="70" t="s">
        <v>73</v>
      </c>
      <c r="D220" s="33">
        <v>0</v>
      </c>
      <c r="E220" s="33"/>
      <c r="F220" s="33">
        <v>0</v>
      </c>
      <c r="G220" s="33">
        <v>0</v>
      </c>
      <c r="H220" s="33"/>
      <c r="I220" s="33">
        <v>0</v>
      </c>
      <c r="J220" s="33">
        <v>0</v>
      </c>
      <c r="K220" s="33"/>
      <c r="L220" s="33">
        <v>0</v>
      </c>
      <c r="M220" s="33">
        <v>0</v>
      </c>
      <c r="N220" s="33"/>
      <c r="O220" s="33">
        <v>0</v>
      </c>
      <c r="P220" s="28">
        <f>D220+G220+J220+M220</f>
        <v>0</v>
      </c>
    </row>
    <row r="221" spans="1:17" ht="22.7" customHeight="1" x14ac:dyDescent="0.25">
      <c r="A221" s="36"/>
      <c r="B221" s="37" t="s">
        <v>78</v>
      </c>
      <c r="C221" s="212"/>
      <c r="D221" s="33">
        <f>D219+D220</f>
        <v>0</v>
      </c>
      <c r="E221" s="33">
        <f t="shared" ref="E221:O221" si="161">E219+E220</f>
        <v>0</v>
      </c>
      <c r="F221" s="33">
        <f t="shared" si="161"/>
        <v>0</v>
      </c>
      <c r="G221" s="33">
        <f t="shared" si="161"/>
        <v>0</v>
      </c>
      <c r="H221" s="33">
        <f t="shared" si="161"/>
        <v>0</v>
      </c>
      <c r="I221" s="33">
        <f t="shared" si="161"/>
        <v>0</v>
      </c>
      <c r="J221" s="33">
        <f t="shared" si="161"/>
        <v>0</v>
      </c>
      <c r="K221" s="33">
        <f t="shared" si="161"/>
        <v>0</v>
      </c>
      <c r="L221" s="33">
        <f t="shared" si="161"/>
        <v>0</v>
      </c>
      <c r="M221" s="33">
        <f t="shared" si="161"/>
        <v>0</v>
      </c>
      <c r="N221" s="33">
        <f t="shared" si="161"/>
        <v>0</v>
      </c>
      <c r="O221" s="33">
        <f t="shared" si="161"/>
        <v>0</v>
      </c>
      <c r="P221" s="28">
        <f>D221+G221+J221+M221</f>
        <v>0</v>
      </c>
    </row>
    <row r="222" spans="1:17" ht="38.25" customHeight="1" x14ac:dyDescent="0.25">
      <c r="A222" s="680" t="s">
        <v>1052</v>
      </c>
      <c r="B222" s="681"/>
      <c r="C222" s="681"/>
      <c r="D222" s="681"/>
      <c r="E222" s="681"/>
      <c r="F222" s="681"/>
      <c r="G222" s="681"/>
      <c r="H222" s="681"/>
      <c r="I222" s="681"/>
      <c r="J222" s="681"/>
      <c r="K222" s="681"/>
      <c r="L222" s="681"/>
      <c r="M222" s="681"/>
      <c r="N222" s="681"/>
      <c r="O222" s="681"/>
      <c r="P222" s="682"/>
    </row>
    <row r="223" spans="1:17" ht="30" x14ac:dyDescent="0.25">
      <c r="A223" s="676" t="s">
        <v>77</v>
      </c>
      <c r="B223" s="678" t="s">
        <v>315</v>
      </c>
      <c r="C223" s="29" t="s">
        <v>72</v>
      </c>
      <c r="D223" s="33">
        <v>0</v>
      </c>
      <c r="E223" s="33"/>
      <c r="F223" s="33">
        <v>0</v>
      </c>
      <c r="G223" s="33">
        <v>85</v>
      </c>
      <c r="H223" s="33"/>
      <c r="I223" s="33">
        <v>0</v>
      </c>
      <c r="J223" s="33">
        <v>90</v>
      </c>
      <c r="K223" s="33"/>
      <c r="L223" s="33">
        <v>0</v>
      </c>
      <c r="M223" s="33">
        <v>90</v>
      </c>
      <c r="N223" s="33"/>
      <c r="O223" s="33">
        <v>0</v>
      </c>
      <c r="P223" s="28">
        <f>D223+G223+J223+M223</f>
        <v>265</v>
      </c>
    </row>
    <row r="224" spans="1:17" ht="121.7" customHeight="1" x14ac:dyDescent="0.25">
      <c r="A224" s="677"/>
      <c r="B224" s="679"/>
      <c r="C224" s="70" t="s">
        <v>73</v>
      </c>
      <c r="D224" s="33">
        <v>0</v>
      </c>
      <c r="E224" s="33"/>
      <c r="F224" s="33">
        <v>0</v>
      </c>
      <c r="G224" s="33">
        <v>0</v>
      </c>
      <c r="H224" s="33"/>
      <c r="I224" s="33">
        <v>0</v>
      </c>
      <c r="J224" s="33">
        <v>0</v>
      </c>
      <c r="K224" s="33"/>
      <c r="L224" s="33">
        <v>0</v>
      </c>
      <c r="M224" s="33">
        <v>0</v>
      </c>
      <c r="N224" s="33"/>
      <c r="O224" s="33">
        <v>0</v>
      </c>
      <c r="P224" s="28">
        <f>D224+G224+J224+M224</f>
        <v>0</v>
      </c>
    </row>
    <row r="225" spans="1:16" x14ac:dyDescent="0.25">
      <c r="A225" s="36"/>
      <c r="B225" s="37" t="s">
        <v>78</v>
      </c>
      <c r="C225" s="186"/>
      <c r="D225" s="33">
        <f>D223+D224</f>
        <v>0</v>
      </c>
      <c r="E225" s="33">
        <f t="shared" ref="E225:O225" si="162">E223+E224</f>
        <v>0</v>
      </c>
      <c r="F225" s="33">
        <f t="shared" si="162"/>
        <v>0</v>
      </c>
      <c r="G225" s="33">
        <f t="shared" si="162"/>
        <v>85</v>
      </c>
      <c r="H225" s="33">
        <f t="shared" si="162"/>
        <v>0</v>
      </c>
      <c r="I225" s="33">
        <f t="shared" si="162"/>
        <v>0</v>
      </c>
      <c r="J225" s="33">
        <f t="shared" si="162"/>
        <v>90</v>
      </c>
      <c r="K225" s="33">
        <f t="shared" si="162"/>
        <v>0</v>
      </c>
      <c r="L225" s="33">
        <f t="shared" si="162"/>
        <v>0</v>
      </c>
      <c r="M225" s="33">
        <f t="shared" si="162"/>
        <v>90</v>
      </c>
      <c r="N225" s="33">
        <f t="shared" si="162"/>
        <v>0</v>
      </c>
      <c r="O225" s="33">
        <f t="shared" si="162"/>
        <v>0</v>
      </c>
      <c r="P225" s="28">
        <f>D225+G225+J225+M225</f>
        <v>265</v>
      </c>
    </row>
    <row r="226" spans="1:16" ht="38.25" customHeight="1" x14ac:dyDescent="0.25">
      <c r="A226" s="680" t="s">
        <v>1055</v>
      </c>
      <c r="B226" s="681"/>
      <c r="C226" s="681"/>
      <c r="D226" s="681"/>
      <c r="E226" s="681"/>
      <c r="F226" s="681"/>
      <c r="G226" s="681"/>
      <c r="H226" s="681"/>
      <c r="I226" s="681"/>
      <c r="J226" s="681"/>
      <c r="K226" s="681"/>
      <c r="L226" s="681"/>
      <c r="M226" s="681"/>
      <c r="N226" s="681"/>
      <c r="O226" s="681"/>
      <c r="P226" s="682"/>
    </row>
    <row r="227" spans="1:16" ht="30" x14ac:dyDescent="0.25">
      <c r="A227" s="676" t="s">
        <v>77</v>
      </c>
      <c r="B227" s="678" t="s">
        <v>247</v>
      </c>
      <c r="C227" s="29" t="s">
        <v>72</v>
      </c>
      <c r="D227" s="33">
        <v>0</v>
      </c>
      <c r="E227" s="33"/>
      <c r="F227" s="33">
        <v>0</v>
      </c>
      <c r="G227" s="33">
        <v>489</v>
      </c>
      <c r="H227" s="33"/>
      <c r="I227" s="33">
        <v>0</v>
      </c>
      <c r="J227" s="33">
        <v>737</v>
      </c>
      <c r="K227" s="33"/>
      <c r="L227" s="33">
        <v>0</v>
      </c>
      <c r="M227" s="33">
        <v>554</v>
      </c>
      <c r="N227" s="33"/>
      <c r="O227" s="33">
        <v>0</v>
      </c>
      <c r="P227" s="28">
        <f t="shared" ref="P227:P238" si="163">D227+G227+J227+M227</f>
        <v>1780</v>
      </c>
    </row>
    <row r="228" spans="1:16" ht="108" customHeight="1" x14ac:dyDescent="0.25">
      <c r="A228" s="677"/>
      <c r="B228" s="679"/>
      <c r="C228" s="70" t="s">
        <v>73</v>
      </c>
      <c r="D228" s="33">
        <v>0</v>
      </c>
      <c r="E228" s="33"/>
      <c r="F228" s="33">
        <v>0</v>
      </c>
      <c r="G228" s="33">
        <v>0</v>
      </c>
      <c r="H228" s="33"/>
      <c r="I228" s="33">
        <v>0</v>
      </c>
      <c r="J228" s="33">
        <v>0</v>
      </c>
      <c r="K228" s="33"/>
      <c r="L228" s="33">
        <v>0</v>
      </c>
      <c r="M228" s="33">
        <v>0</v>
      </c>
      <c r="N228" s="33"/>
      <c r="O228" s="33">
        <v>0</v>
      </c>
      <c r="P228" s="28">
        <f t="shared" si="163"/>
        <v>0</v>
      </c>
    </row>
    <row r="229" spans="1:16" x14ac:dyDescent="0.25">
      <c r="A229" s="36"/>
      <c r="B229" s="37" t="s">
        <v>78</v>
      </c>
      <c r="C229" s="186"/>
      <c r="D229" s="33">
        <f>D227+D228</f>
        <v>0</v>
      </c>
      <c r="E229" s="33">
        <f t="shared" ref="E229:O229" si="164">E227+E228</f>
        <v>0</v>
      </c>
      <c r="F229" s="33">
        <f t="shared" si="164"/>
        <v>0</v>
      </c>
      <c r="G229" s="33">
        <f t="shared" si="164"/>
        <v>489</v>
      </c>
      <c r="H229" s="33">
        <f t="shared" si="164"/>
        <v>0</v>
      </c>
      <c r="I229" s="33">
        <f t="shared" si="164"/>
        <v>0</v>
      </c>
      <c r="J229" s="33">
        <f t="shared" si="164"/>
        <v>737</v>
      </c>
      <c r="K229" s="33">
        <f t="shared" si="164"/>
        <v>0</v>
      </c>
      <c r="L229" s="33">
        <f t="shared" si="164"/>
        <v>0</v>
      </c>
      <c r="M229" s="33">
        <f t="shared" si="164"/>
        <v>554</v>
      </c>
      <c r="N229" s="33">
        <f t="shared" si="164"/>
        <v>0</v>
      </c>
      <c r="O229" s="33">
        <f t="shared" si="164"/>
        <v>0</v>
      </c>
      <c r="P229" s="28">
        <f t="shared" si="163"/>
        <v>1780</v>
      </c>
    </row>
    <row r="230" spans="1:16" ht="30" x14ac:dyDescent="0.25">
      <c r="A230" s="676" t="s">
        <v>240</v>
      </c>
      <c r="B230" s="678" t="s">
        <v>141</v>
      </c>
      <c r="C230" s="29" t="s">
        <v>72</v>
      </c>
      <c r="D230" s="33">
        <v>0</v>
      </c>
      <c r="E230" s="33"/>
      <c r="F230" s="33">
        <v>0</v>
      </c>
      <c r="G230" s="33">
        <v>3416</v>
      </c>
      <c r="H230" s="33"/>
      <c r="I230" s="33">
        <v>0</v>
      </c>
      <c r="J230" s="33">
        <v>4468</v>
      </c>
      <c r="K230" s="33"/>
      <c r="L230" s="33">
        <v>0</v>
      </c>
      <c r="M230" s="33">
        <v>4540</v>
      </c>
      <c r="N230" s="33"/>
      <c r="O230" s="33">
        <v>0</v>
      </c>
      <c r="P230" s="28">
        <f t="shared" si="163"/>
        <v>12424</v>
      </c>
    </row>
    <row r="231" spans="1:16" ht="39" customHeight="1" x14ac:dyDescent="0.25">
      <c r="A231" s="677"/>
      <c r="B231" s="679"/>
      <c r="C231" s="70" t="s">
        <v>73</v>
      </c>
      <c r="D231" s="33">
        <v>0</v>
      </c>
      <c r="E231" s="33"/>
      <c r="F231" s="33">
        <v>0</v>
      </c>
      <c r="G231" s="33">
        <v>0</v>
      </c>
      <c r="H231" s="33"/>
      <c r="I231" s="33">
        <v>0</v>
      </c>
      <c r="J231" s="33">
        <v>0</v>
      </c>
      <c r="K231" s="33"/>
      <c r="L231" s="33">
        <v>0</v>
      </c>
      <c r="M231" s="33">
        <v>0</v>
      </c>
      <c r="N231" s="33"/>
      <c r="O231" s="33">
        <v>0</v>
      </c>
      <c r="P231" s="28">
        <f t="shared" si="163"/>
        <v>0</v>
      </c>
    </row>
    <row r="232" spans="1:16" x14ac:dyDescent="0.25">
      <c r="A232" s="36"/>
      <c r="B232" s="37" t="s">
        <v>298</v>
      </c>
      <c r="C232" s="186"/>
      <c r="D232" s="33">
        <f>D230+D231</f>
        <v>0</v>
      </c>
      <c r="E232" s="33">
        <f t="shared" ref="E232:O232" si="165">E230+E231</f>
        <v>0</v>
      </c>
      <c r="F232" s="33">
        <f t="shared" si="165"/>
        <v>0</v>
      </c>
      <c r="G232" s="33">
        <f t="shared" si="165"/>
        <v>3416</v>
      </c>
      <c r="H232" s="33">
        <f t="shared" si="165"/>
        <v>0</v>
      </c>
      <c r="I232" s="33">
        <f t="shared" si="165"/>
        <v>0</v>
      </c>
      <c r="J232" s="33">
        <f t="shared" si="165"/>
        <v>4468</v>
      </c>
      <c r="K232" s="33">
        <f t="shared" si="165"/>
        <v>0</v>
      </c>
      <c r="L232" s="33">
        <f t="shared" si="165"/>
        <v>0</v>
      </c>
      <c r="M232" s="33">
        <f t="shared" si="165"/>
        <v>4540</v>
      </c>
      <c r="N232" s="33">
        <f t="shared" si="165"/>
        <v>0</v>
      </c>
      <c r="O232" s="33">
        <f t="shared" si="165"/>
        <v>0</v>
      </c>
      <c r="P232" s="28">
        <f t="shared" si="163"/>
        <v>12424</v>
      </c>
    </row>
    <row r="233" spans="1:16" ht="30" x14ac:dyDescent="0.25">
      <c r="A233" s="676" t="s">
        <v>242</v>
      </c>
      <c r="B233" s="678" t="s">
        <v>142</v>
      </c>
      <c r="C233" s="29" t="s">
        <v>72</v>
      </c>
      <c r="D233" s="33">
        <v>0</v>
      </c>
      <c r="E233" s="33"/>
      <c r="F233" s="33">
        <v>0</v>
      </c>
      <c r="G233" s="33">
        <v>36</v>
      </c>
      <c r="H233" s="33"/>
      <c r="I233" s="33">
        <v>0</v>
      </c>
      <c r="J233" s="33">
        <v>30</v>
      </c>
      <c r="K233" s="33"/>
      <c r="L233" s="33">
        <v>0</v>
      </c>
      <c r="M233" s="33">
        <v>30</v>
      </c>
      <c r="N233" s="33"/>
      <c r="O233" s="33">
        <v>0</v>
      </c>
      <c r="P233" s="28">
        <f t="shared" si="163"/>
        <v>96</v>
      </c>
    </row>
    <row r="234" spans="1:16" ht="76.7" customHeight="1" x14ac:dyDescent="0.25">
      <c r="A234" s="677"/>
      <c r="B234" s="679"/>
      <c r="C234" s="70" t="s">
        <v>73</v>
      </c>
      <c r="D234" s="33">
        <v>0</v>
      </c>
      <c r="E234" s="33"/>
      <c r="F234" s="33">
        <v>0</v>
      </c>
      <c r="G234" s="33">
        <v>0</v>
      </c>
      <c r="H234" s="33"/>
      <c r="I234" s="33">
        <v>0</v>
      </c>
      <c r="J234" s="33">
        <v>0</v>
      </c>
      <c r="K234" s="33"/>
      <c r="L234" s="33">
        <v>0</v>
      </c>
      <c r="M234" s="33">
        <v>0</v>
      </c>
      <c r="N234" s="33"/>
      <c r="O234" s="33">
        <v>0</v>
      </c>
      <c r="P234" s="28">
        <f t="shared" si="163"/>
        <v>0</v>
      </c>
    </row>
    <row r="235" spans="1:16" x14ac:dyDescent="0.25">
      <c r="A235" s="36"/>
      <c r="B235" s="37" t="s">
        <v>299</v>
      </c>
      <c r="C235" s="186"/>
      <c r="D235" s="33">
        <f>D233+D234</f>
        <v>0</v>
      </c>
      <c r="E235" s="33">
        <f t="shared" ref="E235:O235" si="166">E233+E234</f>
        <v>0</v>
      </c>
      <c r="F235" s="33">
        <f t="shared" si="166"/>
        <v>0</v>
      </c>
      <c r="G235" s="33">
        <f t="shared" si="166"/>
        <v>36</v>
      </c>
      <c r="H235" s="33">
        <f t="shared" si="166"/>
        <v>0</v>
      </c>
      <c r="I235" s="33">
        <f t="shared" si="166"/>
        <v>0</v>
      </c>
      <c r="J235" s="33">
        <f t="shared" si="166"/>
        <v>30</v>
      </c>
      <c r="K235" s="33">
        <f t="shared" si="166"/>
        <v>0</v>
      </c>
      <c r="L235" s="33">
        <f t="shared" si="166"/>
        <v>0</v>
      </c>
      <c r="M235" s="33">
        <f t="shared" si="166"/>
        <v>30</v>
      </c>
      <c r="N235" s="33">
        <f t="shared" si="166"/>
        <v>0</v>
      </c>
      <c r="O235" s="33">
        <f t="shared" si="166"/>
        <v>0</v>
      </c>
      <c r="P235" s="28">
        <f t="shared" si="163"/>
        <v>96</v>
      </c>
    </row>
    <row r="236" spans="1:16" ht="30" x14ac:dyDescent="0.25">
      <c r="A236" s="676" t="s">
        <v>244</v>
      </c>
      <c r="B236" s="678" t="s">
        <v>143</v>
      </c>
      <c r="C236" s="29" t="s">
        <v>72</v>
      </c>
      <c r="D236" s="33">
        <v>0</v>
      </c>
      <c r="E236" s="33"/>
      <c r="F236" s="33">
        <v>0</v>
      </c>
      <c r="G236" s="33">
        <v>153</v>
      </c>
      <c r="H236" s="33"/>
      <c r="I236" s="33">
        <v>0</v>
      </c>
      <c r="J236" s="33">
        <v>153</v>
      </c>
      <c r="K236" s="33"/>
      <c r="L236" s="33">
        <v>0</v>
      </c>
      <c r="M236" s="33">
        <v>153</v>
      </c>
      <c r="N236" s="33"/>
      <c r="O236" s="33">
        <v>0</v>
      </c>
      <c r="P236" s="28">
        <f t="shared" si="163"/>
        <v>459</v>
      </c>
    </row>
    <row r="237" spans="1:16" ht="43.5" customHeight="1" x14ac:dyDescent="0.25">
      <c r="A237" s="677"/>
      <c r="B237" s="679"/>
      <c r="C237" s="70" t="s">
        <v>73</v>
      </c>
      <c r="D237" s="33">
        <v>0</v>
      </c>
      <c r="E237" s="33"/>
      <c r="F237" s="33">
        <v>0</v>
      </c>
      <c r="G237" s="33">
        <v>0</v>
      </c>
      <c r="H237" s="33"/>
      <c r="I237" s="33">
        <v>0</v>
      </c>
      <c r="J237" s="33">
        <v>0</v>
      </c>
      <c r="K237" s="33"/>
      <c r="L237" s="33">
        <v>0</v>
      </c>
      <c r="M237" s="33">
        <v>0</v>
      </c>
      <c r="N237" s="33"/>
      <c r="O237" s="33">
        <v>0</v>
      </c>
      <c r="P237" s="28">
        <f t="shared" si="163"/>
        <v>0</v>
      </c>
    </row>
    <row r="238" spans="1:16" x14ac:dyDescent="0.25">
      <c r="A238" s="36"/>
      <c r="B238" s="37" t="s">
        <v>300</v>
      </c>
      <c r="C238" s="186"/>
      <c r="D238" s="33">
        <f>D236+D237</f>
        <v>0</v>
      </c>
      <c r="E238" s="33">
        <f t="shared" ref="E238:O238" si="167">E236+E237</f>
        <v>0</v>
      </c>
      <c r="F238" s="33">
        <f t="shared" si="167"/>
        <v>0</v>
      </c>
      <c r="G238" s="33">
        <f t="shared" si="167"/>
        <v>153</v>
      </c>
      <c r="H238" s="33">
        <f t="shared" si="167"/>
        <v>0</v>
      </c>
      <c r="I238" s="33">
        <f t="shared" si="167"/>
        <v>0</v>
      </c>
      <c r="J238" s="33">
        <f t="shared" si="167"/>
        <v>153</v>
      </c>
      <c r="K238" s="33">
        <f t="shared" si="167"/>
        <v>0</v>
      </c>
      <c r="L238" s="33">
        <f t="shared" si="167"/>
        <v>0</v>
      </c>
      <c r="M238" s="33">
        <f t="shared" si="167"/>
        <v>153</v>
      </c>
      <c r="N238" s="33">
        <f t="shared" si="167"/>
        <v>0</v>
      </c>
      <c r="O238" s="33">
        <f t="shared" si="167"/>
        <v>0</v>
      </c>
      <c r="P238" s="28">
        <f t="shared" si="163"/>
        <v>459</v>
      </c>
    </row>
    <row r="239" spans="1:16" ht="29.25" customHeight="1" x14ac:dyDescent="0.25">
      <c r="A239" s="680" t="s">
        <v>1054</v>
      </c>
      <c r="B239" s="681"/>
      <c r="C239" s="681"/>
      <c r="D239" s="681"/>
      <c r="E239" s="681"/>
      <c r="F239" s="681"/>
      <c r="G239" s="681"/>
      <c r="H239" s="681"/>
      <c r="I239" s="681"/>
      <c r="J239" s="681"/>
      <c r="K239" s="681"/>
      <c r="L239" s="681"/>
      <c r="M239" s="681"/>
      <c r="N239" s="681"/>
      <c r="O239" s="681"/>
      <c r="P239" s="682"/>
    </row>
    <row r="240" spans="1:16" ht="30" x14ac:dyDescent="0.25">
      <c r="A240" s="676" t="s">
        <v>77</v>
      </c>
      <c r="B240" s="678"/>
      <c r="C240" s="29" t="s">
        <v>72</v>
      </c>
      <c r="D240" s="33">
        <v>0</v>
      </c>
      <c r="E240" s="33"/>
      <c r="F240" s="33">
        <v>0</v>
      </c>
      <c r="G240" s="33">
        <v>0</v>
      </c>
      <c r="H240" s="33"/>
      <c r="I240" s="33">
        <v>0</v>
      </c>
      <c r="J240" s="33">
        <v>0</v>
      </c>
      <c r="K240" s="33"/>
      <c r="L240" s="33">
        <v>0</v>
      </c>
      <c r="M240" s="33">
        <v>0</v>
      </c>
      <c r="N240" s="33"/>
      <c r="O240" s="33">
        <v>0</v>
      </c>
      <c r="P240" s="28">
        <f t="shared" ref="P240:P242" si="168">D240+G240+J240+M240</f>
        <v>0</v>
      </c>
    </row>
    <row r="241" spans="1:16" ht="30" x14ac:dyDescent="0.25">
      <c r="A241" s="677"/>
      <c r="B241" s="679"/>
      <c r="C241" s="70" t="s">
        <v>73</v>
      </c>
      <c r="D241" s="33">
        <v>0</v>
      </c>
      <c r="E241" s="33"/>
      <c r="F241" s="33">
        <v>0</v>
      </c>
      <c r="G241" s="33">
        <v>0</v>
      </c>
      <c r="H241" s="33"/>
      <c r="I241" s="33">
        <v>0</v>
      </c>
      <c r="J241" s="33">
        <v>0</v>
      </c>
      <c r="K241" s="33"/>
      <c r="L241" s="33">
        <v>0</v>
      </c>
      <c r="M241" s="33">
        <v>0</v>
      </c>
      <c r="N241" s="33"/>
      <c r="O241" s="33">
        <v>0</v>
      </c>
      <c r="P241" s="28">
        <f t="shared" si="168"/>
        <v>0</v>
      </c>
    </row>
    <row r="242" spans="1:16" x14ac:dyDescent="0.25">
      <c r="A242" s="36"/>
      <c r="B242" s="37" t="s">
        <v>78</v>
      </c>
      <c r="C242" s="186"/>
      <c r="D242" s="33">
        <f>D240+D241</f>
        <v>0</v>
      </c>
      <c r="E242" s="33">
        <f t="shared" ref="E242:O242" si="169">E240+E241</f>
        <v>0</v>
      </c>
      <c r="F242" s="33">
        <f t="shared" si="169"/>
        <v>0</v>
      </c>
      <c r="G242" s="33">
        <f t="shared" si="169"/>
        <v>0</v>
      </c>
      <c r="H242" s="33">
        <f t="shared" si="169"/>
        <v>0</v>
      </c>
      <c r="I242" s="33">
        <f t="shared" si="169"/>
        <v>0</v>
      </c>
      <c r="J242" s="33">
        <f t="shared" si="169"/>
        <v>0</v>
      </c>
      <c r="K242" s="33">
        <f t="shared" si="169"/>
        <v>0</v>
      </c>
      <c r="L242" s="33">
        <f t="shared" si="169"/>
        <v>0</v>
      </c>
      <c r="M242" s="33">
        <f t="shared" si="169"/>
        <v>0</v>
      </c>
      <c r="N242" s="33">
        <f t="shared" si="169"/>
        <v>0</v>
      </c>
      <c r="O242" s="33">
        <f t="shared" si="169"/>
        <v>0</v>
      </c>
      <c r="P242" s="28">
        <f t="shared" si="168"/>
        <v>0</v>
      </c>
    </row>
    <row r="243" spans="1:16" ht="37.5" customHeight="1" x14ac:dyDescent="0.25">
      <c r="A243" s="680" t="s">
        <v>1053</v>
      </c>
      <c r="B243" s="681"/>
      <c r="C243" s="681"/>
      <c r="D243" s="681"/>
      <c r="E243" s="681"/>
      <c r="F243" s="681"/>
      <c r="G243" s="681"/>
      <c r="H243" s="681"/>
      <c r="I243" s="681"/>
      <c r="J243" s="681"/>
      <c r="K243" s="681"/>
      <c r="L243" s="681"/>
      <c r="M243" s="681"/>
      <c r="N243" s="681"/>
      <c r="O243" s="681"/>
      <c r="P243" s="682"/>
    </row>
    <row r="244" spans="1:16" ht="30" x14ac:dyDescent="0.25">
      <c r="A244" s="676" t="s">
        <v>77</v>
      </c>
      <c r="B244" s="678" t="s">
        <v>330</v>
      </c>
      <c r="C244" s="29" t="s">
        <v>72</v>
      </c>
      <c r="D244" s="33">
        <v>0</v>
      </c>
      <c r="E244" s="33"/>
      <c r="F244" s="33">
        <v>0</v>
      </c>
      <c r="G244" s="33">
        <v>250</v>
      </c>
      <c r="H244" s="33"/>
      <c r="I244" s="33">
        <v>0</v>
      </c>
      <c r="J244" s="33">
        <v>500</v>
      </c>
      <c r="K244" s="33"/>
      <c r="L244" s="33">
        <v>0</v>
      </c>
      <c r="M244" s="33">
        <v>500</v>
      </c>
      <c r="N244" s="33"/>
      <c r="O244" s="33">
        <v>0</v>
      </c>
      <c r="P244" s="28">
        <f>D244+G244+J244+M244</f>
        <v>1250</v>
      </c>
    </row>
    <row r="245" spans="1:16" ht="30" x14ac:dyDescent="0.25">
      <c r="A245" s="677"/>
      <c r="B245" s="679"/>
      <c r="C245" s="70" t="s">
        <v>73</v>
      </c>
      <c r="D245" s="33">
        <v>0</v>
      </c>
      <c r="E245" s="33"/>
      <c r="F245" s="33">
        <v>0</v>
      </c>
      <c r="G245" s="33">
        <v>0</v>
      </c>
      <c r="H245" s="33"/>
      <c r="I245" s="33">
        <v>0</v>
      </c>
      <c r="J245" s="33">
        <v>0</v>
      </c>
      <c r="K245" s="33"/>
      <c r="L245" s="33">
        <v>0</v>
      </c>
      <c r="M245" s="33">
        <v>0</v>
      </c>
      <c r="N245" s="33"/>
      <c r="O245" s="33">
        <v>0</v>
      </c>
      <c r="P245" s="28">
        <f>D245+G245+J245+M245</f>
        <v>0</v>
      </c>
    </row>
    <row r="246" spans="1:16" x14ac:dyDescent="0.25">
      <c r="A246" s="36"/>
      <c r="B246" s="37" t="s">
        <v>78</v>
      </c>
      <c r="C246" s="186"/>
      <c r="D246" s="33">
        <f>D244+D245</f>
        <v>0</v>
      </c>
      <c r="E246" s="33">
        <f t="shared" ref="E246:O246" si="170">E244+E245</f>
        <v>0</v>
      </c>
      <c r="F246" s="33">
        <f t="shared" si="170"/>
        <v>0</v>
      </c>
      <c r="G246" s="33">
        <f t="shared" si="170"/>
        <v>250</v>
      </c>
      <c r="H246" s="33">
        <f t="shared" si="170"/>
        <v>0</v>
      </c>
      <c r="I246" s="33">
        <f t="shared" si="170"/>
        <v>0</v>
      </c>
      <c r="J246" s="33">
        <f t="shared" si="170"/>
        <v>500</v>
      </c>
      <c r="K246" s="33">
        <f t="shared" si="170"/>
        <v>0</v>
      </c>
      <c r="L246" s="33">
        <f t="shared" si="170"/>
        <v>0</v>
      </c>
      <c r="M246" s="33">
        <f t="shared" si="170"/>
        <v>500</v>
      </c>
      <c r="N246" s="33">
        <f t="shared" si="170"/>
        <v>0</v>
      </c>
      <c r="O246" s="33">
        <f t="shared" si="170"/>
        <v>0</v>
      </c>
      <c r="P246" s="28">
        <f>D246+G246+J246+M246</f>
        <v>1250</v>
      </c>
    </row>
    <row r="247" spans="1:16" ht="38.25" customHeight="1" x14ac:dyDescent="0.25">
      <c r="A247" s="680" t="s">
        <v>1056</v>
      </c>
      <c r="B247" s="681"/>
      <c r="C247" s="681"/>
      <c r="D247" s="681"/>
      <c r="E247" s="681"/>
      <c r="F247" s="681"/>
      <c r="G247" s="681"/>
      <c r="H247" s="681"/>
      <c r="I247" s="681"/>
      <c r="J247" s="681"/>
      <c r="K247" s="681"/>
      <c r="L247" s="681"/>
      <c r="M247" s="681"/>
      <c r="N247" s="681"/>
      <c r="O247" s="681"/>
      <c r="P247" s="682"/>
    </row>
    <row r="248" spans="1:16" ht="30" customHeight="1" x14ac:dyDescent="0.25">
      <c r="A248" s="676" t="s">
        <v>77</v>
      </c>
      <c r="B248" s="678"/>
      <c r="C248" s="29" t="s">
        <v>72</v>
      </c>
      <c r="D248" s="33">
        <v>0</v>
      </c>
      <c r="E248" s="33"/>
      <c r="F248" s="33">
        <v>0</v>
      </c>
      <c r="G248" s="33">
        <v>0</v>
      </c>
      <c r="H248" s="33"/>
      <c r="I248" s="33">
        <v>0</v>
      </c>
      <c r="J248" s="33">
        <v>0</v>
      </c>
      <c r="K248" s="33"/>
      <c r="L248" s="33">
        <v>0</v>
      </c>
      <c r="M248" s="33">
        <v>0</v>
      </c>
      <c r="N248" s="33"/>
      <c r="O248" s="33">
        <v>0</v>
      </c>
      <c r="P248" s="28">
        <f t="shared" ref="P248:P250" si="171">D248+G248+J248+M248</f>
        <v>0</v>
      </c>
    </row>
    <row r="249" spans="1:16" ht="32.25" customHeight="1" x14ac:dyDescent="0.25">
      <c r="A249" s="677"/>
      <c r="B249" s="679"/>
      <c r="C249" s="70" t="s">
        <v>73</v>
      </c>
      <c r="D249" s="33">
        <v>0</v>
      </c>
      <c r="E249" s="33"/>
      <c r="F249" s="33">
        <v>0</v>
      </c>
      <c r="G249" s="33">
        <v>0</v>
      </c>
      <c r="H249" s="33"/>
      <c r="I249" s="33">
        <v>0</v>
      </c>
      <c r="J249" s="33">
        <v>0</v>
      </c>
      <c r="K249" s="33"/>
      <c r="L249" s="33">
        <v>0</v>
      </c>
      <c r="M249" s="33">
        <v>0</v>
      </c>
      <c r="N249" s="33"/>
      <c r="O249" s="33">
        <v>0</v>
      </c>
      <c r="P249" s="28">
        <f t="shared" si="171"/>
        <v>0</v>
      </c>
    </row>
    <row r="250" spans="1:16" ht="38.25" customHeight="1" x14ac:dyDescent="0.25">
      <c r="A250" s="36"/>
      <c r="B250" s="37" t="s">
        <v>78</v>
      </c>
      <c r="C250" s="186"/>
      <c r="D250" s="33">
        <f>D248+D249</f>
        <v>0</v>
      </c>
      <c r="E250" s="33">
        <f t="shared" ref="E250:O250" si="172">E248+E249</f>
        <v>0</v>
      </c>
      <c r="F250" s="33">
        <f t="shared" si="172"/>
        <v>0</v>
      </c>
      <c r="G250" s="33">
        <f t="shared" si="172"/>
        <v>0</v>
      </c>
      <c r="H250" s="33">
        <f t="shared" si="172"/>
        <v>0</v>
      </c>
      <c r="I250" s="33">
        <f t="shared" si="172"/>
        <v>0</v>
      </c>
      <c r="J250" s="33">
        <f t="shared" si="172"/>
        <v>0</v>
      </c>
      <c r="K250" s="33">
        <f t="shared" si="172"/>
        <v>0</v>
      </c>
      <c r="L250" s="33">
        <f t="shared" si="172"/>
        <v>0</v>
      </c>
      <c r="M250" s="33">
        <f t="shared" si="172"/>
        <v>0</v>
      </c>
      <c r="N250" s="33">
        <f t="shared" si="172"/>
        <v>0</v>
      </c>
      <c r="O250" s="33">
        <f t="shared" si="172"/>
        <v>0</v>
      </c>
      <c r="P250" s="28">
        <f t="shared" si="171"/>
        <v>0</v>
      </c>
    </row>
    <row r="251" spans="1:16" ht="38.25" customHeight="1" x14ac:dyDescent="0.25">
      <c r="A251" s="680" t="s">
        <v>1084</v>
      </c>
      <c r="B251" s="681"/>
      <c r="C251" s="681"/>
      <c r="D251" s="681"/>
      <c r="E251" s="681"/>
      <c r="F251" s="681"/>
      <c r="G251" s="681"/>
      <c r="H251" s="681"/>
      <c r="I251" s="681"/>
      <c r="J251" s="681"/>
      <c r="K251" s="681"/>
      <c r="L251" s="681"/>
      <c r="M251" s="681"/>
      <c r="N251" s="681"/>
      <c r="O251" s="681"/>
      <c r="P251" s="682"/>
    </row>
    <row r="252" spans="1:16" ht="38.25" customHeight="1" x14ac:dyDescent="0.25">
      <c r="A252" s="676" t="s">
        <v>77</v>
      </c>
      <c r="B252" s="678"/>
      <c r="C252" s="29" t="s">
        <v>72</v>
      </c>
      <c r="D252" s="33">
        <v>0</v>
      </c>
      <c r="E252" s="33"/>
      <c r="F252" s="33">
        <v>0</v>
      </c>
      <c r="G252" s="33">
        <v>0</v>
      </c>
      <c r="H252" s="33"/>
      <c r="I252" s="33">
        <v>0</v>
      </c>
      <c r="J252" s="33">
        <v>0</v>
      </c>
      <c r="K252" s="33"/>
      <c r="L252" s="33">
        <v>0</v>
      </c>
      <c r="M252" s="33">
        <v>0</v>
      </c>
      <c r="N252" s="33"/>
      <c r="O252" s="33">
        <v>0</v>
      </c>
      <c r="P252" s="28">
        <f t="shared" ref="P252:P254" si="173">D252+G252+J252+M252</f>
        <v>0</v>
      </c>
    </row>
    <row r="253" spans="1:16" ht="30" x14ac:dyDescent="0.25">
      <c r="A253" s="677"/>
      <c r="B253" s="679"/>
      <c r="C253" s="70" t="s">
        <v>73</v>
      </c>
      <c r="D253" s="33">
        <v>0</v>
      </c>
      <c r="E253" s="33"/>
      <c r="F253" s="33">
        <v>0</v>
      </c>
      <c r="G253" s="33">
        <v>0</v>
      </c>
      <c r="H253" s="33"/>
      <c r="I253" s="33">
        <v>0</v>
      </c>
      <c r="J253" s="33">
        <v>0</v>
      </c>
      <c r="K253" s="33"/>
      <c r="L253" s="33">
        <v>0</v>
      </c>
      <c r="M253" s="33">
        <v>0</v>
      </c>
      <c r="N253" s="33"/>
      <c r="O253" s="33">
        <v>0</v>
      </c>
      <c r="P253" s="28">
        <f t="shared" si="173"/>
        <v>0</v>
      </c>
    </row>
    <row r="254" spans="1:16" ht="22.7" customHeight="1" x14ac:dyDescent="0.25">
      <c r="A254" s="36"/>
      <c r="B254" s="37" t="s">
        <v>78</v>
      </c>
      <c r="C254" s="186"/>
      <c r="D254" s="33">
        <f>D252+D253</f>
        <v>0</v>
      </c>
      <c r="E254" s="33">
        <f t="shared" ref="E254:O254" si="174">E252+E253</f>
        <v>0</v>
      </c>
      <c r="F254" s="33">
        <f t="shared" si="174"/>
        <v>0</v>
      </c>
      <c r="G254" s="33">
        <f t="shared" si="174"/>
        <v>0</v>
      </c>
      <c r="H254" s="33">
        <f t="shared" si="174"/>
        <v>0</v>
      </c>
      <c r="I254" s="33">
        <f t="shared" si="174"/>
        <v>0</v>
      </c>
      <c r="J254" s="33">
        <f t="shared" si="174"/>
        <v>0</v>
      </c>
      <c r="K254" s="33">
        <f t="shared" si="174"/>
        <v>0</v>
      </c>
      <c r="L254" s="33">
        <f t="shared" si="174"/>
        <v>0</v>
      </c>
      <c r="M254" s="33">
        <f t="shared" si="174"/>
        <v>0</v>
      </c>
      <c r="N254" s="33">
        <f t="shared" si="174"/>
        <v>0</v>
      </c>
      <c r="O254" s="33">
        <f t="shared" si="174"/>
        <v>0</v>
      </c>
      <c r="P254" s="28">
        <f t="shared" si="173"/>
        <v>0</v>
      </c>
    </row>
    <row r="255" spans="1:16" ht="45" customHeight="1" x14ac:dyDescent="0.25">
      <c r="A255" s="680" t="s">
        <v>1058</v>
      </c>
      <c r="B255" s="681"/>
      <c r="C255" s="681"/>
      <c r="D255" s="681"/>
      <c r="E255" s="681"/>
      <c r="F255" s="681"/>
      <c r="G255" s="681"/>
      <c r="H255" s="681"/>
      <c r="I255" s="681"/>
      <c r="J255" s="681"/>
      <c r="K255" s="681"/>
      <c r="L255" s="681"/>
      <c r="M255" s="681"/>
      <c r="N255" s="681"/>
      <c r="O255" s="681"/>
      <c r="P255" s="682"/>
    </row>
    <row r="256" spans="1:16" ht="36" customHeight="1" x14ac:dyDescent="0.25">
      <c r="A256" s="676" t="s">
        <v>77</v>
      </c>
      <c r="B256" s="678" t="s">
        <v>248</v>
      </c>
      <c r="C256" s="29" t="s">
        <v>72</v>
      </c>
      <c r="D256" s="33">
        <v>0</v>
      </c>
      <c r="E256" s="33"/>
      <c r="F256" s="33">
        <v>0</v>
      </c>
      <c r="G256" s="33">
        <v>2221</v>
      </c>
      <c r="H256" s="33"/>
      <c r="I256" s="33">
        <v>0</v>
      </c>
      <c r="J256" s="33">
        <v>2378</v>
      </c>
      <c r="K256" s="33"/>
      <c r="L256" s="33">
        <v>0</v>
      </c>
      <c r="M256" s="33">
        <v>2290</v>
      </c>
      <c r="N256" s="33"/>
      <c r="O256" s="33">
        <v>0</v>
      </c>
      <c r="P256" s="28">
        <f t="shared" ref="P256:P258" si="175">D256+G256+J256+M256</f>
        <v>6889</v>
      </c>
    </row>
    <row r="257" spans="1:17" ht="36" customHeight="1" x14ac:dyDescent="0.25">
      <c r="A257" s="677"/>
      <c r="B257" s="679"/>
      <c r="C257" s="70" t="s">
        <v>73</v>
      </c>
      <c r="D257" s="33">
        <v>0</v>
      </c>
      <c r="E257" s="33"/>
      <c r="F257" s="33">
        <v>0</v>
      </c>
      <c r="G257" s="33">
        <v>0</v>
      </c>
      <c r="H257" s="33"/>
      <c r="I257" s="33">
        <v>0</v>
      </c>
      <c r="J257" s="33">
        <v>0</v>
      </c>
      <c r="K257" s="33"/>
      <c r="L257" s="33">
        <v>0</v>
      </c>
      <c r="M257" s="33">
        <v>0</v>
      </c>
      <c r="N257" s="33"/>
      <c r="O257" s="33">
        <v>0</v>
      </c>
      <c r="P257" s="28">
        <f t="shared" si="175"/>
        <v>0</v>
      </c>
    </row>
    <row r="258" spans="1:17" ht="22.7" customHeight="1" x14ac:dyDescent="0.25">
      <c r="A258" s="36"/>
      <c r="B258" s="37" t="s">
        <v>78</v>
      </c>
      <c r="C258" s="186"/>
      <c r="D258" s="33">
        <f t="shared" ref="D258:O258" si="176">D256+D257</f>
        <v>0</v>
      </c>
      <c r="E258" s="33">
        <f t="shared" si="176"/>
        <v>0</v>
      </c>
      <c r="F258" s="33">
        <f t="shared" si="176"/>
        <v>0</v>
      </c>
      <c r="G258" s="33">
        <f t="shared" si="176"/>
        <v>2221</v>
      </c>
      <c r="H258" s="33">
        <f t="shared" si="176"/>
        <v>0</v>
      </c>
      <c r="I258" s="33">
        <f t="shared" si="176"/>
        <v>0</v>
      </c>
      <c r="J258" s="33">
        <f t="shared" si="176"/>
        <v>2378</v>
      </c>
      <c r="K258" s="33">
        <f t="shared" si="176"/>
        <v>0</v>
      </c>
      <c r="L258" s="33">
        <f t="shared" si="176"/>
        <v>0</v>
      </c>
      <c r="M258" s="33">
        <f t="shared" si="176"/>
        <v>2290</v>
      </c>
      <c r="N258" s="33">
        <f t="shared" si="176"/>
        <v>0</v>
      </c>
      <c r="O258" s="33">
        <f t="shared" si="176"/>
        <v>0</v>
      </c>
      <c r="P258" s="28">
        <f t="shared" si="175"/>
        <v>6889</v>
      </c>
    </row>
    <row r="259" spans="1:17" ht="23.25" customHeight="1" x14ac:dyDescent="0.25">
      <c r="A259" s="680" t="s">
        <v>1059</v>
      </c>
      <c r="B259" s="681"/>
      <c r="C259" s="681"/>
      <c r="D259" s="681"/>
      <c r="E259" s="681"/>
      <c r="F259" s="681"/>
      <c r="G259" s="681"/>
      <c r="H259" s="681"/>
      <c r="I259" s="681"/>
      <c r="J259" s="681"/>
      <c r="K259" s="681"/>
      <c r="L259" s="681"/>
      <c r="M259" s="681"/>
      <c r="N259" s="681"/>
      <c r="O259" s="681"/>
      <c r="P259" s="682"/>
    </row>
    <row r="260" spans="1:17" ht="30" x14ac:dyDescent="0.25">
      <c r="A260" s="676" t="s">
        <v>77</v>
      </c>
      <c r="B260" s="678" t="s">
        <v>249</v>
      </c>
      <c r="C260" s="29" t="s">
        <v>72</v>
      </c>
      <c r="D260" s="33">
        <v>0</v>
      </c>
      <c r="E260" s="33"/>
      <c r="F260" s="33">
        <v>0</v>
      </c>
      <c r="G260" s="33">
        <v>3650</v>
      </c>
      <c r="H260" s="33"/>
      <c r="I260" s="33">
        <v>0</v>
      </c>
      <c r="J260" s="33">
        <v>3342</v>
      </c>
      <c r="K260" s="33"/>
      <c r="L260" s="33">
        <v>0</v>
      </c>
      <c r="M260" s="33">
        <v>6524</v>
      </c>
      <c r="N260" s="33"/>
      <c r="O260" s="33">
        <v>0</v>
      </c>
      <c r="P260" s="28">
        <f t="shared" ref="P260:P262" si="177">D260+G260+J260+M260</f>
        <v>13516</v>
      </c>
    </row>
    <row r="261" spans="1:17" ht="30" x14ac:dyDescent="0.25">
      <c r="A261" s="677"/>
      <c r="B261" s="679"/>
      <c r="C261" s="70" t="s">
        <v>73</v>
      </c>
      <c r="D261" s="33">
        <v>0</v>
      </c>
      <c r="E261" s="33"/>
      <c r="F261" s="33">
        <v>0</v>
      </c>
      <c r="G261" s="33">
        <v>0</v>
      </c>
      <c r="H261" s="33"/>
      <c r="I261" s="33">
        <v>0</v>
      </c>
      <c r="J261" s="33">
        <v>0</v>
      </c>
      <c r="K261" s="33"/>
      <c r="L261" s="33">
        <v>0</v>
      </c>
      <c r="M261" s="33">
        <v>0</v>
      </c>
      <c r="N261" s="33"/>
      <c r="O261" s="33">
        <v>0</v>
      </c>
      <c r="P261" s="28">
        <f t="shared" si="177"/>
        <v>0</v>
      </c>
    </row>
    <row r="262" spans="1:17" x14ac:dyDescent="0.25">
      <c r="A262" s="36"/>
      <c r="B262" s="37" t="s">
        <v>78</v>
      </c>
      <c r="C262" s="186"/>
      <c r="D262" s="33">
        <f>D260+D261</f>
        <v>0</v>
      </c>
      <c r="E262" s="33">
        <f t="shared" ref="E262:O262" si="178">E260+E261</f>
        <v>0</v>
      </c>
      <c r="F262" s="33">
        <f t="shared" si="178"/>
        <v>0</v>
      </c>
      <c r="G262" s="33">
        <f t="shared" si="178"/>
        <v>3650</v>
      </c>
      <c r="H262" s="33">
        <f t="shared" si="178"/>
        <v>0</v>
      </c>
      <c r="I262" s="33">
        <f t="shared" si="178"/>
        <v>0</v>
      </c>
      <c r="J262" s="33">
        <f t="shared" si="178"/>
        <v>3342</v>
      </c>
      <c r="K262" s="33">
        <f t="shared" si="178"/>
        <v>0</v>
      </c>
      <c r="L262" s="33">
        <f t="shared" si="178"/>
        <v>0</v>
      </c>
      <c r="M262" s="33">
        <f t="shared" si="178"/>
        <v>6524</v>
      </c>
      <c r="N262" s="33">
        <f t="shared" si="178"/>
        <v>0</v>
      </c>
      <c r="O262" s="33">
        <f t="shared" si="178"/>
        <v>0</v>
      </c>
      <c r="P262" s="28">
        <f t="shared" si="177"/>
        <v>13516</v>
      </c>
    </row>
    <row r="263" spans="1:17" ht="25.35" customHeight="1" x14ac:dyDescent="0.25">
      <c r="A263" s="673" t="s">
        <v>92</v>
      </c>
      <c r="B263" s="674"/>
      <c r="C263" s="674"/>
      <c r="D263" s="674"/>
      <c r="E263" s="674"/>
      <c r="F263" s="674"/>
      <c r="G263" s="674"/>
      <c r="H263" s="674"/>
      <c r="I263" s="674"/>
      <c r="J263" s="674"/>
      <c r="K263" s="674"/>
      <c r="L263" s="674"/>
      <c r="M263" s="674"/>
      <c r="N263" s="674"/>
      <c r="O263" s="674"/>
      <c r="P263" s="675"/>
      <c r="Q263" s="20"/>
    </row>
    <row r="264" spans="1:17" ht="30" customHeight="1" x14ac:dyDescent="0.25">
      <c r="A264" s="680" t="s">
        <v>1060</v>
      </c>
      <c r="B264" s="681"/>
      <c r="C264" s="681"/>
      <c r="D264" s="681"/>
      <c r="E264" s="681"/>
      <c r="F264" s="681"/>
      <c r="G264" s="681"/>
      <c r="H264" s="681"/>
      <c r="I264" s="681"/>
      <c r="J264" s="681"/>
      <c r="K264" s="681"/>
      <c r="L264" s="681"/>
      <c r="M264" s="681"/>
      <c r="N264" s="681"/>
      <c r="O264" s="681"/>
      <c r="P264" s="682"/>
      <c r="Q264" s="20"/>
    </row>
    <row r="265" spans="1:17" ht="30" x14ac:dyDescent="0.25">
      <c r="A265" s="676" t="s">
        <v>77</v>
      </c>
      <c r="B265" s="678" t="s">
        <v>250</v>
      </c>
      <c r="C265" s="29" t="s">
        <v>72</v>
      </c>
      <c r="D265" s="33">
        <v>0</v>
      </c>
      <c r="E265" s="33"/>
      <c r="F265" s="33">
        <v>0</v>
      </c>
      <c r="G265" s="33">
        <v>800</v>
      </c>
      <c r="H265" s="33"/>
      <c r="I265" s="33">
        <v>0</v>
      </c>
      <c r="J265" s="33">
        <v>1746</v>
      </c>
      <c r="K265" s="33"/>
      <c r="L265" s="33">
        <v>0</v>
      </c>
      <c r="M265" s="33">
        <v>2401</v>
      </c>
      <c r="N265" s="33"/>
      <c r="O265" s="33">
        <v>0</v>
      </c>
      <c r="P265" s="28">
        <f>D265+G265+J265+M265</f>
        <v>4947</v>
      </c>
      <c r="Q265" s="20"/>
    </row>
    <row r="266" spans="1:17" s="35" customFormat="1" ht="74.25" customHeight="1" x14ac:dyDescent="0.25">
      <c r="A266" s="677"/>
      <c r="B266" s="679"/>
      <c r="C266" s="70" t="s">
        <v>73</v>
      </c>
      <c r="D266" s="33">
        <v>0</v>
      </c>
      <c r="E266" s="33"/>
      <c r="F266" s="33">
        <v>0</v>
      </c>
      <c r="G266" s="33">
        <v>0</v>
      </c>
      <c r="H266" s="33"/>
      <c r="I266" s="33">
        <v>0</v>
      </c>
      <c r="J266" s="33">
        <v>0</v>
      </c>
      <c r="K266" s="33"/>
      <c r="L266" s="33">
        <v>0</v>
      </c>
      <c r="M266" s="33">
        <v>0</v>
      </c>
      <c r="N266" s="33"/>
      <c r="O266" s="33">
        <v>0</v>
      </c>
      <c r="P266" s="28">
        <f>D266+G266+J266+M266</f>
        <v>0</v>
      </c>
      <c r="Q266" s="34"/>
    </row>
    <row r="267" spans="1:17" ht="25.35" customHeight="1" x14ac:dyDescent="0.25">
      <c r="A267" s="36"/>
      <c r="B267" s="37" t="s">
        <v>301</v>
      </c>
      <c r="C267" s="186"/>
      <c r="D267" s="33">
        <f>D265+D266</f>
        <v>0</v>
      </c>
      <c r="E267" s="33">
        <f t="shared" ref="E267:O267" si="179">E265+E266</f>
        <v>0</v>
      </c>
      <c r="F267" s="33">
        <f t="shared" si="179"/>
        <v>0</v>
      </c>
      <c r="G267" s="33">
        <f t="shared" si="179"/>
        <v>800</v>
      </c>
      <c r="H267" s="33">
        <f t="shared" si="179"/>
        <v>0</v>
      </c>
      <c r="I267" s="33">
        <f t="shared" si="179"/>
        <v>0</v>
      </c>
      <c r="J267" s="33">
        <f t="shared" si="179"/>
        <v>1746</v>
      </c>
      <c r="K267" s="33">
        <f t="shared" si="179"/>
        <v>0</v>
      </c>
      <c r="L267" s="33">
        <f t="shared" si="179"/>
        <v>0</v>
      </c>
      <c r="M267" s="33">
        <f t="shared" si="179"/>
        <v>2401</v>
      </c>
      <c r="N267" s="33">
        <f t="shared" si="179"/>
        <v>0</v>
      </c>
      <c r="O267" s="33">
        <f t="shared" si="179"/>
        <v>0</v>
      </c>
      <c r="P267" s="28">
        <f>D267+G267+J267+M267</f>
        <v>4947</v>
      </c>
      <c r="Q267" s="20"/>
    </row>
    <row r="268" spans="1:17" ht="30" customHeight="1" x14ac:dyDescent="0.25">
      <c r="A268" s="680" t="s">
        <v>1061</v>
      </c>
      <c r="B268" s="681"/>
      <c r="C268" s="681"/>
      <c r="D268" s="681"/>
      <c r="E268" s="681"/>
      <c r="F268" s="681"/>
      <c r="G268" s="681"/>
      <c r="H268" s="681"/>
      <c r="I268" s="681"/>
      <c r="J268" s="681"/>
      <c r="K268" s="681"/>
      <c r="L268" s="681"/>
      <c r="M268" s="681"/>
      <c r="N268" s="681"/>
      <c r="O268" s="681"/>
      <c r="P268" s="682"/>
      <c r="Q268" s="20"/>
    </row>
    <row r="269" spans="1:17" ht="30" x14ac:dyDescent="0.25">
      <c r="A269" s="676" t="s">
        <v>77</v>
      </c>
      <c r="B269" s="678" t="s">
        <v>251</v>
      </c>
      <c r="C269" s="29" t="s">
        <v>72</v>
      </c>
      <c r="D269" s="33">
        <v>100</v>
      </c>
      <c r="E269" s="33"/>
      <c r="F269" s="33">
        <v>100</v>
      </c>
      <c r="G269" s="33">
        <v>153</v>
      </c>
      <c r="H269" s="33"/>
      <c r="I269" s="33">
        <v>0</v>
      </c>
      <c r="J269" s="33">
        <v>156</v>
      </c>
      <c r="K269" s="33"/>
      <c r="L269" s="33">
        <v>0</v>
      </c>
      <c r="M269" s="33">
        <v>159</v>
      </c>
      <c r="N269" s="33"/>
      <c r="O269" s="33">
        <v>0</v>
      </c>
      <c r="P269" s="28">
        <f t="shared" ref="P269:P274" si="180">D269+G269+J269+M269</f>
        <v>568</v>
      </c>
    </row>
    <row r="270" spans="1:17" ht="31.7" customHeight="1" x14ac:dyDescent="0.25">
      <c r="A270" s="677"/>
      <c r="B270" s="679"/>
      <c r="C270" s="70" t="s">
        <v>73</v>
      </c>
      <c r="D270" s="33">
        <v>0</v>
      </c>
      <c r="E270" s="33"/>
      <c r="F270" s="33">
        <v>0</v>
      </c>
      <c r="G270" s="33">
        <v>0</v>
      </c>
      <c r="H270" s="33"/>
      <c r="I270" s="33">
        <v>0</v>
      </c>
      <c r="J270" s="33">
        <v>0</v>
      </c>
      <c r="K270" s="33"/>
      <c r="L270" s="33">
        <v>0</v>
      </c>
      <c r="M270" s="33">
        <v>0</v>
      </c>
      <c r="N270" s="33"/>
      <c r="O270" s="33">
        <v>0</v>
      </c>
      <c r="P270" s="28">
        <f t="shared" si="180"/>
        <v>0</v>
      </c>
    </row>
    <row r="271" spans="1:17" x14ac:dyDescent="0.25">
      <c r="A271" s="36"/>
      <c r="B271" s="37" t="s">
        <v>78</v>
      </c>
      <c r="C271" s="186"/>
      <c r="D271" s="33">
        <f t="shared" ref="D271:O271" si="181">D269+D270</f>
        <v>100</v>
      </c>
      <c r="E271" s="33">
        <f t="shared" si="181"/>
        <v>0</v>
      </c>
      <c r="F271" s="33">
        <f t="shared" si="181"/>
        <v>100</v>
      </c>
      <c r="G271" s="33">
        <f t="shared" si="181"/>
        <v>153</v>
      </c>
      <c r="H271" s="33">
        <f t="shared" si="181"/>
        <v>0</v>
      </c>
      <c r="I271" s="33">
        <f t="shared" si="181"/>
        <v>0</v>
      </c>
      <c r="J271" s="33">
        <f t="shared" si="181"/>
        <v>156</v>
      </c>
      <c r="K271" s="33">
        <f t="shared" si="181"/>
        <v>0</v>
      </c>
      <c r="L271" s="33">
        <f t="shared" si="181"/>
        <v>0</v>
      </c>
      <c r="M271" s="33">
        <f t="shared" si="181"/>
        <v>159</v>
      </c>
      <c r="N271" s="33">
        <f t="shared" si="181"/>
        <v>0</v>
      </c>
      <c r="O271" s="33">
        <f t="shared" si="181"/>
        <v>0</v>
      </c>
      <c r="P271" s="28">
        <f t="shared" si="180"/>
        <v>568</v>
      </c>
    </row>
    <row r="272" spans="1:17" ht="30" x14ac:dyDescent="0.25">
      <c r="A272" s="676" t="s">
        <v>240</v>
      </c>
      <c r="B272" s="678" t="s">
        <v>210</v>
      </c>
      <c r="C272" s="29" t="s">
        <v>72</v>
      </c>
      <c r="D272" s="33">
        <v>0</v>
      </c>
      <c r="E272" s="33"/>
      <c r="F272" s="33">
        <v>0</v>
      </c>
      <c r="G272" s="33">
        <v>407</v>
      </c>
      <c r="H272" s="33"/>
      <c r="I272" s="33">
        <v>0</v>
      </c>
      <c r="J272" s="33">
        <v>394</v>
      </c>
      <c r="K272" s="33"/>
      <c r="L272" s="33">
        <v>0</v>
      </c>
      <c r="M272" s="33">
        <v>394</v>
      </c>
      <c r="N272" s="33"/>
      <c r="O272" s="33">
        <v>0</v>
      </c>
      <c r="P272" s="28">
        <f t="shared" si="180"/>
        <v>1195</v>
      </c>
    </row>
    <row r="273" spans="1:16" ht="30" x14ac:dyDescent="0.25">
      <c r="A273" s="677"/>
      <c r="B273" s="679"/>
      <c r="C273" s="70" t="s">
        <v>73</v>
      </c>
      <c r="D273" s="33">
        <v>0</v>
      </c>
      <c r="E273" s="33"/>
      <c r="F273" s="33">
        <v>0</v>
      </c>
      <c r="G273" s="33">
        <v>0</v>
      </c>
      <c r="H273" s="33"/>
      <c r="I273" s="33">
        <v>0</v>
      </c>
      <c r="J273" s="33">
        <v>0</v>
      </c>
      <c r="K273" s="33"/>
      <c r="L273" s="33">
        <v>0</v>
      </c>
      <c r="M273" s="33">
        <v>0</v>
      </c>
      <c r="N273" s="33"/>
      <c r="O273" s="33">
        <v>0</v>
      </c>
      <c r="P273" s="28">
        <f t="shared" si="180"/>
        <v>0</v>
      </c>
    </row>
    <row r="274" spans="1:16" x14ac:dyDescent="0.25">
      <c r="A274" s="36"/>
      <c r="B274" s="37" t="s">
        <v>298</v>
      </c>
      <c r="C274" s="186"/>
      <c r="D274" s="33">
        <f>D272+D273</f>
        <v>0</v>
      </c>
      <c r="E274" s="33">
        <f t="shared" ref="E274:O274" si="182">E272+E273</f>
        <v>0</v>
      </c>
      <c r="F274" s="33">
        <f t="shared" si="182"/>
        <v>0</v>
      </c>
      <c r="G274" s="33">
        <f t="shared" si="182"/>
        <v>407</v>
      </c>
      <c r="H274" s="33">
        <f t="shared" si="182"/>
        <v>0</v>
      </c>
      <c r="I274" s="33">
        <f t="shared" si="182"/>
        <v>0</v>
      </c>
      <c r="J274" s="33">
        <f t="shared" si="182"/>
        <v>394</v>
      </c>
      <c r="K274" s="33">
        <f t="shared" si="182"/>
        <v>0</v>
      </c>
      <c r="L274" s="33">
        <f t="shared" si="182"/>
        <v>0</v>
      </c>
      <c r="M274" s="33">
        <f t="shared" si="182"/>
        <v>394</v>
      </c>
      <c r="N274" s="33">
        <f t="shared" si="182"/>
        <v>0</v>
      </c>
      <c r="O274" s="33">
        <f t="shared" si="182"/>
        <v>0</v>
      </c>
      <c r="P274" s="28">
        <f t="shared" si="180"/>
        <v>1195</v>
      </c>
    </row>
    <row r="275" spans="1:16" ht="20.25" customHeight="1" x14ac:dyDescent="0.25">
      <c r="A275" s="680" t="s">
        <v>1062</v>
      </c>
      <c r="B275" s="681"/>
      <c r="C275" s="681"/>
      <c r="D275" s="681"/>
      <c r="E275" s="681"/>
      <c r="F275" s="681"/>
      <c r="G275" s="681"/>
      <c r="H275" s="681"/>
      <c r="I275" s="681"/>
      <c r="J275" s="681"/>
      <c r="K275" s="681"/>
      <c r="L275" s="681"/>
      <c r="M275" s="681"/>
      <c r="N275" s="681"/>
      <c r="O275" s="681"/>
      <c r="P275" s="682"/>
    </row>
    <row r="276" spans="1:16" ht="30" x14ac:dyDescent="0.25">
      <c r="A276" s="676" t="s">
        <v>77</v>
      </c>
      <c r="B276" s="678" t="s">
        <v>252</v>
      </c>
      <c r="C276" s="29" t="s">
        <v>72</v>
      </c>
      <c r="D276" s="33">
        <v>0</v>
      </c>
      <c r="E276" s="33"/>
      <c r="F276" s="33">
        <v>0</v>
      </c>
      <c r="G276" s="33">
        <v>301</v>
      </c>
      <c r="H276" s="33"/>
      <c r="I276" s="33">
        <v>0</v>
      </c>
      <c r="J276" s="33">
        <v>302</v>
      </c>
      <c r="K276" s="33"/>
      <c r="L276" s="33">
        <v>0</v>
      </c>
      <c r="M276" s="33">
        <v>300</v>
      </c>
      <c r="N276" s="33"/>
      <c r="O276" s="33">
        <v>0</v>
      </c>
      <c r="P276" s="28">
        <f t="shared" ref="P276:P281" si="183">D276+G276+J276+M276</f>
        <v>903</v>
      </c>
    </row>
    <row r="277" spans="1:16" ht="30" x14ac:dyDescent="0.25">
      <c r="A277" s="677"/>
      <c r="B277" s="679"/>
      <c r="C277" s="70" t="s">
        <v>73</v>
      </c>
      <c r="D277" s="33">
        <v>0</v>
      </c>
      <c r="E277" s="33"/>
      <c r="F277" s="33">
        <v>0</v>
      </c>
      <c r="G277" s="33">
        <v>0</v>
      </c>
      <c r="H277" s="33"/>
      <c r="I277" s="33">
        <v>0</v>
      </c>
      <c r="J277" s="33">
        <v>0</v>
      </c>
      <c r="K277" s="33"/>
      <c r="L277" s="33">
        <v>0</v>
      </c>
      <c r="M277" s="33">
        <v>0</v>
      </c>
      <c r="N277" s="33"/>
      <c r="O277" s="33">
        <v>0</v>
      </c>
      <c r="P277" s="28">
        <f t="shared" si="183"/>
        <v>0</v>
      </c>
    </row>
    <row r="278" spans="1:16" x14ac:dyDescent="0.25">
      <c r="A278" s="36"/>
      <c r="B278" s="37" t="s">
        <v>78</v>
      </c>
      <c r="C278" s="186"/>
      <c r="D278" s="33">
        <f t="shared" ref="D278:O278" si="184">D276+D277</f>
        <v>0</v>
      </c>
      <c r="E278" s="33">
        <f t="shared" si="184"/>
        <v>0</v>
      </c>
      <c r="F278" s="33">
        <f t="shared" si="184"/>
        <v>0</v>
      </c>
      <c r="G278" s="33">
        <f t="shared" si="184"/>
        <v>301</v>
      </c>
      <c r="H278" s="33">
        <f t="shared" si="184"/>
        <v>0</v>
      </c>
      <c r="I278" s="33">
        <f t="shared" si="184"/>
        <v>0</v>
      </c>
      <c r="J278" s="33">
        <f t="shared" si="184"/>
        <v>302</v>
      </c>
      <c r="K278" s="33">
        <f t="shared" si="184"/>
        <v>0</v>
      </c>
      <c r="L278" s="33">
        <f t="shared" si="184"/>
        <v>0</v>
      </c>
      <c r="M278" s="33">
        <f t="shared" si="184"/>
        <v>300</v>
      </c>
      <c r="N278" s="33">
        <f t="shared" si="184"/>
        <v>0</v>
      </c>
      <c r="O278" s="33">
        <f t="shared" si="184"/>
        <v>0</v>
      </c>
      <c r="P278" s="28">
        <f t="shared" si="183"/>
        <v>903</v>
      </c>
    </row>
    <row r="279" spans="1:16" ht="30" x14ac:dyDescent="0.25">
      <c r="A279" s="676" t="s">
        <v>240</v>
      </c>
      <c r="B279" s="678" t="s">
        <v>199</v>
      </c>
      <c r="C279" s="29" t="s">
        <v>72</v>
      </c>
      <c r="D279" s="33">
        <v>0</v>
      </c>
      <c r="E279" s="33"/>
      <c r="F279" s="33">
        <v>0</v>
      </c>
      <c r="G279" s="33">
        <v>126</v>
      </c>
      <c r="H279" s="33"/>
      <c r="I279" s="33">
        <v>0</v>
      </c>
      <c r="J279" s="33">
        <v>130</v>
      </c>
      <c r="K279" s="33"/>
      <c r="L279" s="33">
        <v>0</v>
      </c>
      <c r="M279" s="33">
        <v>135</v>
      </c>
      <c r="N279" s="33"/>
      <c r="O279" s="33">
        <v>0</v>
      </c>
      <c r="P279" s="28">
        <f t="shared" si="183"/>
        <v>391</v>
      </c>
    </row>
    <row r="280" spans="1:16" ht="30" x14ac:dyDescent="0.25">
      <c r="A280" s="677"/>
      <c r="B280" s="679"/>
      <c r="C280" s="70" t="s">
        <v>73</v>
      </c>
      <c r="D280" s="33">
        <v>0</v>
      </c>
      <c r="E280" s="33"/>
      <c r="F280" s="33">
        <v>0</v>
      </c>
      <c r="G280" s="33">
        <v>0</v>
      </c>
      <c r="H280" s="33"/>
      <c r="I280" s="33">
        <v>0</v>
      </c>
      <c r="J280" s="33">
        <v>0</v>
      </c>
      <c r="K280" s="33"/>
      <c r="L280" s="33">
        <v>0</v>
      </c>
      <c r="M280" s="33">
        <v>0</v>
      </c>
      <c r="N280" s="33"/>
      <c r="O280" s="33">
        <v>0</v>
      </c>
      <c r="P280" s="28">
        <f t="shared" si="183"/>
        <v>0</v>
      </c>
    </row>
    <row r="281" spans="1:16" x14ac:dyDescent="0.25">
      <c r="A281" s="36"/>
      <c r="B281" s="37" t="s">
        <v>298</v>
      </c>
      <c r="C281" s="186"/>
      <c r="D281" s="33">
        <f>D279+D280</f>
        <v>0</v>
      </c>
      <c r="E281" s="33">
        <f t="shared" ref="E281:F281" si="185">E279+E280</f>
        <v>0</v>
      </c>
      <c r="F281" s="33">
        <f t="shared" si="185"/>
        <v>0</v>
      </c>
      <c r="G281" s="33">
        <f>G279+G280</f>
        <v>126</v>
      </c>
      <c r="H281" s="33">
        <f t="shared" ref="H281:O281" si="186">H279+H280</f>
        <v>0</v>
      </c>
      <c r="I281" s="33">
        <f t="shared" si="186"/>
        <v>0</v>
      </c>
      <c r="J281" s="33">
        <f t="shared" si="186"/>
        <v>130</v>
      </c>
      <c r="K281" s="33">
        <f t="shared" si="186"/>
        <v>0</v>
      </c>
      <c r="L281" s="33">
        <f t="shared" si="186"/>
        <v>0</v>
      </c>
      <c r="M281" s="33">
        <f t="shared" si="186"/>
        <v>135</v>
      </c>
      <c r="N281" s="33">
        <f t="shared" si="186"/>
        <v>0</v>
      </c>
      <c r="O281" s="33">
        <f t="shared" si="186"/>
        <v>0</v>
      </c>
      <c r="P281" s="28">
        <f t="shared" si="183"/>
        <v>391</v>
      </c>
    </row>
    <row r="282" spans="1:16" s="24" customFormat="1" x14ac:dyDescent="0.25">
      <c r="A282" s="680" t="s">
        <v>1063</v>
      </c>
      <c r="B282" s="681"/>
      <c r="C282" s="681"/>
      <c r="D282" s="681"/>
      <c r="E282" s="681"/>
      <c r="F282" s="681"/>
      <c r="G282" s="681"/>
      <c r="H282" s="681"/>
      <c r="I282" s="681"/>
      <c r="J282" s="681"/>
      <c r="K282" s="681"/>
      <c r="L282" s="681"/>
      <c r="M282" s="681"/>
      <c r="N282" s="681"/>
      <c r="O282" s="681"/>
      <c r="P282" s="682"/>
    </row>
    <row r="283" spans="1:16" s="24" customFormat="1" ht="30" x14ac:dyDescent="0.25">
      <c r="A283" s="676" t="s">
        <v>77</v>
      </c>
      <c r="B283" s="678" t="s">
        <v>212</v>
      </c>
      <c r="C283" s="29" t="s">
        <v>72</v>
      </c>
      <c r="D283" s="33">
        <v>0</v>
      </c>
      <c r="E283" s="33"/>
      <c r="F283" s="33">
        <v>0</v>
      </c>
      <c r="G283" s="33">
        <v>644</v>
      </c>
      <c r="H283" s="33"/>
      <c r="I283" s="33">
        <v>0</v>
      </c>
      <c r="J283" s="33">
        <v>1024</v>
      </c>
      <c r="K283" s="33"/>
      <c r="L283" s="33">
        <v>0</v>
      </c>
      <c r="M283" s="33">
        <v>1212</v>
      </c>
      <c r="N283" s="33"/>
      <c r="O283" s="33">
        <v>0</v>
      </c>
      <c r="P283" s="28">
        <f>D283+G283+J283+M283</f>
        <v>2880</v>
      </c>
    </row>
    <row r="284" spans="1:16" s="24" customFormat="1" ht="30" x14ac:dyDescent="0.25">
      <c r="A284" s="677"/>
      <c r="B284" s="679"/>
      <c r="C284" s="70" t="s">
        <v>73</v>
      </c>
      <c r="D284" s="33">
        <v>0</v>
      </c>
      <c r="E284" s="33"/>
      <c r="F284" s="33">
        <v>0</v>
      </c>
      <c r="G284" s="33">
        <v>0</v>
      </c>
      <c r="H284" s="33"/>
      <c r="I284" s="33">
        <v>0</v>
      </c>
      <c r="J284" s="33">
        <v>0</v>
      </c>
      <c r="K284" s="33"/>
      <c r="L284" s="33">
        <v>0</v>
      </c>
      <c r="M284" s="33">
        <v>0</v>
      </c>
      <c r="N284" s="33"/>
      <c r="O284" s="33">
        <v>0</v>
      </c>
      <c r="P284" s="28">
        <f>D284+G284+J284+M284</f>
        <v>0</v>
      </c>
    </row>
    <row r="285" spans="1:16" s="24" customFormat="1" x14ac:dyDescent="0.25">
      <c r="A285" s="36"/>
      <c r="B285" s="37" t="s">
        <v>78</v>
      </c>
      <c r="C285" s="186"/>
      <c r="D285" s="33">
        <f t="shared" ref="D285:O285" si="187">D283+D284</f>
        <v>0</v>
      </c>
      <c r="E285" s="33">
        <f t="shared" si="187"/>
        <v>0</v>
      </c>
      <c r="F285" s="33">
        <f t="shared" si="187"/>
        <v>0</v>
      </c>
      <c r="G285" s="33">
        <f t="shared" si="187"/>
        <v>644</v>
      </c>
      <c r="H285" s="33">
        <f t="shared" si="187"/>
        <v>0</v>
      </c>
      <c r="I285" s="33">
        <f t="shared" si="187"/>
        <v>0</v>
      </c>
      <c r="J285" s="33">
        <f t="shared" si="187"/>
        <v>1024</v>
      </c>
      <c r="K285" s="33">
        <f t="shared" si="187"/>
        <v>0</v>
      </c>
      <c r="L285" s="33">
        <f t="shared" si="187"/>
        <v>0</v>
      </c>
      <c r="M285" s="33">
        <f t="shared" si="187"/>
        <v>1212</v>
      </c>
      <c r="N285" s="33">
        <f t="shared" si="187"/>
        <v>0</v>
      </c>
      <c r="O285" s="33">
        <f t="shared" si="187"/>
        <v>0</v>
      </c>
      <c r="P285" s="28">
        <f>D285+G285+J285+M285</f>
        <v>2880</v>
      </c>
    </row>
    <row r="286" spans="1:16" s="24" customFormat="1" x14ac:dyDescent="0.25">
      <c r="A286" s="680" t="s">
        <v>1064</v>
      </c>
      <c r="B286" s="681"/>
      <c r="C286" s="681"/>
      <c r="D286" s="681"/>
      <c r="E286" s="681"/>
      <c r="F286" s="681"/>
      <c r="G286" s="681"/>
      <c r="H286" s="681"/>
      <c r="I286" s="681"/>
      <c r="J286" s="681"/>
      <c r="K286" s="681"/>
      <c r="L286" s="681"/>
      <c r="M286" s="681"/>
      <c r="N286" s="681"/>
      <c r="O286" s="681"/>
      <c r="P286" s="682"/>
    </row>
    <row r="287" spans="1:16" s="24" customFormat="1" ht="30" x14ac:dyDescent="0.25">
      <c r="A287" s="676" t="s">
        <v>77</v>
      </c>
      <c r="B287" s="678" t="s">
        <v>269</v>
      </c>
      <c r="C287" s="29" t="s">
        <v>72</v>
      </c>
      <c r="D287" s="33">
        <v>0</v>
      </c>
      <c r="E287" s="33"/>
      <c r="F287" s="33">
        <v>0</v>
      </c>
      <c r="G287" s="33">
        <v>13752</v>
      </c>
      <c r="H287" s="33"/>
      <c r="I287" s="33">
        <v>0</v>
      </c>
      <c r="J287" s="33">
        <v>3488</v>
      </c>
      <c r="K287" s="33"/>
      <c r="L287" s="33">
        <v>0</v>
      </c>
      <c r="M287" s="33">
        <v>1687</v>
      </c>
      <c r="N287" s="33"/>
      <c r="O287" s="33">
        <v>0</v>
      </c>
      <c r="P287" s="28">
        <f>D287+G287+J287+M287</f>
        <v>18927</v>
      </c>
    </row>
    <row r="288" spans="1:16" s="24" customFormat="1" ht="30" x14ac:dyDescent="0.25">
      <c r="A288" s="677"/>
      <c r="B288" s="679"/>
      <c r="C288" s="70" t="s">
        <v>73</v>
      </c>
      <c r="D288" s="33">
        <v>0</v>
      </c>
      <c r="E288" s="33"/>
      <c r="F288" s="33">
        <v>0</v>
      </c>
      <c r="G288" s="33">
        <v>0</v>
      </c>
      <c r="H288" s="33"/>
      <c r="I288" s="33">
        <v>0</v>
      </c>
      <c r="J288" s="33">
        <v>0</v>
      </c>
      <c r="K288" s="33"/>
      <c r="L288" s="33">
        <v>0</v>
      </c>
      <c r="M288" s="33">
        <v>0</v>
      </c>
      <c r="N288" s="33"/>
      <c r="O288" s="33">
        <v>0</v>
      </c>
      <c r="P288" s="28">
        <f>D288+G288+J288+M288</f>
        <v>0</v>
      </c>
    </row>
    <row r="289" spans="1:16" s="24" customFormat="1" x14ac:dyDescent="0.25">
      <c r="A289" s="36"/>
      <c r="B289" s="37" t="s">
        <v>78</v>
      </c>
      <c r="C289" s="186"/>
      <c r="D289" s="33">
        <f t="shared" ref="D289:O289" si="188">D287+D288</f>
        <v>0</v>
      </c>
      <c r="E289" s="33">
        <f t="shared" si="188"/>
        <v>0</v>
      </c>
      <c r="F289" s="33">
        <f t="shared" si="188"/>
        <v>0</v>
      </c>
      <c r="G289" s="33">
        <f t="shared" si="188"/>
        <v>13752</v>
      </c>
      <c r="H289" s="33">
        <f t="shared" si="188"/>
        <v>0</v>
      </c>
      <c r="I289" s="33">
        <f t="shared" si="188"/>
        <v>0</v>
      </c>
      <c r="J289" s="33">
        <f t="shared" si="188"/>
        <v>3488</v>
      </c>
      <c r="K289" s="33">
        <f t="shared" si="188"/>
        <v>0</v>
      </c>
      <c r="L289" s="33">
        <f t="shared" si="188"/>
        <v>0</v>
      </c>
      <c r="M289" s="33">
        <f t="shared" si="188"/>
        <v>1687</v>
      </c>
      <c r="N289" s="33">
        <f t="shared" si="188"/>
        <v>0</v>
      </c>
      <c r="O289" s="33">
        <f t="shared" si="188"/>
        <v>0</v>
      </c>
      <c r="P289" s="28">
        <f>D289+G289+J289+M289</f>
        <v>18927</v>
      </c>
    </row>
    <row r="290" spans="1:16" s="24" customFormat="1" x14ac:dyDescent="0.25">
      <c r="A290" s="680" t="s">
        <v>1065</v>
      </c>
      <c r="B290" s="681"/>
      <c r="C290" s="681"/>
      <c r="D290" s="681"/>
      <c r="E290" s="681"/>
      <c r="F290" s="681"/>
      <c r="G290" s="681"/>
      <c r="H290" s="681"/>
      <c r="I290" s="681"/>
      <c r="J290" s="681"/>
      <c r="K290" s="681"/>
      <c r="L290" s="681"/>
      <c r="M290" s="681"/>
      <c r="N290" s="681"/>
      <c r="O290" s="681"/>
      <c r="P290" s="682"/>
    </row>
    <row r="291" spans="1:16" s="24" customFormat="1" ht="30" x14ac:dyDescent="0.25">
      <c r="A291" s="676" t="s">
        <v>77</v>
      </c>
      <c r="B291" s="678" t="s">
        <v>253</v>
      </c>
      <c r="C291" s="29" t="s">
        <v>72</v>
      </c>
      <c r="D291" s="33">
        <v>0</v>
      </c>
      <c r="E291" s="33"/>
      <c r="F291" s="33">
        <v>0</v>
      </c>
      <c r="G291" s="33">
        <v>1004</v>
      </c>
      <c r="H291" s="33"/>
      <c r="I291" s="33">
        <v>0</v>
      </c>
      <c r="J291" s="33">
        <v>1751</v>
      </c>
      <c r="K291" s="33"/>
      <c r="L291" s="33">
        <v>0</v>
      </c>
      <c r="M291" s="33">
        <v>2200</v>
      </c>
      <c r="N291" s="33"/>
      <c r="O291" s="33">
        <v>0</v>
      </c>
      <c r="P291" s="28">
        <f>D291+G291+J291+M291</f>
        <v>4955</v>
      </c>
    </row>
    <row r="292" spans="1:16" s="24" customFormat="1" ht="77.25" customHeight="1" x14ac:dyDescent="0.25">
      <c r="A292" s="677"/>
      <c r="B292" s="679"/>
      <c r="C292" s="70" t="s">
        <v>73</v>
      </c>
      <c r="D292" s="33">
        <v>0</v>
      </c>
      <c r="E292" s="33"/>
      <c r="F292" s="33">
        <v>0</v>
      </c>
      <c r="G292" s="33">
        <v>0</v>
      </c>
      <c r="H292" s="33"/>
      <c r="I292" s="33">
        <v>0</v>
      </c>
      <c r="J292" s="33">
        <v>0</v>
      </c>
      <c r="K292" s="33"/>
      <c r="L292" s="33">
        <v>0</v>
      </c>
      <c r="M292" s="33">
        <v>0</v>
      </c>
      <c r="N292" s="33"/>
      <c r="O292" s="33">
        <v>0</v>
      </c>
      <c r="P292" s="28">
        <f>D292+G292+J292+M292</f>
        <v>0</v>
      </c>
    </row>
    <row r="293" spans="1:16" s="24" customFormat="1" x14ac:dyDescent="0.25">
      <c r="A293" s="36"/>
      <c r="B293" s="37" t="s">
        <v>78</v>
      </c>
      <c r="C293" s="186"/>
      <c r="D293" s="33">
        <f t="shared" ref="D293:O293" si="189">D291+D292</f>
        <v>0</v>
      </c>
      <c r="E293" s="33">
        <f t="shared" si="189"/>
        <v>0</v>
      </c>
      <c r="F293" s="33">
        <f t="shared" si="189"/>
        <v>0</v>
      </c>
      <c r="G293" s="33">
        <f t="shared" si="189"/>
        <v>1004</v>
      </c>
      <c r="H293" s="33">
        <f t="shared" si="189"/>
        <v>0</v>
      </c>
      <c r="I293" s="33">
        <f t="shared" si="189"/>
        <v>0</v>
      </c>
      <c r="J293" s="33">
        <f t="shared" si="189"/>
        <v>1751</v>
      </c>
      <c r="K293" s="33">
        <f t="shared" si="189"/>
        <v>0</v>
      </c>
      <c r="L293" s="33">
        <f t="shared" si="189"/>
        <v>0</v>
      </c>
      <c r="M293" s="33">
        <f t="shared" si="189"/>
        <v>2200</v>
      </c>
      <c r="N293" s="33">
        <f t="shared" si="189"/>
        <v>0</v>
      </c>
      <c r="O293" s="33">
        <f t="shared" si="189"/>
        <v>0</v>
      </c>
      <c r="P293" s="28">
        <f>D293+G293+J293+M293</f>
        <v>4955</v>
      </c>
    </row>
    <row r="294" spans="1:16" s="24" customFormat="1" x14ac:dyDescent="0.25">
      <c r="A294" s="680" t="s">
        <v>1066</v>
      </c>
      <c r="B294" s="681"/>
      <c r="C294" s="681"/>
      <c r="D294" s="681"/>
      <c r="E294" s="681"/>
      <c r="F294" s="681"/>
      <c r="G294" s="681"/>
      <c r="H294" s="681"/>
      <c r="I294" s="681"/>
      <c r="J294" s="681"/>
      <c r="K294" s="681"/>
      <c r="L294" s="681"/>
      <c r="M294" s="681"/>
      <c r="N294" s="681"/>
      <c r="O294" s="681"/>
      <c r="P294" s="682"/>
    </row>
    <row r="295" spans="1:16" s="24" customFormat="1" ht="30" x14ac:dyDescent="0.25">
      <c r="A295" s="676" t="s">
        <v>77</v>
      </c>
      <c r="B295" s="678" t="s">
        <v>254</v>
      </c>
      <c r="C295" s="29" t="s">
        <v>72</v>
      </c>
      <c r="D295" s="33">
        <v>0</v>
      </c>
      <c r="E295" s="33"/>
      <c r="F295" s="33">
        <v>0</v>
      </c>
      <c r="G295" s="33">
        <v>2161</v>
      </c>
      <c r="H295" s="33"/>
      <c r="I295" s="33">
        <v>0</v>
      </c>
      <c r="J295" s="33">
        <v>3147</v>
      </c>
      <c r="K295" s="33"/>
      <c r="L295" s="33">
        <v>0</v>
      </c>
      <c r="M295" s="33">
        <v>2041</v>
      </c>
      <c r="N295" s="33"/>
      <c r="O295" s="33">
        <v>0</v>
      </c>
      <c r="P295" s="28">
        <f>D295+G295+J295+M295</f>
        <v>7349</v>
      </c>
    </row>
    <row r="296" spans="1:16" s="24" customFormat="1" ht="163.5" customHeight="1" x14ac:dyDescent="0.25">
      <c r="A296" s="677"/>
      <c r="B296" s="679"/>
      <c r="C296" s="70" t="s">
        <v>73</v>
      </c>
      <c r="D296" s="33">
        <v>0</v>
      </c>
      <c r="E296" s="33"/>
      <c r="F296" s="33">
        <v>0</v>
      </c>
      <c r="G296" s="33">
        <v>0</v>
      </c>
      <c r="H296" s="33"/>
      <c r="I296" s="33">
        <v>0</v>
      </c>
      <c r="J296" s="33">
        <v>0</v>
      </c>
      <c r="K296" s="33"/>
      <c r="L296" s="33">
        <v>0</v>
      </c>
      <c r="M296" s="33">
        <v>0</v>
      </c>
      <c r="N296" s="33"/>
      <c r="O296" s="33">
        <v>0</v>
      </c>
      <c r="P296" s="28">
        <f>D296+G296+J296+M296</f>
        <v>0</v>
      </c>
    </row>
    <row r="297" spans="1:16" s="24" customFormat="1" x14ac:dyDescent="0.25">
      <c r="A297" s="36"/>
      <c r="B297" s="37" t="s">
        <v>78</v>
      </c>
      <c r="C297" s="186"/>
      <c r="D297" s="33">
        <f t="shared" ref="D297:O297" si="190">D295+D296</f>
        <v>0</v>
      </c>
      <c r="E297" s="33">
        <f t="shared" si="190"/>
        <v>0</v>
      </c>
      <c r="F297" s="33">
        <f t="shared" si="190"/>
        <v>0</v>
      </c>
      <c r="G297" s="33">
        <f t="shared" si="190"/>
        <v>2161</v>
      </c>
      <c r="H297" s="33">
        <f t="shared" si="190"/>
        <v>0</v>
      </c>
      <c r="I297" s="33">
        <f t="shared" si="190"/>
        <v>0</v>
      </c>
      <c r="J297" s="33">
        <f t="shared" si="190"/>
        <v>3147</v>
      </c>
      <c r="K297" s="33">
        <f t="shared" si="190"/>
        <v>0</v>
      </c>
      <c r="L297" s="33">
        <f t="shared" si="190"/>
        <v>0</v>
      </c>
      <c r="M297" s="33">
        <f t="shared" si="190"/>
        <v>2041</v>
      </c>
      <c r="N297" s="33">
        <f t="shared" si="190"/>
        <v>0</v>
      </c>
      <c r="O297" s="33">
        <f t="shared" si="190"/>
        <v>0</v>
      </c>
      <c r="P297" s="28">
        <f>D297+G297+J297+M297</f>
        <v>7349</v>
      </c>
    </row>
    <row r="298" spans="1:16" ht="27" customHeight="1" x14ac:dyDescent="0.25">
      <c r="A298" s="673" t="s">
        <v>31</v>
      </c>
      <c r="B298" s="674"/>
      <c r="C298" s="674"/>
      <c r="D298" s="674"/>
      <c r="E298" s="674"/>
      <c r="F298" s="674"/>
      <c r="G298" s="674"/>
      <c r="H298" s="674"/>
      <c r="I298" s="674"/>
      <c r="J298" s="674"/>
      <c r="K298" s="674"/>
      <c r="L298" s="674"/>
      <c r="M298" s="674"/>
      <c r="N298" s="674"/>
      <c r="O298" s="674"/>
      <c r="P298" s="675"/>
    </row>
    <row r="299" spans="1:16" ht="27.75" customHeight="1" x14ac:dyDescent="0.25">
      <c r="A299" s="680" t="s">
        <v>1067</v>
      </c>
      <c r="B299" s="681"/>
      <c r="C299" s="681"/>
      <c r="D299" s="681"/>
      <c r="E299" s="681"/>
      <c r="F299" s="681"/>
      <c r="G299" s="681"/>
      <c r="H299" s="681"/>
      <c r="I299" s="681"/>
      <c r="J299" s="681"/>
      <c r="K299" s="681"/>
      <c r="L299" s="681"/>
      <c r="M299" s="681"/>
      <c r="N299" s="681"/>
      <c r="O299" s="681"/>
      <c r="P299" s="682"/>
    </row>
    <row r="300" spans="1:16" ht="30" x14ac:dyDescent="0.25">
      <c r="A300" s="676" t="s">
        <v>77</v>
      </c>
      <c r="B300" s="678" t="s">
        <v>191</v>
      </c>
      <c r="C300" s="29" t="s">
        <v>72</v>
      </c>
      <c r="D300" s="33">
        <v>0</v>
      </c>
      <c r="E300" s="33"/>
      <c r="F300" s="33">
        <v>0</v>
      </c>
      <c r="G300" s="33">
        <v>300</v>
      </c>
      <c r="H300" s="33"/>
      <c r="I300" s="33">
        <v>0</v>
      </c>
      <c r="J300" s="33">
        <v>400</v>
      </c>
      <c r="K300" s="33"/>
      <c r="L300" s="33">
        <v>0</v>
      </c>
      <c r="M300" s="33">
        <v>300</v>
      </c>
      <c r="N300" s="33"/>
      <c r="O300" s="33">
        <v>0</v>
      </c>
      <c r="P300" s="28">
        <f t="shared" ref="P300:P305" si="191">D300+G300+J300+M300</f>
        <v>1000</v>
      </c>
    </row>
    <row r="301" spans="1:16" ht="79.5" customHeight="1" x14ac:dyDescent="0.25">
      <c r="A301" s="677"/>
      <c r="B301" s="679"/>
      <c r="C301" s="70" t="s">
        <v>73</v>
      </c>
      <c r="D301" s="33">
        <v>0</v>
      </c>
      <c r="E301" s="33"/>
      <c r="F301" s="33">
        <v>0</v>
      </c>
      <c r="G301" s="33">
        <v>0</v>
      </c>
      <c r="H301" s="33"/>
      <c r="I301" s="33">
        <v>0</v>
      </c>
      <c r="J301" s="33">
        <v>0</v>
      </c>
      <c r="K301" s="33"/>
      <c r="L301" s="33">
        <v>0</v>
      </c>
      <c r="M301" s="33">
        <v>0</v>
      </c>
      <c r="N301" s="33"/>
      <c r="O301" s="33">
        <v>0</v>
      </c>
      <c r="P301" s="28">
        <f t="shared" si="191"/>
        <v>0</v>
      </c>
    </row>
    <row r="302" spans="1:16" x14ac:dyDescent="0.25">
      <c r="A302" s="36"/>
      <c r="B302" s="37" t="s">
        <v>78</v>
      </c>
      <c r="C302" s="186"/>
      <c r="D302" s="33">
        <f>D300+D301</f>
        <v>0</v>
      </c>
      <c r="E302" s="33">
        <f t="shared" ref="E302:O302" si="192">E300+E301</f>
        <v>0</v>
      </c>
      <c r="F302" s="33">
        <f t="shared" si="192"/>
        <v>0</v>
      </c>
      <c r="G302" s="33">
        <f t="shared" si="192"/>
        <v>300</v>
      </c>
      <c r="H302" s="33">
        <f t="shared" si="192"/>
        <v>0</v>
      </c>
      <c r="I302" s="33">
        <f t="shared" si="192"/>
        <v>0</v>
      </c>
      <c r="J302" s="33">
        <f t="shared" si="192"/>
        <v>400</v>
      </c>
      <c r="K302" s="33">
        <f t="shared" si="192"/>
        <v>0</v>
      </c>
      <c r="L302" s="33">
        <f t="shared" si="192"/>
        <v>0</v>
      </c>
      <c r="M302" s="33">
        <f t="shared" si="192"/>
        <v>300</v>
      </c>
      <c r="N302" s="33">
        <f t="shared" si="192"/>
        <v>0</v>
      </c>
      <c r="O302" s="33">
        <f t="shared" si="192"/>
        <v>0</v>
      </c>
      <c r="P302" s="28">
        <f t="shared" si="191"/>
        <v>1000</v>
      </c>
    </row>
    <row r="303" spans="1:16" ht="30" x14ac:dyDescent="0.25">
      <c r="A303" s="676" t="s">
        <v>240</v>
      </c>
      <c r="B303" s="678" t="s">
        <v>255</v>
      </c>
      <c r="C303" s="29" t="s">
        <v>72</v>
      </c>
      <c r="D303" s="33">
        <v>0</v>
      </c>
      <c r="E303" s="33"/>
      <c r="F303" s="33">
        <v>0</v>
      </c>
      <c r="G303" s="33">
        <v>40</v>
      </c>
      <c r="H303" s="33"/>
      <c r="I303" s="33">
        <v>0</v>
      </c>
      <c r="J303" s="33">
        <v>53</v>
      </c>
      <c r="K303" s="33"/>
      <c r="L303" s="33">
        <v>0</v>
      </c>
      <c r="M303" s="33">
        <v>53</v>
      </c>
      <c r="N303" s="33"/>
      <c r="O303" s="33">
        <v>0</v>
      </c>
      <c r="P303" s="28">
        <f t="shared" si="191"/>
        <v>146</v>
      </c>
    </row>
    <row r="304" spans="1:16" ht="30" x14ac:dyDescent="0.25">
      <c r="A304" s="677"/>
      <c r="B304" s="679"/>
      <c r="C304" s="70" t="s">
        <v>73</v>
      </c>
      <c r="D304" s="33">
        <v>0</v>
      </c>
      <c r="E304" s="33"/>
      <c r="F304" s="33">
        <v>0</v>
      </c>
      <c r="G304" s="33">
        <v>0</v>
      </c>
      <c r="H304" s="33"/>
      <c r="I304" s="33">
        <v>0</v>
      </c>
      <c r="J304" s="33">
        <v>0</v>
      </c>
      <c r="K304" s="33"/>
      <c r="L304" s="33">
        <v>0</v>
      </c>
      <c r="M304" s="33">
        <v>0</v>
      </c>
      <c r="N304" s="33"/>
      <c r="O304" s="33">
        <v>0</v>
      </c>
      <c r="P304" s="28">
        <f t="shared" si="191"/>
        <v>0</v>
      </c>
    </row>
    <row r="305" spans="1:16" x14ac:dyDescent="0.25">
      <c r="A305" s="36"/>
      <c r="B305" s="37" t="s">
        <v>298</v>
      </c>
      <c r="C305" s="186"/>
      <c r="D305" s="33">
        <f>D303+D304</f>
        <v>0</v>
      </c>
      <c r="E305" s="33">
        <f t="shared" ref="E305:O305" si="193">E303+E304</f>
        <v>0</v>
      </c>
      <c r="F305" s="33">
        <f t="shared" si="193"/>
        <v>0</v>
      </c>
      <c r="G305" s="33">
        <f t="shared" si="193"/>
        <v>40</v>
      </c>
      <c r="H305" s="33">
        <f t="shared" si="193"/>
        <v>0</v>
      </c>
      <c r="I305" s="33">
        <f t="shared" si="193"/>
        <v>0</v>
      </c>
      <c r="J305" s="33">
        <f t="shared" si="193"/>
        <v>53</v>
      </c>
      <c r="K305" s="33">
        <f t="shared" si="193"/>
        <v>0</v>
      </c>
      <c r="L305" s="33">
        <f t="shared" si="193"/>
        <v>0</v>
      </c>
      <c r="M305" s="33">
        <f t="shared" si="193"/>
        <v>53</v>
      </c>
      <c r="N305" s="33">
        <f t="shared" si="193"/>
        <v>0</v>
      </c>
      <c r="O305" s="33">
        <f t="shared" si="193"/>
        <v>0</v>
      </c>
      <c r="P305" s="28">
        <f t="shared" si="191"/>
        <v>146</v>
      </c>
    </row>
    <row r="306" spans="1:16" ht="30" customHeight="1" x14ac:dyDescent="0.25">
      <c r="A306" s="680" t="s">
        <v>1068</v>
      </c>
      <c r="B306" s="681"/>
      <c r="C306" s="681"/>
      <c r="D306" s="681"/>
      <c r="E306" s="681"/>
      <c r="F306" s="681"/>
      <c r="G306" s="681"/>
      <c r="H306" s="681"/>
      <c r="I306" s="681"/>
      <c r="J306" s="681"/>
      <c r="K306" s="681"/>
      <c r="L306" s="681"/>
      <c r="M306" s="681"/>
      <c r="N306" s="681"/>
      <c r="O306" s="681"/>
      <c r="P306" s="682"/>
    </row>
    <row r="307" spans="1:16" ht="30" x14ac:dyDescent="0.25">
      <c r="A307" s="676" t="s">
        <v>77</v>
      </c>
      <c r="B307" s="678" t="s">
        <v>256</v>
      </c>
      <c r="C307" s="29" t="s">
        <v>72</v>
      </c>
      <c r="D307" s="33">
        <v>81</v>
      </c>
      <c r="E307" s="33"/>
      <c r="F307" s="33">
        <v>81</v>
      </c>
      <c r="G307" s="33">
        <v>505</v>
      </c>
      <c r="H307" s="33"/>
      <c r="I307" s="33">
        <v>65</v>
      </c>
      <c r="J307" s="33">
        <v>397</v>
      </c>
      <c r="K307" s="33"/>
      <c r="L307" s="33">
        <v>67</v>
      </c>
      <c r="M307" s="33">
        <v>430</v>
      </c>
      <c r="N307" s="33"/>
      <c r="O307" s="33">
        <v>67</v>
      </c>
      <c r="P307" s="28">
        <f>D307+G307+J307+M307</f>
        <v>1413</v>
      </c>
    </row>
    <row r="308" spans="1:16" ht="104.25" customHeight="1" x14ac:dyDescent="0.25">
      <c r="A308" s="677"/>
      <c r="B308" s="679"/>
      <c r="C308" s="70" t="s">
        <v>73</v>
      </c>
      <c r="D308" s="33">
        <v>0</v>
      </c>
      <c r="E308" s="33"/>
      <c r="F308" s="33">
        <v>0</v>
      </c>
      <c r="G308" s="33">
        <v>0</v>
      </c>
      <c r="H308" s="33"/>
      <c r="I308" s="33">
        <v>0</v>
      </c>
      <c r="J308" s="33">
        <v>0</v>
      </c>
      <c r="K308" s="33"/>
      <c r="L308" s="33">
        <v>0</v>
      </c>
      <c r="M308" s="33">
        <v>0</v>
      </c>
      <c r="N308" s="33"/>
      <c r="O308" s="33">
        <v>0</v>
      </c>
      <c r="P308" s="28">
        <f>D308+G308+J308+M308</f>
        <v>0</v>
      </c>
    </row>
    <row r="309" spans="1:16" ht="15.75" customHeight="1" x14ac:dyDescent="0.25">
      <c r="A309" s="36"/>
      <c r="B309" s="37" t="s">
        <v>78</v>
      </c>
      <c r="C309" s="186"/>
      <c r="D309" s="33">
        <f>D307+D308</f>
        <v>81</v>
      </c>
      <c r="E309" s="33">
        <f t="shared" ref="E309:O309" si="194">E307+E308</f>
        <v>0</v>
      </c>
      <c r="F309" s="33">
        <f t="shared" si="194"/>
        <v>81</v>
      </c>
      <c r="G309" s="33">
        <f t="shared" si="194"/>
        <v>505</v>
      </c>
      <c r="H309" s="33">
        <f t="shared" si="194"/>
        <v>0</v>
      </c>
      <c r="I309" s="33">
        <f t="shared" si="194"/>
        <v>65</v>
      </c>
      <c r="J309" s="33">
        <f t="shared" si="194"/>
        <v>397</v>
      </c>
      <c r="K309" s="33">
        <f t="shared" si="194"/>
        <v>0</v>
      </c>
      <c r="L309" s="33">
        <f t="shared" si="194"/>
        <v>67</v>
      </c>
      <c r="M309" s="33">
        <f t="shared" si="194"/>
        <v>430</v>
      </c>
      <c r="N309" s="33">
        <f t="shared" si="194"/>
        <v>0</v>
      </c>
      <c r="O309" s="33">
        <f t="shared" si="194"/>
        <v>67</v>
      </c>
      <c r="P309" s="28">
        <f>D309+G309+J309+M309</f>
        <v>1413</v>
      </c>
    </row>
    <row r="310" spans="1:16" x14ac:dyDescent="0.25">
      <c r="A310" s="680" t="s">
        <v>1069</v>
      </c>
      <c r="B310" s="681"/>
      <c r="C310" s="681"/>
      <c r="D310" s="681"/>
      <c r="E310" s="681"/>
      <c r="F310" s="681"/>
      <c r="G310" s="681"/>
      <c r="H310" s="681"/>
      <c r="I310" s="681"/>
      <c r="J310" s="681"/>
      <c r="K310" s="681"/>
      <c r="L310" s="681"/>
      <c r="M310" s="681"/>
      <c r="N310" s="681"/>
      <c r="O310" s="681"/>
      <c r="P310" s="682"/>
    </row>
    <row r="311" spans="1:16" ht="30" x14ac:dyDescent="0.25">
      <c r="A311" s="676" t="s">
        <v>77</v>
      </c>
      <c r="B311" s="678" t="s">
        <v>257</v>
      </c>
      <c r="C311" s="29" t="s">
        <v>72</v>
      </c>
      <c r="D311" s="33">
        <v>0</v>
      </c>
      <c r="E311" s="33"/>
      <c r="F311" s="33">
        <v>0</v>
      </c>
      <c r="G311" s="33">
        <v>150</v>
      </c>
      <c r="H311" s="33"/>
      <c r="I311" s="33">
        <v>0</v>
      </c>
      <c r="J311" s="33">
        <v>210</v>
      </c>
      <c r="K311" s="33"/>
      <c r="L311" s="33">
        <v>0</v>
      </c>
      <c r="M311" s="33">
        <v>256</v>
      </c>
      <c r="N311" s="33"/>
      <c r="O311" s="33">
        <v>0</v>
      </c>
      <c r="P311" s="28">
        <f t="shared" ref="P311:P316" si="195">D311+G311+J311+M311</f>
        <v>616</v>
      </c>
    </row>
    <row r="312" spans="1:16" ht="92.25" customHeight="1" x14ac:dyDescent="0.25">
      <c r="A312" s="677"/>
      <c r="B312" s="679"/>
      <c r="C312" s="70" t="s">
        <v>73</v>
      </c>
      <c r="D312" s="33">
        <v>0</v>
      </c>
      <c r="E312" s="33"/>
      <c r="F312" s="33">
        <v>0</v>
      </c>
      <c r="G312" s="33">
        <v>0</v>
      </c>
      <c r="H312" s="33"/>
      <c r="I312" s="33">
        <v>0</v>
      </c>
      <c r="J312" s="33">
        <v>0</v>
      </c>
      <c r="K312" s="33"/>
      <c r="L312" s="33">
        <v>0</v>
      </c>
      <c r="M312" s="33">
        <v>0</v>
      </c>
      <c r="N312" s="33"/>
      <c r="O312" s="33">
        <v>0</v>
      </c>
      <c r="P312" s="28">
        <f t="shared" si="195"/>
        <v>0</v>
      </c>
    </row>
    <row r="313" spans="1:16" x14ac:dyDescent="0.25">
      <c r="A313" s="36"/>
      <c r="B313" s="37" t="s">
        <v>78</v>
      </c>
      <c r="C313" s="186"/>
      <c r="D313" s="33">
        <f>D311+D312</f>
        <v>0</v>
      </c>
      <c r="E313" s="33">
        <f t="shared" ref="E313:O313" si="196">E311+E312</f>
        <v>0</v>
      </c>
      <c r="F313" s="33">
        <f t="shared" si="196"/>
        <v>0</v>
      </c>
      <c r="G313" s="33">
        <f t="shared" si="196"/>
        <v>150</v>
      </c>
      <c r="H313" s="33">
        <f t="shared" si="196"/>
        <v>0</v>
      </c>
      <c r="I313" s="33">
        <f t="shared" si="196"/>
        <v>0</v>
      </c>
      <c r="J313" s="33">
        <f t="shared" si="196"/>
        <v>210</v>
      </c>
      <c r="K313" s="33">
        <f t="shared" si="196"/>
        <v>0</v>
      </c>
      <c r="L313" s="33">
        <f t="shared" si="196"/>
        <v>0</v>
      </c>
      <c r="M313" s="33">
        <f t="shared" si="196"/>
        <v>256</v>
      </c>
      <c r="N313" s="33">
        <f t="shared" si="196"/>
        <v>0</v>
      </c>
      <c r="O313" s="33">
        <f t="shared" si="196"/>
        <v>0</v>
      </c>
      <c r="P313" s="28">
        <f t="shared" si="195"/>
        <v>616</v>
      </c>
    </row>
    <row r="314" spans="1:16" ht="30" x14ac:dyDescent="0.25">
      <c r="A314" s="676" t="s">
        <v>240</v>
      </c>
      <c r="B314" s="678" t="s">
        <v>258</v>
      </c>
      <c r="C314" s="29" t="s">
        <v>72</v>
      </c>
      <c r="D314" s="33">
        <v>0</v>
      </c>
      <c r="E314" s="33"/>
      <c r="F314" s="33">
        <v>0</v>
      </c>
      <c r="G314" s="33">
        <v>350</v>
      </c>
      <c r="H314" s="33"/>
      <c r="I314" s="33">
        <v>0</v>
      </c>
      <c r="J314" s="33">
        <v>350</v>
      </c>
      <c r="K314" s="33"/>
      <c r="L314" s="33">
        <v>0</v>
      </c>
      <c r="M314" s="33">
        <v>500</v>
      </c>
      <c r="N314" s="33"/>
      <c r="O314" s="33">
        <v>0</v>
      </c>
      <c r="P314" s="28">
        <f t="shared" si="195"/>
        <v>1200</v>
      </c>
    </row>
    <row r="315" spans="1:16" ht="36.75" customHeight="1" x14ac:dyDescent="0.25">
      <c r="A315" s="677"/>
      <c r="B315" s="679"/>
      <c r="C315" s="70" t="s">
        <v>73</v>
      </c>
      <c r="D315" s="33">
        <v>0</v>
      </c>
      <c r="E315" s="33"/>
      <c r="F315" s="33">
        <v>0</v>
      </c>
      <c r="G315" s="33">
        <v>0</v>
      </c>
      <c r="H315" s="33"/>
      <c r="I315" s="33">
        <v>0</v>
      </c>
      <c r="J315" s="33">
        <v>0</v>
      </c>
      <c r="K315" s="33"/>
      <c r="L315" s="33">
        <v>0</v>
      </c>
      <c r="M315" s="33">
        <v>0</v>
      </c>
      <c r="N315" s="33"/>
      <c r="O315" s="33">
        <v>0</v>
      </c>
      <c r="P315" s="28">
        <f t="shared" si="195"/>
        <v>0</v>
      </c>
    </row>
    <row r="316" spans="1:16" x14ac:dyDescent="0.25">
      <c r="A316" s="36"/>
      <c r="B316" s="37" t="s">
        <v>298</v>
      </c>
      <c r="C316" s="186"/>
      <c r="D316" s="33">
        <f>D314+D315</f>
        <v>0</v>
      </c>
      <c r="E316" s="33">
        <f t="shared" ref="E316:O316" si="197">E314+E315</f>
        <v>0</v>
      </c>
      <c r="F316" s="33">
        <f t="shared" si="197"/>
        <v>0</v>
      </c>
      <c r="G316" s="33">
        <f t="shared" si="197"/>
        <v>350</v>
      </c>
      <c r="H316" s="33">
        <f t="shared" si="197"/>
        <v>0</v>
      </c>
      <c r="I316" s="33">
        <f t="shared" si="197"/>
        <v>0</v>
      </c>
      <c r="J316" s="33">
        <f t="shared" si="197"/>
        <v>350</v>
      </c>
      <c r="K316" s="33">
        <f t="shared" si="197"/>
        <v>0</v>
      </c>
      <c r="L316" s="33">
        <f t="shared" si="197"/>
        <v>0</v>
      </c>
      <c r="M316" s="33">
        <f t="shared" si="197"/>
        <v>500</v>
      </c>
      <c r="N316" s="33">
        <f t="shared" si="197"/>
        <v>0</v>
      </c>
      <c r="O316" s="33">
        <f t="shared" si="197"/>
        <v>0</v>
      </c>
      <c r="P316" s="28">
        <f t="shared" si="195"/>
        <v>1200</v>
      </c>
    </row>
    <row r="317" spans="1:16" x14ac:dyDescent="0.25">
      <c r="A317" s="680" t="s">
        <v>1070</v>
      </c>
      <c r="B317" s="681"/>
      <c r="C317" s="681"/>
      <c r="D317" s="681"/>
      <c r="E317" s="681"/>
      <c r="F317" s="681"/>
      <c r="G317" s="681"/>
      <c r="H317" s="681"/>
      <c r="I317" s="681"/>
      <c r="J317" s="681"/>
      <c r="K317" s="681"/>
      <c r="L317" s="681"/>
      <c r="M317" s="681"/>
      <c r="N317" s="681"/>
      <c r="O317" s="681"/>
      <c r="P317" s="682"/>
    </row>
    <row r="318" spans="1:16" ht="30" x14ac:dyDescent="0.25">
      <c r="A318" s="676" t="s">
        <v>77</v>
      </c>
      <c r="B318" s="678" t="s">
        <v>259</v>
      </c>
      <c r="C318" s="29" t="s">
        <v>72</v>
      </c>
      <c r="D318" s="33">
        <v>0</v>
      </c>
      <c r="E318" s="33"/>
      <c r="F318" s="33">
        <v>0</v>
      </c>
      <c r="G318" s="33">
        <v>184</v>
      </c>
      <c r="H318" s="33"/>
      <c r="I318" s="33">
        <v>0</v>
      </c>
      <c r="J318" s="33">
        <v>161</v>
      </c>
      <c r="K318" s="33"/>
      <c r="L318" s="33">
        <v>0</v>
      </c>
      <c r="M318" s="33">
        <v>115</v>
      </c>
      <c r="N318" s="33"/>
      <c r="O318" s="33">
        <v>0</v>
      </c>
      <c r="P318" s="28">
        <f t="shared" ref="P318:P323" si="198">D318+G318+J318+M318</f>
        <v>460</v>
      </c>
    </row>
    <row r="319" spans="1:16" ht="30" x14ac:dyDescent="0.25">
      <c r="A319" s="677"/>
      <c r="B319" s="679"/>
      <c r="C319" s="70" t="s">
        <v>73</v>
      </c>
      <c r="D319" s="33">
        <v>0</v>
      </c>
      <c r="E319" s="33"/>
      <c r="F319" s="33">
        <v>0</v>
      </c>
      <c r="G319" s="33">
        <v>0</v>
      </c>
      <c r="H319" s="33"/>
      <c r="I319" s="33">
        <v>0</v>
      </c>
      <c r="J319" s="33">
        <v>0</v>
      </c>
      <c r="K319" s="33"/>
      <c r="L319" s="33">
        <v>0</v>
      </c>
      <c r="M319" s="33">
        <v>0</v>
      </c>
      <c r="N319" s="33"/>
      <c r="O319" s="33">
        <v>0</v>
      </c>
      <c r="P319" s="28">
        <f t="shared" si="198"/>
        <v>0</v>
      </c>
    </row>
    <row r="320" spans="1:16" x14ac:dyDescent="0.25">
      <c r="A320" s="36"/>
      <c r="B320" s="37" t="s">
        <v>78</v>
      </c>
      <c r="C320" s="186"/>
      <c r="D320" s="33">
        <f>D318+D319</f>
        <v>0</v>
      </c>
      <c r="E320" s="33">
        <f t="shared" ref="E320:O320" si="199">E318+E319</f>
        <v>0</v>
      </c>
      <c r="F320" s="33">
        <f t="shared" si="199"/>
        <v>0</v>
      </c>
      <c r="G320" s="33">
        <f t="shared" si="199"/>
        <v>184</v>
      </c>
      <c r="H320" s="33">
        <f t="shared" si="199"/>
        <v>0</v>
      </c>
      <c r="I320" s="33">
        <f t="shared" si="199"/>
        <v>0</v>
      </c>
      <c r="J320" s="33">
        <f t="shared" si="199"/>
        <v>161</v>
      </c>
      <c r="K320" s="33">
        <f t="shared" si="199"/>
        <v>0</v>
      </c>
      <c r="L320" s="33">
        <f t="shared" si="199"/>
        <v>0</v>
      </c>
      <c r="M320" s="33">
        <f t="shared" si="199"/>
        <v>115</v>
      </c>
      <c r="N320" s="33">
        <f t="shared" si="199"/>
        <v>0</v>
      </c>
      <c r="O320" s="33">
        <f t="shared" si="199"/>
        <v>0</v>
      </c>
      <c r="P320" s="28">
        <f t="shared" si="198"/>
        <v>460</v>
      </c>
    </row>
    <row r="321" spans="1:16" ht="30" x14ac:dyDescent="0.25">
      <c r="A321" s="676" t="s">
        <v>240</v>
      </c>
      <c r="B321" s="678" t="s">
        <v>260</v>
      </c>
      <c r="C321" s="29" t="s">
        <v>72</v>
      </c>
      <c r="D321" s="33">
        <v>189</v>
      </c>
      <c r="E321" s="33"/>
      <c r="F321" s="33">
        <v>189</v>
      </c>
      <c r="G321" s="33">
        <v>564</v>
      </c>
      <c r="H321" s="33"/>
      <c r="I321" s="33">
        <v>144</v>
      </c>
      <c r="J321" s="33">
        <v>462</v>
      </c>
      <c r="K321" s="33"/>
      <c r="L321" s="33">
        <v>142</v>
      </c>
      <c r="M321" s="33">
        <v>462</v>
      </c>
      <c r="N321" s="33"/>
      <c r="O321" s="33">
        <v>142</v>
      </c>
      <c r="P321" s="28">
        <f t="shared" si="198"/>
        <v>1677</v>
      </c>
    </row>
    <row r="322" spans="1:16" ht="30" x14ac:dyDescent="0.25">
      <c r="A322" s="677"/>
      <c r="B322" s="679"/>
      <c r="C322" s="70" t="s">
        <v>73</v>
      </c>
      <c r="D322" s="33">
        <v>0</v>
      </c>
      <c r="E322" s="33"/>
      <c r="F322" s="33">
        <v>0</v>
      </c>
      <c r="G322" s="33">
        <v>0</v>
      </c>
      <c r="H322" s="33"/>
      <c r="I322" s="33">
        <v>0</v>
      </c>
      <c r="J322" s="33">
        <v>0</v>
      </c>
      <c r="K322" s="33"/>
      <c r="L322" s="33">
        <v>0</v>
      </c>
      <c r="M322" s="33">
        <v>0</v>
      </c>
      <c r="N322" s="33"/>
      <c r="O322" s="33">
        <v>0</v>
      </c>
      <c r="P322" s="28">
        <f t="shared" si="198"/>
        <v>0</v>
      </c>
    </row>
    <row r="323" spans="1:16" x14ac:dyDescent="0.25">
      <c r="A323" s="36"/>
      <c r="B323" s="37" t="s">
        <v>298</v>
      </c>
      <c r="C323" s="186"/>
      <c r="D323" s="33">
        <f>D321+D322</f>
        <v>189</v>
      </c>
      <c r="E323" s="33">
        <f t="shared" ref="E323:O323" si="200">E321+E322</f>
        <v>0</v>
      </c>
      <c r="F323" s="33">
        <f t="shared" si="200"/>
        <v>189</v>
      </c>
      <c r="G323" s="33">
        <f t="shared" si="200"/>
        <v>564</v>
      </c>
      <c r="H323" s="33">
        <f t="shared" si="200"/>
        <v>0</v>
      </c>
      <c r="I323" s="33">
        <f t="shared" si="200"/>
        <v>144</v>
      </c>
      <c r="J323" s="33">
        <f t="shared" si="200"/>
        <v>462</v>
      </c>
      <c r="K323" s="33">
        <f t="shared" si="200"/>
        <v>0</v>
      </c>
      <c r="L323" s="33">
        <f t="shared" si="200"/>
        <v>142</v>
      </c>
      <c r="M323" s="33">
        <f t="shared" si="200"/>
        <v>462</v>
      </c>
      <c r="N323" s="33">
        <f t="shared" si="200"/>
        <v>0</v>
      </c>
      <c r="O323" s="33">
        <f t="shared" si="200"/>
        <v>142</v>
      </c>
      <c r="P323" s="28">
        <f t="shared" si="198"/>
        <v>1677</v>
      </c>
    </row>
    <row r="324" spans="1:16" x14ac:dyDescent="0.25">
      <c r="A324" s="680" t="s">
        <v>1085</v>
      </c>
      <c r="B324" s="681"/>
      <c r="C324" s="681"/>
      <c r="D324" s="681"/>
      <c r="E324" s="681"/>
      <c r="F324" s="681"/>
      <c r="G324" s="681"/>
      <c r="H324" s="681"/>
      <c r="I324" s="681"/>
      <c r="J324" s="681"/>
      <c r="K324" s="681"/>
      <c r="L324" s="681"/>
      <c r="M324" s="681"/>
      <c r="N324" s="681"/>
      <c r="O324" s="681"/>
      <c r="P324" s="682"/>
    </row>
    <row r="325" spans="1:16" ht="30" x14ac:dyDescent="0.25">
      <c r="A325" s="676" t="s">
        <v>77</v>
      </c>
      <c r="B325" s="678" t="s">
        <v>261</v>
      </c>
      <c r="C325" s="29" t="s">
        <v>72</v>
      </c>
      <c r="D325" s="33">
        <v>150</v>
      </c>
      <c r="E325" s="33"/>
      <c r="F325" s="33">
        <v>150</v>
      </c>
      <c r="G325" s="33">
        <v>2291</v>
      </c>
      <c r="H325" s="33"/>
      <c r="I325" s="33">
        <v>0</v>
      </c>
      <c r="J325" s="33">
        <v>5194</v>
      </c>
      <c r="K325" s="33"/>
      <c r="L325" s="33">
        <v>0</v>
      </c>
      <c r="M325" s="33">
        <v>5150</v>
      </c>
      <c r="N325" s="33"/>
      <c r="O325" s="33">
        <v>0</v>
      </c>
      <c r="P325" s="28">
        <f t="shared" ref="P325:P333" si="201">D325+G325+J325+M325</f>
        <v>12785</v>
      </c>
    </row>
    <row r="326" spans="1:16" ht="30" x14ac:dyDescent="0.25">
      <c r="A326" s="677"/>
      <c r="B326" s="679"/>
      <c r="C326" s="70" t="s">
        <v>73</v>
      </c>
      <c r="D326" s="33">
        <v>0</v>
      </c>
      <c r="E326" s="33"/>
      <c r="F326" s="33">
        <v>0</v>
      </c>
      <c r="G326" s="33">
        <v>0</v>
      </c>
      <c r="H326" s="33"/>
      <c r="I326" s="33">
        <v>0</v>
      </c>
      <c r="J326" s="33">
        <v>0</v>
      </c>
      <c r="K326" s="33"/>
      <c r="L326" s="33">
        <v>0</v>
      </c>
      <c r="M326" s="33">
        <v>0</v>
      </c>
      <c r="N326" s="33"/>
      <c r="O326" s="33">
        <v>0</v>
      </c>
      <c r="P326" s="28">
        <f t="shared" si="201"/>
        <v>0</v>
      </c>
    </row>
    <row r="327" spans="1:16" x14ac:dyDescent="0.25">
      <c r="A327" s="36"/>
      <c r="B327" s="37" t="s">
        <v>78</v>
      </c>
      <c r="C327" s="186"/>
      <c r="D327" s="33">
        <f>D325+D326</f>
        <v>150</v>
      </c>
      <c r="E327" s="33">
        <f t="shared" ref="E327:O327" si="202">E325+E326</f>
        <v>0</v>
      </c>
      <c r="F327" s="33">
        <f t="shared" si="202"/>
        <v>150</v>
      </c>
      <c r="G327" s="33">
        <f t="shared" si="202"/>
        <v>2291</v>
      </c>
      <c r="H327" s="33">
        <f t="shared" si="202"/>
        <v>0</v>
      </c>
      <c r="I327" s="33">
        <f t="shared" si="202"/>
        <v>0</v>
      </c>
      <c r="J327" s="33">
        <f t="shared" si="202"/>
        <v>5194</v>
      </c>
      <c r="K327" s="33">
        <f t="shared" si="202"/>
        <v>0</v>
      </c>
      <c r="L327" s="33">
        <f t="shared" si="202"/>
        <v>0</v>
      </c>
      <c r="M327" s="33">
        <f t="shared" si="202"/>
        <v>5150</v>
      </c>
      <c r="N327" s="33">
        <f t="shared" si="202"/>
        <v>0</v>
      </c>
      <c r="O327" s="33">
        <f t="shared" si="202"/>
        <v>0</v>
      </c>
      <c r="P327" s="28">
        <f t="shared" si="201"/>
        <v>12785</v>
      </c>
    </row>
    <row r="328" spans="1:16" ht="30" x14ac:dyDescent="0.25">
      <c r="A328" s="676" t="s">
        <v>240</v>
      </c>
      <c r="B328" s="678" t="s">
        <v>262</v>
      </c>
      <c r="C328" s="29" t="s">
        <v>72</v>
      </c>
      <c r="D328" s="33">
        <v>0</v>
      </c>
      <c r="E328" s="33"/>
      <c r="F328" s="33">
        <v>0</v>
      </c>
      <c r="G328" s="33">
        <v>900</v>
      </c>
      <c r="H328" s="33"/>
      <c r="I328" s="33">
        <v>0</v>
      </c>
      <c r="J328" s="33">
        <v>600</v>
      </c>
      <c r="K328" s="33"/>
      <c r="L328" s="33">
        <v>0</v>
      </c>
      <c r="M328" s="33">
        <v>400</v>
      </c>
      <c r="N328" s="33"/>
      <c r="O328" s="33">
        <v>0</v>
      </c>
      <c r="P328" s="28">
        <f t="shared" si="201"/>
        <v>1900</v>
      </c>
    </row>
    <row r="329" spans="1:16" ht="29.25" customHeight="1" x14ac:dyDescent="0.25">
      <c r="A329" s="677"/>
      <c r="B329" s="679"/>
      <c r="C329" s="70" t="s">
        <v>73</v>
      </c>
      <c r="D329" s="33">
        <v>0</v>
      </c>
      <c r="E329" s="33"/>
      <c r="F329" s="33">
        <v>0</v>
      </c>
      <c r="G329" s="33">
        <v>0</v>
      </c>
      <c r="H329" s="33"/>
      <c r="I329" s="33">
        <v>0</v>
      </c>
      <c r="J329" s="33">
        <v>0</v>
      </c>
      <c r="K329" s="33"/>
      <c r="L329" s="33">
        <v>0</v>
      </c>
      <c r="M329" s="33">
        <v>0</v>
      </c>
      <c r="N329" s="33"/>
      <c r="O329" s="33">
        <v>0</v>
      </c>
      <c r="P329" s="28">
        <f t="shared" si="201"/>
        <v>0</v>
      </c>
    </row>
    <row r="330" spans="1:16" x14ac:dyDescent="0.25">
      <c r="A330" s="36"/>
      <c r="B330" s="37" t="s">
        <v>298</v>
      </c>
      <c r="C330" s="186"/>
      <c r="D330" s="33">
        <f>D328+D329</f>
        <v>0</v>
      </c>
      <c r="E330" s="33">
        <f t="shared" ref="E330:O330" si="203">E328+E329</f>
        <v>0</v>
      </c>
      <c r="F330" s="33">
        <f t="shared" si="203"/>
        <v>0</v>
      </c>
      <c r="G330" s="33">
        <f t="shared" si="203"/>
        <v>900</v>
      </c>
      <c r="H330" s="33">
        <f t="shared" si="203"/>
        <v>0</v>
      </c>
      <c r="I330" s="33">
        <f t="shared" si="203"/>
        <v>0</v>
      </c>
      <c r="J330" s="33">
        <f t="shared" si="203"/>
        <v>600</v>
      </c>
      <c r="K330" s="33">
        <f t="shared" si="203"/>
        <v>0</v>
      </c>
      <c r="L330" s="33">
        <f t="shared" si="203"/>
        <v>0</v>
      </c>
      <c r="M330" s="33">
        <f t="shared" si="203"/>
        <v>400</v>
      </c>
      <c r="N330" s="33">
        <f t="shared" si="203"/>
        <v>0</v>
      </c>
      <c r="O330" s="33">
        <f t="shared" si="203"/>
        <v>0</v>
      </c>
      <c r="P330" s="28">
        <f t="shared" si="201"/>
        <v>1900</v>
      </c>
    </row>
    <row r="331" spans="1:16" ht="30" x14ac:dyDescent="0.25">
      <c r="A331" s="676" t="s">
        <v>242</v>
      </c>
      <c r="B331" s="678" t="s">
        <v>302</v>
      </c>
      <c r="C331" s="29" t="s">
        <v>72</v>
      </c>
      <c r="D331" s="33">
        <v>0</v>
      </c>
      <c r="E331" s="33"/>
      <c r="F331" s="33">
        <v>0</v>
      </c>
      <c r="G331" s="33">
        <v>56</v>
      </c>
      <c r="H331" s="33"/>
      <c r="I331" s="33">
        <v>0</v>
      </c>
      <c r="J331" s="33">
        <v>64</v>
      </c>
      <c r="K331" s="33"/>
      <c r="L331" s="33">
        <v>0</v>
      </c>
      <c r="M331" s="33">
        <v>64</v>
      </c>
      <c r="N331" s="33"/>
      <c r="O331" s="33">
        <v>0</v>
      </c>
      <c r="P331" s="28">
        <f t="shared" si="201"/>
        <v>184</v>
      </c>
    </row>
    <row r="332" spans="1:16" ht="87" customHeight="1" x14ac:dyDescent="0.25">
      <c r="A332" s="677"/>
      <c r="B332" s="679"/>
      <c r="C332" s="70" t="s">
        <v>73</v>
      </c>
      <c r="D332" s="33">
        <v>0</v>
      </c>
      <c r="E332" s="33"/>
      <c r="F332" s="33">
        <v>0</v>
      </c>
      <c r="G332" s="33">
        <v>0</v>
      </c>
      <c r="H332" s="33"/>
      <c r="I332" s="33">
        <v>0</v>
      </c>
      <c r="J332" s="33">
        <v>0</v>
      </c>
      <c r="K332" s="33"/>
      <c r="L332" s="33">
        <v>0</v>
      </c>
      <c r="M332" s="33">
        <v>0</v>
      </c>
      <c r="N332" s="33"/>
      <c r="O332" s="33">
        <v>0</v>
      </c>
      <c r="P332" s="28">
        <f t="shared" si="201"/>
        <v>0</v>
      </c>
    </row>
    <row r="333" spans="1:16" x14ac:dyDescent="0.25">
      <c r="A333" s="36"/>
      <c r="B333" s="37" t="s">
        <v>299</v>
      </c>
      <c r="C333" s="186"/>
      <c r="D333" s="33">
        <f>D331+D332</f>
        <v>0</v>
      </c>
      <c r="E333" s="33">
        <f t="shared" ref="E333:O333" si="204">E331+E332</f>
        <v>0</v>
      </c>
      <c r="F333" s="33">
        <f t="shared" si="204"/>
        <v>0</v>
      </c>
      <c r="G333" s="33">
        <f t="shared" si="204"/>
        <v>56</v>
      </c>
      <c r="H333" s="33">
        <f t="shared" si="204"/>
        <v>0</v>
      </c>
      <c r="I333" s="33">
        <f t="shared" si="204"/>
        <v>0</v>
      </c>
      <c r="J333" s="33">
        <f t="shared" si="204"/>
        <v>64</v>
      </c>
      <c r="K333" s="33">
        <f t="shared" si="204"/>
        <v>0</v>
      </c>
      <c r="L333" s="33">
        <f t="shared" si="204"/>
        <v>0</v>
      </c>
      <c r="M333" s="33">
        <f t="shared" si="204"/>
        <v>64</v>
      </c>
      <c r="N333" s="33">
        <f t="shared" si="204"/>
        <v>0</v>
      </c>
      <c r="O333" s="33">
        <f t="shared" si="204"/>
        <v>0</v>
      </c>
      <c r="P333" s="28">
        <f t="shared" si="201"/>
        <v>184</v>
      </c>
    </row>
    <row r="334" spans="1:16" ht="27.75" customHeight="1" x14ac:dyDescent="0.25">
      <c r="A334" s="680" t="s">
        <v>1072</v>
      </c>
      <c r="B334" s="681"/>
      <c r="C334" s="681"/>
      <c r="D334" s="681"/>
      <c r="E334" s="681"/>
      <c r="F334" s="681"/>
      <c r="G334" s="681"/>
      <c r="H334" s="681"/>
      <c r="I334" s="681"/>
      <c r="J334" s="681"/>
      <c r="K334" s="681"/>
      <c r="L334" s="681"/>
      <c r="M334" s="681"/>
      <c r="N334" s="681"/>
      <c r="O334" s="681"/>
      <c r="P334" s="682"/>
    </row>
    <row r="335" spans="1:16" ht="30" x14ac:dyDescent="0.25">
      <c r="A335" s="676" t="s">
        <v>77</v>
      </c>
      <c r="B335" s="678" t="s">
        <v>546</v>
      </c>
      <c r="C335" s="29" t="s">
        <v>72</v>
      </c>
      <c r="D335" s="33">
        <v>545</v>
      </c>
      <c r="E335" s="33"/>
      <c r="F335" s="33">
        <v>545</v>
      </c>
      <c r="G335" s="33">
        <v>1090</v>
      </c>
      <c r="H335" s="33"/>
      <c r="I335" s="33">
        <v>405</v>
      </c>
      <c r="J335" s="33">
        <v>770</v>
      </c>
      <c r="K335" s="33"/>
      <c r="L335" s="33">
        <v>405</v>
      </c>
      <c r="M335" s="33">
        <v>770</v>
      </c>
      <c r="N335" s="33"/>
      <c r="O335" s="33">
        <v>405</v>
      </c>
      <c r="P335" s="28">
        <f>D335+G335+J335+M335</f>
        <v>3175</v>
      </c>
    </row>
    <row r="336" spans="1:16" ht="32.25" customHeight="1" x14ac:dyDescent="0.25">
      <c r="A336" s="677"/>
      <c r="B336" s="679"/>
      <c r="C336" s="70" t="s">
        <v>73</v>
      </c>
      <c r="D336" s="33">
        <v>0</v>
      </c>
      <c r="E336" s="33"/>
      <c r="F336" s="33">
        <v>0</v>
      </c>
      <c r="G336" s="33">
        <v>0</v>
      </c>
      <c r="H336" s="33"/>
      <c r="I336" s="33">
        <v>0</v>
      </c>
      <c r="J336" s="33">
        <v>0</v>
      </c>
      <c r="K336" s="33"/>
      <c r="L336" s="33">
        <v>0</v>
      </c>
      <c r="M336" s="33">
        <v>0</v>
      </c>
      <c r="N336" s="33"/>
      <c r="O336" s="33">
        <v>0</v>
      </c>
      <c r="P336" s="28">
        <f>D336+G336+J336+M336</f>
        <v>0</v>
      </c>
    </row>
    <row r="337" spans="1:16" x14ac:dyDescent="0.25">
      <c r="A337" s="36"/>
      <c r="B337" s="37" t="s">
        <v>78</v>
      </c>
      <c r="C337" s="186"/>
      <c r="D337" s="33">
        <f>D335+D336</f>
        <v>545</v>
      </c>
      <c r="E337" s="33">
        <f t="shared" ref="E337:O337" si="205">E335+E336</f>
        <v>0</v>
      </c>
      <c r="F337" s="33">
        <f t="shared" si="205"/>
        <v>545</v>
      </c>
      <c r="G337" s="33">
        <f t="shared" si="205"/>
        <v>1090</v>
      </c>
      <c r="H337" s="33">
        <f t="shared" si="205"/>
        <v>0</v>
      </c>
      <c r="I337" s="33">
        <f t="shared" si="205"/>
        <v>405</v>
      </c>
      <c r="J337" s="33">
        <f t="shared" si="205"/>
        <v>770</v>
      </c>
      <c r="K337" s="33">
        <f t="shared" si="205"/>
        <v>0</v>
      </c>
      <c r="L337" s="33">
        <f t="shared" si="205"/>
        <v>405</v>
      </c>
      <c r="M337" s="33">
        <f t="shared" si="205"/>
        <v>770</v>
      </c>
      <c r="N337" s="33">
        <f t="shared" si="205"/>
        <v>0</v>
      </c>
      <c r="O337" s="33">
        <f t="shared" si="205"/>
        <v>405</v>
      </c>
      <c r="P337" s="28">
        <f>D337+G337+J337+M337</f>
        <v>3175</v>
      </c>
    </row>
    <row r="338" spans="1:16" s="24" customFormat="1" ht="19.5" customHeight="1" x14ac:dyDescent="0.25">
      <c r="A338" s="680" t="s">
        <v>1073</v>
      </c>
      <c r="B338" s="681"/>
      <c r="C338" s="681"/>
      <c r="D338" s="681"/>
      <c r="E338" s="681"/>
      <c r="F338" s="681"/>
      <c r="G338" s="681"/>
      <c r="H338" s="681"/>
      <c r="I338" s="681"/>
      <c r="J338" s="681"/>
      <c r="K338" s="681"/>
      <c r="L338" s="681"/>
      <c r="M338" s="681"/>
      <c r="N338" s="681"/>
      <c r="O338" s="681"/>
      <c r="P338" s="682"/>
    </row>
    <row r="339" spans="1:16" s="24" customFormat="1" ht="30" x14ac:dyDescent="0.25">
      <c r="A339" s="676" t="s">
        <v>77</v>
      </c>
      <c r="B339" s="678" t="s">
        <v>547</v>
      </c>
      <c r="C339" s="29" t="s">
        <v>72</v>
      </c>
      <c r="D339" s="33">
        <v>2863</v>
      </c>
      <c r="E339" s="33"/>
      <c r="F339" s="33">
        <v>2863</v>
      </c>
      <c r="G339" s="33">
        <v>3630</v>
      </c>
      <c r="H339" s="33"/>
      <c r="I339" s="33">
        <v>2139</v>
      </c>
      <c r="J339" s="33">
        <v>4389</v>
      </c>
      <c r="K339" s="33"/>
      <c r="L339" s="33">
        <v>2161</v>
      </c>
      <c r="M339" s="33">
        <v>4800</v>
      </c>
      <c r="N339" s="33"/>
      <c r="O339" s="33">
        <v>2161</v>
      </c>
      <c r="P339" s="28">
        <f>D339+G339+J339+M339</f>
        <v>15682</v>
      </c>
    </row>
    <row r="340" spans="1:16" s="24" customFormat="1" ht="30" x14ac:dyDescent="0.25">
      <c r="A340" s="677"/>
      <c r="B340" s="679"/>
      <c r="C340" s="70" t="s">
        <v>73</v>
      </c>
      <c r="D340" s="33">
        <v>0</v>
      </c>
      <c r="E340" s="33"/>
      <c r="F340" s="33">
        <v>0</v>
      </c>
      <c r="G340" s="33">
        <v>0</v>
      </c>
      <c r="H340" s="33"/>
      <c r="I340" s="33">
        <v>0</v>
      </c>
      <c r="J340" s="33">
        <v>0</v>
      </c>
      <c r="K340" s="33"/>
      <c r="L340" s="33">
        <v>0</v>
      </c>
      <c r="M340" s="33">
        <v>0</v>
      </c>
      <c r="N340" s="33"/>
      <c r="O340" s="33">
        <v>0</v>
      </c>
      <c r="P340" s="28">
        <f>D340+G340+J340+M340</f>
        <v>0</v>
      </c>
    </row>
    <row r="341" spans="1:16" s="24" customFormat="1" x14ac:dyDescent="0.25">
      <c r="A341" s="36"/>
      <c r="B341" s="37" t="s">
        <v>78</v>
      </c>
      <c r="C341" s="186"/>
      <c r="D341" s="33">
        <f>D339+D340</f>
        <v>2863</v>
      </c>
      <c r="E341" s="33">
        <f t="shared" ref="E341:O341" si="206">E339+E340</f>
        <v>0</v>
      </c>
      <c r="F341" s="33">
        <f t="shared" si="206"/>
        <v>2863</v>
      </c>
      <c r="G341" s="33">
        <f t="shared" si="206"/>
        <v>3630</v>
      </c>
      <c r="H341" s="33">
        <f t="shared" si="206"/>
        <v>0</v>
      </c>
      <c r="I341" s="33">
        <f t="shared" si="206"/>
        <v>2139</v>
      </c>
      <c r="J341" s="33">
        <f t="shared" si="206"/>
        <v>4389</v>
      </c>
      <c r="K341" s="33">
        <f t="shared" si="206"/>
        <v>0</v>
      </c>
      <c r="L341" s="33">
        <f t="shared" si="206"/>
        <v>2161</v>
      </c>
      <c r="M341" s="33">
        <f t="shared" si="206"/>
        <v>4800</v>
      </c>
      <c r="N341" s="33">
        <f t="shared" si="206"/>
        <v>0</v>
      </c>
      <c r="O341" s="33">
        <f t="shared" si="206"/>
        <v>2161</v>
      </c>
      <c r="P341" s="28">
        <f>D341+G341+J341+M341</f>
        <v>15682</v>
      </c>
    </row>
    <row r="342" spans="1:16" s="24" customFormat="1" ht="17.25" customHeight="1" x14ac:dyDescent="0.25">
      <c r="A342" s="680" t="s">
        <v>1074</v>
      </c>
      <c r="B342" s="681"/>
      <c r="C342" s="681"/>
      <c r="D342" s="681"/>
      <c r="E342" s="681"/>
      <c r="F342" s="681"/>
      <c r="G342" s="681"/>
      <c r="H342" s="681"/>
      <c r="I342" s="681"/>
      <c r="J342" s="681"/>
      <c r="K342" s="681"/>
      <c r="L342" s="681"/>
      <c r="M342" s="681"/>
      <c r="N342" s="681"/>
      <c r="O342" s="681"/>
      <c r="P342" s="682"/>
    </row>
    <row r="343" spans="1:16" s="24" customFormat="1" ht="30" x14ac:dyDescent="0.25">
      <c r="A343" s="676" t="s">
        <v>77</v>
      </c>
      <c r="B343" s="678" t="s">
        <v>548</v>
      </c>
      <c r="C343" s="29" t="s">
        <v>72</v>
      </c>
      <c r="D343" s="33">
        <v>0</v>
      </c>
      <c r="E343" s="33"/>
      <c r="F343" s="33">
        <v>0</v>
      </c>
      <c r="G343" s="33">
        <v>427</v>
      </c>
      <c r="H343" s="33"/>
      <c r="I343" s="33">
        <v>0</v>
      </c>
      <c r="J343" s="33">
        <v>145</v>
      </c>
      <c r="K343" s="33"/>
      <c r="L343" s="33">
        <v>0</v>
      </c>
      <c r="M343" s="33">
        <v>188</v>
      </c>
      <c r="N343" s="33"/>
      <c r="O343" s="33">
        <v>0</v>
      </c>
      <c r="P343" s="28">
        <f>D343+G343+J343+M343</f>
        <v>760</v>
      </c>
    </row>
    <row r="344" spans="1:16" s="24" customFormat="1" ht="60.75" customHeight="1" x14ac:dyDescent="0.25">
      <c r="A344" s="677"/>
      <c r="B344" s="679"/>
      <c r="C344" s="70" t="s">
        <v>73</v>
      </c>
      <c r="D344" s="33">
        <v>0</v>
      </c>
      <c r="E344" s="33"/>
      <c r="F344" s="33">
        <v>0</v>
      </c>
      <c r="G344" s="33">
        <v>0</v>
      </c>
      <c r="H344" s="33"/>
      <c r="I344" s="33">
        <v>0</v>
      </c>
      <c r="J344" s="33">
        <v>0</v>
      </c>
      <c r="K344" s="33"/>
      <c r="L344" s="33">
        <v>0</v>
      </c>
      <c r="M344" s="33">
        <v>0</v>
      </c>
      <c r="N344" s="33"/>
      <c r="O344" s="33">
        <v>0</v>
      </c>
      <c r="P344" s="28">
        <f>D344+G344+J344+M344</f>
        <v>0</v>
      </c>
    </row>
    <row r="345" spans="1:16" s="24" customFormat="1" x14ac:dyDescent="0.25">
      <c r="A345" s="36"/>
      <c r="B345" s="37" t="s">
        <v>78</v>
      </c>
      <c r="C345" s="186"/>
      <c r="D345" s="33">
        <f>D343+D344</f>
        <v>0</v>
      </c>
      <c r="E345" s="33">
        <f t="shared" ref="E345:O345" si="207">E343+E344</f>
        <v>0</v>
      </c>
      <c r="F345" s="33">
        <f t="shared" si="207"/>
        <v>0</v>
      </c>
      <c r="G345" s="33">
        <f t="shared" si="207"/>
        <v>427</v>
      </c>
      <c r="H345" s="33">
        <f t="shared" si="207"/>
        <v>0</v>
      </c>
      <c r="I345" s="33">
        <f t="shared" si="207"/>
        <v>0</v>
      </c>
      <c r="J345" s="33">
        <f t="shared" si="207"/>
        <v>145</v>
      </c>
      <c r="K345" s="33">
        <f t="shared" si="207"/>
        <v>0</v>
      </c>
      <c r="L345" s="33">
        <f t="shared" si="207"/>
        <v>0</v>
      </c>
      <c r="M345" s="33">
        <f t="shared" si="207"/>
        <v>188</v>
      </c>
      <c r="N345" s="33">
        <f t="shared" si="207"/>
        <v>0</v>
      </c>
      <c r="O345" s="33">
        <f t="shared" si="207"/>
        <v>0</v>
      </c>
      <c r="P345" s="28">
        <f>D345+G345+J345+M345</f>
        <v>760</v>
      </c>
    </row>
    <row r="346" spans="1:16" s="24" customFormat="1" ht="24" customHeight="1" x14ac:dyDescent="0.25">
      <c r="A346" s="680" t="s">
        <v>1086</v>
      </c>
      <c r="B346" s="681"/>
      <c r="C346" s="681"/>
      <c r="D346" s="681"/>
      <c r="E346" s="681"/>
      <c r="F346" s="681"/>
      <c r="G346" s="681"/>
      <c r="H346" s="681"/>
      <c r="I346" s="681"/>
      <c r="J346" s="681"/>
      <c r="K346" s="681"/>
      <c r="L346" s="681"/>
      <c r="M346" s="681"/>
      <c r="N346" s="681"/>
      <c r="O346" s="681"/>
      <c r="P346" s="682"/>
    </row>
    <row r="347" spans="1:16" s="24" customFormat="1" ht="30" x14ac:dyDescent="0.25">
      <c r="A347" s="676" t="s">
        <v>77</v>
      </c>
      <c r="B347" s="678" t="s">
        <v>886</v>
      </c>
      <c r="C347" s="29" t="s">
        <v>72</v>
      </c>
      <c r="D347" s="33">
        <v>0</v>
      </c>
      <c r="E347" s="33"/>
      <c r="F347" s="33">
        <v>0</v>
      </c>
      <c r="G347" s="33">
        <v>746</v>
      </c>
      <c r="H347" s="33"/>
      <c r="I347" s="33">
        <v>0</v>
      </c>
      <c r="J347" s="33">
        <v>1197</v>
      </c>
      <c r="K347" s="33"/>
      <c r="L347" s="33">
        <v>0</v>
      </c>
      <c r="M347" s="33">
        <v>1570</v>
      </c>
      <c r="N347" s="33"/>
      <c r="O347" s="33">
        <v>0</v>
      </c>
      <c r="P347" s="28">
        <f>D347+G347+J347+M347</f>
        <v>3513</v>
      </c>
    </row>
    <row r="348" spans="1:16" s="24" customFormat="1" ht="42.75" customHeight="1" x14ac:dyDescent="0.25">
      <c r="A348" s="677"/>
      <c r="B348" s="679"/>
      <c r="C348" s="70" t="s">
        <v>73</v>
      </c>
      <c r="D348" s="33">
        <v>0</v>
      </c>
      <c r="E348" s="33"/>
      <c r="F348" s="33">
        <v>0</v>
      </c>
      <c r="G348" s="33">
        <v>0</v>
      </c>
      <c r="H348" s="33"/>
      <c r="I348" s="33">
        <v>0</v>
      </c>
      <c r="J348" s="33">
        <v>0</v>
      </c>
      <c r="K348" s="33"/>
      <c r="L348" s="33">
        <v>0</v>
      </c>
      <c r="M348" s="33">
        <v>0</v>
      </c>
      <c r="N348" s="33"/>
      <c r="O348" s="33">
        <v>0</v>
      </c>
      <c r="P348" s="28">
        <f>D348+G348+J348+M348</f>
        <v>0</v>
      </c>
    </row>
    <row r="349" spans="1:16" s="24" customFormat="1" x14ac:dyDescent="0.25">
      <c r="A349" s="36"/>
      <c r="B349" s="37" t="s">
        <v>78</v>
      </c>
      <c r="C349" s="186"/>
      <c r="D349" s="33">
        <f>D347+D348</f>
        <v>0</v>
      </c>
      <c r="E349" s="33">
        <f t="shared" ref="E349:O349" si="208">E347+E348</f>
        <v>0</v>
      </c>
      <c r="F349" s="33">
        <f t="shared" si="208"/>
        <v>0</v>
      </c>
      <c r="G349" s="33">
        <f t="shared" si="208"/>
        <v>746</v>
      </c>
      <c r="H349" s="33">
        <f t="shared" si="208"/>
        <v>0</v>
      </c>
      <c r="I349" s="33">
        <f t="shared" si="208"/>
        <v>0</v>
      </c>
      <c r="J349" s="33">
        <f t="shared" si="208"/>
        <v>1197</v>
      </c>
      <c r="K349" s="33">
        <f t="shared" si="208"/>
        <v>0</v>
      </c>
      <c r="L349" s="33">
        <f t="shared" si="208"/>
        <v>0</v>
      </c>
      <c r="M349" s="33">
        <f t="shared" si="208"/>
        <v>1570</v>
      </c>
      <c r="N349" s="33">
        <f t="shared" si="208"/>
        <v>0</v>
      </c>
      <c r="O349" s="33">
        <f t="shared" si="208"/>
        <v>0</v>
      </c>
      <c r="P349" s="28">
        <f>D349+G349+J349+M349</f>
        <v>3513</v>
      </c>
    </row>
    <row r="350" spans="1:16" s="24" customFormat="1" x14ac:dyDescent="0.25">
      <c r="A350" s="680" t="s">
        <v>1076</v>
      </c>
      <c r="B350" s="681"/>
      <c r="C350" s="681"/>
      <c r="D350" s="681"/>
      <c r="E350" s="681"/>
      <c r="F350" s="681"/>
      <c r="G350" s="681"/>
      <c r="H350" s="681"/>
      <c r="I350" s="681"/>
      <c r="J350" s="681"/>
      <c r="K350" s="681"/>
      <c r="L350" s="681"/>
      <c r="M350" s="681"/>
      <c r="N350" s="681"/>
      <c r="O350" s="681"/>
      <c r="P350" s="682"/>
    </row>
    <row r="351" spans="1:16" s="24" customFormat="1" ht="30" x14ac:dyDescent="0.25">
      <c r="A351" s="676" t="s">
        <v>77</v>
      </c>
      <c r="B351" s="678" t="s">
        <v>263</v>
      </c>
      <c r="C351" s="29" t="s">
        <v>72</v>
      </c>
      <c r="D351" s="33">
        <v>0</v>
      </c>
      <c r="E351" s="33"/>
      <c r="F351" s="33">
        <v>0</v>
      </c>
      <c r="G351" s="33">
        <v>360</v>
      </c>
      <c r="H351" s="33"/>
      <c r="I351" s="33">
        <v>0</v>
      </c>
      <c r="J351" s="33">
        <v>516</v>
      </c>
      <c r="K351" s="33"/>
      <c r="L351" s="33">
        <v>0</v>
      </c>
      <c r="M351" s="33">
        <v>553</v>
      </c>
      <c r="N351" s="33"/>
      <c r="O351" s="33">
        <v>0</v>
      </c>
      <c r="P351" s="28">
        <f t="shared" ref="P351:P362" si="209">D351+G351+J351+M351</f>
        <v>1429</v>
      </c>
    </row>
    <row r="352" spans="1:16" s="24" customFormat="1" ht="46.5" customHeight="1" x14ac:dyDescent="0.25">
      <c r="A352" s="677"/>
      <c r="B352" s="679"/>
      <c r="C352" s="70" t="s">
        <v>73</v>
      </c>
      <c r="D352" s="33">
        <v>0</v>
      </c>
      <c r="E352" s="33"/>
      <c r="F352" s="33">
        <v>0</v>
      </c>
      <c r="G352" s="33">
        <v>0</v>
      </c>
      <c r="H352" s="33"/>
      <c r="I352" s="33">
        <v>0</v>
      </c>
      <c r="J352" s="33">
        <v>0</v>
      </c>
      <c r="K352" s="33"/>
      <c r="L352" s="33">
        <v>0</v>
      </c>
      <c r="M352" s="33">
        <v>0</v>
      </c>
      <c r="N352" s="33"/>
      <c r="O352" s="33">
        <v>0</v>
      </c>
      <c r="P352" s="28">
        <f t="shared" si="209"/>
        <v>0</v>
      </c>
    </row>
    <row r="353" spans="1:16" s="24" customFormat="1" x14ac:dyDescent="0.25">
      <c r="A353" s="36"/>
      <c r="B353" s="37" t="s">
        <v>78</v>
      </c>
      <c r="C353" s="186"/>
      <c r="D353" s="33">
        <f>D351+D352</f>
        <v>0</v>
      </c>
      <c r="E353" s="33">
        <f t="shared" ref="E353:O353" si="210">E351+E352</f>
        <v>0</v>
      </c>
      <c r="F353" s="33">
        <f t="shared" si="210"/>
        <v>0</v>
      </c>
      <c r="G353" s="33">
        <f t="shared" si="210"/>
        <v>360</v>
      </c>
      <c r="H353" s="33">
        <f t="shared" si="210"/>
        <v>0</v>
      </c>
      <c r="I353" s="33">
        <f t="shared" si="210"/>
        <v>0</v>
      </c>
      <c r="J353" s="33">
        <f t="shared" si="210"/>
        <v>516</v>
      </c>
      <c r="K353" s="33">
        <f t="shared" si="210"/>
        <v>0</v>
      </c>
      <c r="L353" s="33">
        <f t="shared" si="210"/>
        <v>0</v>
      </c>
      <c r="M353" s="33">
        <f t="shared" si="210"/>
        <v>553</v>
      </c>
      <c r="N353" s="33">
        <f t="shared" si="210"/>
        <v>0</v>
      </c>
      <c r="O353" s="33">
        <f t="shared" si="210"/>
        <v>0</v>
      </c>
      <c r="P353" s="28">
        <f t="shared" si="209"/>
        <v>1429</v>
      </c>
    </row>
    <row r="354" spans="1:16" s="24" customFormat="1" ht="42.75" customHeight="1" x14ac:dyDescent="0.25">
      <c r="A354" s="676" t="s">
        <v>240</v>
      </c>
      <c r="B354" s="678" t="s">
        <v>264</v>
      </c>
      <c r="C354" s="29" t="s">
        <v>72</v>
      </c>
      <c r="D354" s="33">
        <v>0</v>
      </c>
      <c r="E354" s="33"/>
      <c r="F354" s="33">
        <v>0</v>
      </c>
      <c r="G354" s="33">
        <v>88</v>
      </c>
      <c r="H354" s="33"/>
      <c r="I354" s="33">
        <v>0</v>
      </c>
      <c r="J354" s="33">
        <v>1230</v>
      </c>
      <c r="K354" s="33"/>
      <c r="L354" s="33">
        <v>0</v>
      </c>
      <c r="M354" s="33">
        <v>1745</v>
      </c>
      <c r="N354" s="33"/>
      <c r="O354" s="33">
        <v>0</v>
      </c>
      <c r="P354" s="28">
        <f t="shared" si="209"/>
        <v>3063</v>
      </c>
    </row>
    <row r="355" spans="1:16" s="24" customFormat="1" ht="30" x14ac:dyDescent="0.25">
      <c r="A355" s="677"/>
      <c r="B355" s="679"/>
      <c r="C355" s="70" t="s">
        <v>73</v>
      </c>
      <c r="D355" s="33">
        <v>0</v>
      </c>
      <c r="E355" s="33"/>
      <c r="F355" s="33">
        <v>0</v>
      </c>
      <c r="G355" s="33">
        <v>0</v>
      </c>
      <c r="H355" s="33"/>
      <c r="I355" s="33">
        <v>0</v>
      </c>
      <c r="J355" s="33">
        <v>0</v>
      </c>
      <c r="K355" s="33"/>
      <c r="L355" s="33">
        <v>0</v>
      </c>
      <c r="M355" s="33">
        <v>0</v>
      </c>
      <c r="N355" s="33"/>
      <c r="O355" s="33">
        <v>0</v>
      </c>
      <c r="P355" s="28">
        <f t="shared" si="209"/>
        <v>0</v>
      </c>
    </row>
    <row r="356" spans="1:16" s="24" customFormat="1" x14ac:dyDescent="0.25">
      <c r="A356" s="36"/>
      <c r="B356" s="37" t="s">
        <v>298</v>
      </c>
      <c r="C356" s="186"/>
      <c r="D356" s="33">
        <f>D354+D355</f>
        <v>0</v>
      </c>
      <c r="E356" s="33">
        <f t="shared" ref="E356:O356" si="211">E354+E355</f>
        <v>0</v>
      </c>
      <c r="F356" s="33">
        <f t="shared" si="211"/>
        <v>0</v>
      </c>
      <c r="G356" s="33">
        <f t="shared" si="211"/>
        <v>88</v>
      </c>
      <c r="H356" s="33">
        <f t="shared" si="211"/>
        <v>0</v>
      </c>
      <c r="I356" s="33">
        <f t="shared" si="211"/>
        <v>0</v>
      </c>
      <c r="J356" s="33">
        <f t="shared" si="211"/>
        <v>1230</v>
      </c>
      <c r="K356" s="33">
        <f t="shared" si="211"/>
        <v>0</v>
      </c>
      <c r="L356" s="33">
        <f t="shared" si="211"/>
        <v>0</v>
      </c>
      <c r="M356" s="33">
        <f t="shared" si="211"/>
        <v>1745</v>
      </c>
      <c r="N356" s="33">
        <f t="shared" si="211"/>
        <v>0</v>
      </c>
      <c r="O356" s="33">
        <f t="shared" si="211"/>
        <v>0</v>
      </c>
      <c r="P356" s="28">
        <f t="shared" si="209"/>
        <v>3063</v>
      </c>
    </row>
    <row r="357" spans="1:16" s="24" customFormat="1" ht="30" x14ac:dyDescent="0.25">
      <c r="A357" s="676" t="s">
        <v>242</v>
      </c>
      <c r="B357" s="678" t="s">
        <v>265</v>
      </c>
      <c r="C357" s="29" t="s">
        <v>72</v>
      </c>
      <c r="D357" s="33">
        <v>32</v>
      </c>
      <c r="E357" s="33"/>
      <c r="F357" s="33">
        <v>32</v>
      </c>
      <c r="G357" s="33">
        <v>297</v>
      </c>
      <c r="H357" s="33"/>
      <c r="I357" s="33">
        <v>30</v>
      </c>
      <c r="J357" s="33">
        <v>348</v>
      </c>
      <c r="K357" s="33"/>
      <c r="L357" s="33">
        <v>30</v>
      </c>
      <c r="M357" s="33">
        <v>397</v>
      </c>
      <c r="N357" s="33"/>
      <c r="O357" s="33">
        <v>0</v>
      </c>
      <c r="P357" s="28">
        <f t="shared" si="209"/>
        <v>1074</v>
      </c>
    </row>
    <row r="358" spans="1:16" s="24" customFormat="1" ht="30" x14ac:dyDescent="0.25">
      <c r="A358" s="677"/>
      <c r="B358" s="679"/>
      <c r="C358" s="70" t="s">
        <v>73</v>
      </c>
      <c r="D358" s="33">
        <v>0</v>
      </c>
      <c r="E358" s="33"/>
      <c r="F358" s="33">
        <v>0</v>
      </c>
      <c r="G358" s="33">
        <v>0</v>
      </c>
      <c r="H358" s="33"/>
      <c r="I358" s="33">
        <v>0</v>
      </c>
      <c r="J358" s="33">
        <v>0</v>
      </c>
      <c r="K358" s="33"/>
      <c r="L358" s="33">
        <v>0</v>
      </c>
      <c r="M358" s="33">
        <v>0</v>
      </c>
      <c r="N358" s="33"/>
      <c r="O358" s="33">
        <v>0</v>
      </c>
      <c r="P358" s="28">
        <f t="shared" si="209"/>
        <v>0</v>
      </c>
    </row>
    <row r="359" spans="1:16" s="24" customFormat="1" x14ac:dyDescent="0.25">
      <c r="A359" s="36"/>
      <c r="B359" s="37" t="s">
        <v>299</v>
      </c>
      <c r="C359" s="186"/>
      <c r="D359" s="33">
        <f>D357+D358</f>
        <v>32</v>
      </c>
      <c r="E359" s="33">
        <f t="shared" ref="E359:O359" si="212">E357+E358</f>
        <v>0</v>
      </c>
      <c r="F359" s="33">
        <f t="shared" si="212"/>
        <v>32</v>
      </c>
      <c r="G359" s="33">
        <f t="shared" si="212"/>
        <v>297</v>
      </c>
      <c r="H359" s="33">
        <f t="shared" si="212"/>
        <v>0</v>
      </c>
      <c r="I359" s="33">
        <f t="shared" si="212"/>
        <v>30</v>
      </c>
      <c r="J359" s="33">
        <f t="shared" si="212"/>
        <v>348</v>
      </c>
      <c r="K359" s="33">
        <f t="shared" si="212"/>
        <v>0</v>
      </c>
      <c r="L359" s="33">
        <f t="shared" si="212"/>
        <v>30</v>
      </c>
      <c r="M359" s="33">
        <f t="shared" si="212"/>
        <v>397</v>
      </c>
      <c r="N359" s="33">
        <f t="shared" si="212"/>
        <v>0</v>
      </c>
      <c r="O359" s="33">
        <f t="shared" si="212"/>
        <v>0</v>
      </c>
      <c r="P359" s="28">
        <f t="shared" si="209"/>
        <v>1074</v>
      </c>
    </row>
    <row r="360" spans="1:16" s="24" customFormat="1" ht="30" x14ac:dyDescent="0.25">
      <c r="A360" s="676" t="s">
        <v>244</v>
      </c>
      <c r="B360" s="678" t="s">
        <v>266</v>
      </c>
      <c r="C360" s="29" t="s">
        <v>72</v>
      </c>
      <c r="D360" s="33">
        <v>0</v>
      </c>
      <c r="E360" s="33"/>
      <c r="F360" s="33">
        <v>0</v>
      </c>
      <c r="G360" s="33">
        <v>120</v>
      </c>
      <c r="H360" s="33"/>
      <c r="I360" s="33">
        <v>0</v>
      </c>
      <c r="J360" s="33">
        <v>180</v>
      </c>
      <c r="K360" s="33"/>
      <c r="L360" s="33">
        <v>0</v>
      </c>
      <c r="M360" s="33">
        <v>100</v>
      </c>
      <c r="N360" s="33"/>
      <c r="O360" s="33">
        <v>0</v>
      </c>
      <c r="P360" s="28">
        <f t="shared" si="209"/>
        <v>400</v>
      </c>
    </row>
    <row r="361" spans="1:16" s="24" customFormat="1" ht="30" x14ac:dyDescent="0.25">
      <c r="A361" s="677"/>
      <c r="B361" s="679"/>
      <c r="C361" s="70" t="s">
        <v>73</v>
      </c>
      <c r="D361" s="33">
        <v>0</v>
      </c>
      <c r="E361" s="33"/>
      <c r="F361" s="33">
        <v>0</v>
      </c>
      <c r="G361" s="33">
        <v>0</v>
      </c>
      <c r="H361" s="33"/>
      <c r="I361" s="33">
        <v>0</v>
      </c>
      <c r="J361" s="33">
        <v>0</v>
      </c>
      <c r="K361" s="33"/>
      <c r="L361" s="33">
        <v>0</v>
      </c>
      <c r="M361" s="33">
        <v>0</v>
      </c>
      <c r="N361" s="33"/>
      <c r="O361" s="33">
        <v>0</v>
      </c>
      <c r="P361" s="28">
        <f t="shared" si="209"/>
        <v>0</v>
      </c>
    </row>
    <row r="362" spans="1:16" s="24" customFormat="1" x14ac:dyDescent="0.25">
      <c r="A362" s="36"/>
      <c r="B362" s="37" t="s">
        <v>300</v>
      </c>
      <c r="C362" s="186"/>
      <c r="D362" s="33">
        <f>D360+D361</f>
        <v>0</v>
      </c>
      <c r="E362" s="33">
        <f t="shared" ref="E362:O362" si="213">E360+E361</f>
        <v>0</v>
      </c>
      <c r="F362" s="33">
        <f t="shared" si="213"/>
        <v>0</v>
      </c>
      <c r="G362" s="33">
        <f t="shared" si="213"/>
        <v>120</v>
      </c>
      <c r="H362" s="33">
        <f t="shared" si="213"/>
        <v>0</v>
      </c>
      <c r="I362" s="33">
        <f t="shared" si="213"/>
        <v>0</v>
      </c>
      <c r="J362" s="33">
        <f t="shared" si="213"/>
        <v>180</v>
      </c>
      <c r="K362" s="33">
        <f t="shared" si="213"/>
        <v>0</v>
      </c>
      <c r="L362" s="33">
        <f t="shared" si="213"/>
        <v>0</v>
      </c>
      <c r="M362" s="33">
        <f t="shared" si="213"/>
        <v>100</v>
      </c>
      <c r="N362" s="33">
        <f t="shared" si="213"/>
        <v>0</v>
      </c>
      <c r="O362" s="33">
        <f t="shared" si="213"/>
        <v>0</v>
      </c>
      <c r="P362" s="28">
        <f t="shared" si="209"/>
        <v>400</v>
      </c>
    </row>
    <row r="363" spans="1:16" s="24" customFormat="1" x14ac:dyDescent="0.25">
      <c r="A363" s="680" t="s">
        <v>1087</v>
      </c>
      <c r="B363" s="681"/>
      <c r="C363" s="681"/>
      <c r="D363" s="681"/>
      <c r="E363" s="681"/>
      <c r="F363" s="681"/>
      <c r="G363" s="681"/>
      <c r="H363" s="681"/>
      <c r="I363" s="681"/>
      <c r="J363" s="681"/>
      <c r="K363" s="681"/>
      <c r="L363" s="681"/>
      <c r="M363" s="681"/>
      <c r="N363" s="681"/>
      <c r="O363" s="681"/>
      <c r="P363" s="682"/>
    </row>
    <row r="364" spans="1:16" s="24" customFormat="1" ht="30" x14ac:dyDescent="0.25">
      <c r="A364" s="676" t="s">
        <v>77</v>
      </c>
      <c r="B364" s="678" t="s">
        <v>184</v>
      </c>
      <c r="C364" s="29" t="s">
        <v>72</v>
      </c>
      <c r="D364" s="33">
        <v>0</v>
      </c>
      <c r="E364" s="33"/>
      <c r="F364" s="33">
        <v>0</v>
      </c>
      <c r="G364" s="33">
        <v>350</v>
      </c>
      <c r="H364" s="33"/>
      <c r="I364" s="33">
        <v>0</v>
      </c>
      <c r="J364" s="33">
        <v>210</v>
      </c>
      <c r="K364" s="33"/>
      <c r="L364" s="33">
        <v>0</v>
      </c>
      <c r="M364" s="33">
        <v>10</v>
      </c>
      <c r="N364" s="33"/>
      <c r="O364" s="33">
        <v>0</v>
      </c>
      <c r="P364" s="28">
        <f>D364+G364+J364+M364</f>
        <v>570</v>
      </c>
    </row>
    <row r="365" spans="1:16" s="24" customFormat="1" ht="30" x14ac:dyDescent="0.25">
      <c r="A365" s="677"/>
      <c r="B365" s="679"/>
      <c r="C365" s="70" t="s">
        <v>73</v>
      </c>
      <c r="D365" s="33">
        <v>0</v>
      </c>
      <c r="E365" s="33"/>
      <c r="F365" s="33">
        <v>0</v>
      </c>
      <c r="G365" s="33">
        <v>0</v>
      </c>
      <c r="H365" s="33"/>
      <c r="I365" s="33">
        <v>0</v>
      </c>
      <c r="J365" s="33">
        <v>0</v>
      </c>
      <c r="K365" s="33"/>
      <c r="L365" s="33">
        <v>0</v>
      </c>
      <c r="M365" s="33">
        <v>0</v>
      </c>
      <c r="N365" s="33"/>
      <c r="O365" s="33">
        <v>0</v>
      </c>
      <c r="P365" s="28">
        <f>D365+G365+J365+M365</f>
        <v>0</v>
      </c>
    </row>
    <row r="366" spans="1:16" s="24" customFormat="1" x14ac:dyDescent="0.25">
      <c r="A366" s="36"/>
      <c r="B366" s="37" t="s">
        <v>78</v>
      </c>
      <c r="C366" s="186"/>
      <c r="D366" s="33">
        <f>D364+D365</f>
        <v>0</v>
      </c>
      <c r="E366" s="33">
        <f t="shared" ref="E366:O366" si="214">E364+E365</f>
        <v>0</v>
      </c>
      <c r="F366" s="33">
        <f t="shared" si="214"/>
        <v>0</v>
      </c>
      <c r="G366" s="33">
        <f t="shared" si="214"/>
        <v>350</v>
      </c>
      <c r="H366" s="33">
        <f t="shared" si="214"/>
        <v>0</v>
      </c>
      <c r="I366" s="33">
        <f t="shared" si="214"/>
        <v>0</v>
      </c>
      <c r="J366" s="33">
        <f t="shared" si="214"/>
        <v>210</v>
      </c>
      <c r="K366" s="33">
        <f t="shared" si="214"/>
        <v>0</v>
      </c>
      <c r="L366" s="33">
        <f t="shared" si="214"/>
        <v>0</v>
      </c>
      <c r="M366" s="33">
        <f t="shared" si="214"/>
        <v>10</v>
      </c>
      <c r="N366" s="33">
        <f t="shared" si="214"/>
        <v>0</v>
      </c>
      <c r="O366" s="33">
        <f t="shared" si="214"/>
        <v>0</v>
      </c>
      <c r="P366" s="28">
        <f>D366+G366+J366+M366</f>
        <v>570</v>
      </c>
    </row>
    <row r="367" spans="1:16" s="24" customFormat="1" x14ac:dyDescent="0.25">
      <c r="A367" s="680" t="s">
        <v>1088</v>
      </c>
      <c r="B367" s="681"/>
      <c r="C367" s="681"/>
      <c r="D367" s="681"/>
      <c r="E367" s="681"/>
      <c r="F367" s="681"/>
      <c r="G367" s="681"/>
      <c r="H367" s="681"/>
      <c r="I367" s="681"/>
      <c r="J367" s="681"/>
      <c r="K367" s="681"/>
      <c r="L367" s="681"/>
      <c r="M367" s="681"/>
      <c r="N367" s="681"/>
      <c r="O367" s="681"/>
      <c r="P367" s="682"/>
    </row>
    <row r="368" spans="1:16" s="24" customFormat="1" ht="30" x14ac:dyDescent="0.25">
      <c r="A368" s="676" t="s">
        <v>77</v>
      </c>
      <c r="B368" s="678" t="s">
        <v>549</v>
      </c>
      <c r="C368" s="29" t="s">
        <v>72</v>
      </c>
      <c r="D368" s="33">
        <v>736</v>
      </c>
      <c r="E368" s="33"/>
      <c r="F368" s="33">
        <v>736</v>
      </c>
      <c r="G368" s="33">
        <v>4921</v>
      </c>
      <c r="H368" s="33"/>
      <c r="I368" s="33">
        <v>0</v>
      </c>
      <c r="J368" s="33">
        <v>17462</v>
      </c>
      <c r="K368" s="33"/>
      <c r="L368" s="33">
        <v>0</v>
      </c>
      <c r="M368" s="33">
        <v>21094</v>
      </c>
      <c r="N368" s="33"/>
      <c r="O368" s="33">
        <v>0</v>
      </c>
      <c r="P368" s="28">
        <f>D368+G368+J368+M368</f>
        <v>44213</v>
      </c>
    </row>
    <row r="369" spans="1:16" s="24" customFormat="1" ht="30" x14ac:dyDescent="0.25">
      <c r="A369" s="677"/>
      <c r="B369" s="679"/>
      <c r="C369" s="70" t="s">
        <v>73</v>
      </c>
      <c r="D369" s="33">
        <v>0</v>
      </c>
      <c r="E369" s="33"/>
      <c r="F369" s="33">
        <v>0</v>
      </c>
      <c r="G369" s="33">
        <v>0</v>
      </c>
      <c r="H369" s="33"/>
      <c r="I369" s="33">
        <v>0</v>
      </c>
      <c r="J369" s="33">
        <v>0</v>
      </c>
      <c r="K369" s="33"/>
      <c r="L369" s="33">
        <v>0</v>
      </c>
      <c r="M369" s="33">
        <v>0</v>
      </c>
      <c r="N369" s="33"/>
      <c r="O369" s="33">
        <v>0</v>
      </c>
      <c r="P369" s="28">
        <f>D369+G369+J369+M369</f>
        <v>0</v>
      </c>
    </row>
    <row r="370" spans="1:16" s="24" customFormat="1" x14ac:dyDescent="0.25">
      <c r="A370" s="36"/>
      <c r="B370" s="37" t="s">
        <v>78</v>
      </c>
      <c r="C370" s="186"/>
      <c r="D370" s="33">
        <f>D368+D369</f>
        <v>736</v>
      </c>
      <c r="E370" s="33">
        <f t="shared" ref="E370:O370" si="215">E368+E369</f>
        <v>0</v>
      </c>
      <c r="F370" s="33">
        <f t="shared" si="215"/>
        <v>736</v>
      </c>
      <c r="G370" s="33">
        <f t="shared" si="215"/>
        <v>4921</v>
      </c>
      <c r="H370" s="33">
        <f t="shared" si="215"/>
        <v>0</v>
      </c>
      <c r="I370" s="33">
        <f t="shared" si="215"/>
        <v>0</v>
      </c>
      <c r="J370" s="33">
        <f t="shared" si="215"/>
        <v>17462</v>
      </c>
      <c r="K370" s="33">
        <f t="shared" si="215"/>
        <v>0</v>
      </c>
      <c r="L370" s="33">
        <f t="shared" si="215"/>
        <v>0</v>
      </c>
      <c r="M370" s="33">
        <f t="shared" si="215"/>
        <v>21094</v>
      </c>
      <c r="N370" s="33">
        <f t="shared" si="215"/>
        <v>0</v>
      </c>
      <c r="O370" s="33">
        <f t="shared" si="215"/>
        <v>0</v>
      </c>
      <c r="P370" s="28">
        <f>D370+G370+J370+M370</f>
        <v>44213</v>
      </c>
    </row>
    <row r="371" spans="1:16" s="24" customFormat="1" x14ac:dyDescent="0.25">
      <c r="A371" s="680" t="s">
        <v>1079</v>
      </c>
      <c r="B371" s="681"/>
      <c r="C371" s="681"/>
      <c r="D371" s="681"/>
      <c r="E371" s="681"/>
      <c r="F371" s="681"/>
      <c r="G371" s="681"/>
      <c r="H371" s="681"/>
      <c r="I371" s="681"/>
      <c r="J371" s="681"/>
      <c r="K371" s="681"/>
      <c r="L371" s="681"/>
      <c r="M371" s="681"/>
      <c r="N371" s="681"/>
      <c r="O371" s="681"/>
      <c r="P371" s="682"/>
    </row>
    <row r="372" spans="1:16" s="24" customFormat="1" ht="30" x14ac:dyDescent="0.25">
      <c r="A372" s="676" t="s">
        <v>77</v>
      </c>
      <c r="B372" s="678" t="s">
        <v>550</v>
      </c>
      <c r="C372" s="29" t="s">
        <v>72</v>
      </c>
      <c r="D372" s="33">
        <v>0</v>
      </c>
      <c r="E372" s="33"/>
      <c r="F372" s="33">
        <v>0</v>
      </c>
      <c r="G372" s="33">
        <v>232</v>
      </c>
      <c r="H372" s="33"/>
      <c r="I372" s="33">
        <v>77</v>
      </c>
      <c r="J372" s="33">
        <v>225</v>
      </c>
      <c r="K372" s="33"/>
      <c r="L372" s="33">
        <v>77</v>
      </c>
      <c r="M372" s="33">
        <v>211</v>
      </c>
      <c r="N372" s="33"/>
      <c r="O372" s="33">
        <v>0</v>
      </c>
      <c r="P372" s="28">
        <f>D372+G372+J372+M372</f>
        <v>668</v>
      </c>
    </row>
    <row r="373" spans="1:16" s="24" customFormat="1" ht="30" x14ac:dyDescent="0.25">
      <c r="A373" s="677"/>
      <c r="B373" s="679"/>
      <c r="C373" s="70" t="s">
        <v>73</v>
      </c>
      <c r="D373" s="33">
        <v>0</v>
      </c>
      <c r="E373" s="33"/>
      <c r="F373" s="33">
        <v>0</v>
      </c>
      <c r="G373" s="33">
        <v>0</v>
      </c>
      <c r="H373" s="33"/>
      <c r="I373" s="33">
        <v>0</v>
      </c>
      <c r="J373" s="33">
        <v>0</v>
      </c>
      <c r="K373" s="33"/>
      <c r="L373" s="33">
        <v>0</v>
      </c>
      <c r="M373" s="33">
        <v>0</v>
      </c>
      <c r="N373" s="33"/>
      <c r="O373" s="33">
        <v>0</v>
      </c>
      <c r="P373" s="28">
        <f>D373+G373+J373+M373</f>
        <v>0</v>
      </c>
    </row>
    <row r="374" spans="1:16" s="24" customFormat="1" x14ac:dyDescent="0.25">
      <c r="A374" s="36"/>
      <c r="B374" s="37" t="s">
        <v>78</v>
      </c>
      <c r="C374" s="186"/>
      <c r="D374" s="33">
        <f>D372+D373</f>
        <v>0</v>
      </c>
      <c r="E374" s="33">
        <f t="shared" ref="E374:O374" si="216">E372+E373</f>
        <v>0</v>
      </c>
      <c r="F374" s="33">
        <f t="shared" si="216"/>
        <v>0</v>
      </c>
      <c r="G374" s="33">
        <f t="shared" si="216"/>
        <v>232</v>
      </c>
      <c r="H374" s="33">
        <f t="shared" si="216"/>
        <v>0</v>
      </c>
      <c r="I374" s="33">
        <f t="shared" si="216"/>
        <v>77</v>
      </c>
      <c r="J374" s="33">
        <f t="shared" si="216"/>
        <v>225</v>
      </c>
      <c r="K374" s="33">
        <f t="shared" si="216"/>
        <v>0</v>
      </c>
      <c r="L374" s="33">
        <f t="shared" si="216"/>
        <v>77</v>
      </c>
      <c r="M374" s="33">
        <f t="shared" si="216"/>
        <v>211</v>
      </c>
      <c r="N374" s="33">
        <f t="shared" si="216"/>
        <v>0</v>
      </c>
      <c r="O374" s="33">
        <f t="shared" si="216"/>
        <v>0</v>
      </c>
      <c r="P374" s="28">
        <f>D374+G374+J374+M374</f>
        <v>668</v>
      </c>
    </row>
    <row r="375" spans="1:16" s="24" customFormat="1" x14ac:dyDescent="0.25">
      <c r="A375" s="680" t="s">
        <v>1080</v>
      </c>
      <c r="B375" s="681"/>
      <c r="C375" s="681"/>
      <c r="D375" s="681"/>
      <c r="E375" s="681"/>
      <c r="F375" s="681"/>
      <c r="G375" s="681"/>
      <c r="H375" s="681"/>
      <c r="I375" s="681"/>
      <c r="J375" s="681"/>
      <c r="K375" s="681"/>
      <c r="L375" s="681"/>
      <c r="M375" s="681"/>
      <c r="N375" s="681"/>
      <c r="O375" s="681"/>
      <c r="P375" s="682"/>
    </row>
    <row r="376" spans="1:16" s="24" customFormat="1" ht="30" x14ac:dyDescent="0.25">
      <c r="A376" s="676" t="s">
        <v>77</v>
      </c>
      <c r="B376" s="678" t="s">
        <v>290</v>
      </c>
      <c r="C376" s="29" t="s">
        <v>72</v>
      </c>
      <c r="D376" s="33">
        <v>0</v>
      </c>
      <c r="E376" s="33"/>
      <c r="F376" s="33">
        <v>0</v>
      </c>
      <c r="G376" s="33">
        <v>1024</v>
      </c>
      <c r="H376" s="33"/>
      <c r="I376" s="33">
        <v>0</v>
      </c>
      <c r="J376" s="33">
        <v>1790</v>
      </c>
      <c r="K376" s="33"/>
      <c r="L376" s="33">
        <v>0</v>
      </c>
      <c r="M376" s="33">
        <v>940</v>
      </c>
      <c r="N376" s="33"/>
      <c r="O376" s="33">
        <v>0</v>
      </c>
      <c r="P376" s="28">
        <f>D376+G376+J376+M376</f>
        <v>3754</v>
      </c>
    </row>
    <row r="377" spans="1:16" s="24" customFormat="1" ht="133.5" customHeight="1" x14ac:dyDescent="0.25">
      <c r="A377" s="677"/>
      <c r="B377" s="679"/>
      <c r="C377" s="70" t="s">
        <v>73</v>
      </c>
      <c r="D377" s="33">
        <v>0</v>
      </c>
      <c r="E377" s="33"/>
      <c r="F377" s="33">
        <v>0</v>
      </c>
      <c r="G377" s="33">
        <v>0</v>
      </c>
      <c r="H377" s="33"/>
      <c r="I377" s="33">
        <v>0</v>
      </c>
      <c r="J377" s="33">
        <v>0</v>
      </c>
      <c r="K377" s="33"/>
      <c r="L377" s="33">
        <v>0</v>
      </c>
      <c r="M377" s="33">
        <v>0</v>
      </c>
      <c r="N377" s="33"/>
      <c r="O377" s="33">
        <v>0</v>
      </c>
      <c r="P377" s="28">
        <f>D377+G377+J377+M377</f>
        <v>0</v>
      </c>
    </row>
    <row r="378" spans="1:16" s="24" customFormat="1" x14ac:dyDescent="0.25">
      <c r="A378" s="36"/>
      <c r="B378" s="37" t="s">
        <v>78</v>
      </c>
      <c r="C378" s="186"/>
      <c r="D378" s="33">
        <f>D376+D377</f>
        <v>0</v>
      </c>
      <c r="E378" s="33">
        <f t="shared" ref="E378:O378" si="217">E376+E377</f>
        <v>0</v>
      </c>
      <c r="F378" s="33">
        <f t="shared" si="217"/>
        <v>0</v>
      </c>
      <c r="G378" s="33">
        <f t="shared" si="217"/>
        <v>1024</v>
      </c>
      <c r="H378" s="33">
        <f t="shared" si="217"/>
        <v>0</v>
      </c>
      <c r="I378" s="33">
        <f t="shared" si="217"/>
        <v>0</v>
      </c>
      <c r="J378" s="33">
        <f t="shared" si="217"/>
        <v>1790</v>
      </c>
      <c r="K378" s="33">
        <f t="shared" si="217"/>
        <v>0</v>
      </c>
      <c r="L378" s="33">
        <f t="shared" si="217"/>
        <v>0</v>
      </c>
      <c r="M378" s="33">
        <f t="shared" si="217"/>
        <v>940</v>
      </c>
      <c r="N378" s="33">
        <f t="shared" si="217"/>
        <v>0</v>
      </c>
      <c r="O378" s="33">
        <f t="shared" si="217"/>
        <v>0</v>
      </c>
      <c r="P378" s="28">
        <f>D378+G378+J378+M378</f>
        <v>3754</v>
      </c>
    </row>
    <row r="379" spans="1:16" s="24" customFormat="1" ht="27.75" customHeight="1" x14ac:dyDescent="0.25">
      <c r="A379" s="673" t="s">
        <v>614</v>
      </c>
      <c r="B379" s="674"/>
      <c r="C379" s="674"/>
      <c r="D379" s="674"/>
      <c r="E379" s="674"/>
      <c r="F379" s="674"/>
      <c r="G379" s="674"/>
      <c r="H379" s="674"/>
      <c r="I379" s="674"/>
      <c r="J379" s="674"/>
      <c r="K379" s="674"/>
      <c r="L379" s="674"/>
      <c r="M379" s="674"/>
      <c r="N379" s="674"/>
      <c r="O379" s="674"/>
      <c r="P379" s="675"/>
    </row>
    <row r="380" spans="1:16" x14ac:dyDescent="0.25">
      <c r="A380" s="673" t="s">
        <v>1081</v>
      </c>
      <c r="B380" s="674"/>
      <c r="C380" s="674"/>
      <c r="D380" s="674"/>
      <c r="E380" s="674"/>
      <c r="F380" s="674"/>
      <c r="G380" s="674"/>
      <c r="H380" s="674"/>
      <c r="I380" s="674"/>
      <c r="J380" s="674"/>
      <c r="K380" s="674"/>
      <c r="L380" s="674"/>
      <c r="M380" s="674"/>
      <c r="N380" s="674"/>
      <c r="O380" s="674"/>
      <c r="P380" s="675"/>
    </row>
    <row r="381" spans="1:16" ht="30" x14ac:dyDescent="0.25">
      <c r="A381" s="676" t="s">
        <v>77</v>
      </c>
      <c r="B381" s="678" t="s">
        <v>551</v>
      </c>
      <c r="C381" s="29" t="s">
        <v>72</v>
      </c>
      <c r="D381" s="33">
        <v>0</v>
      </c>
      <c r="E381" s="33"/>
      <c r="F381" s="33">
        <v>0</v>
      </c>
      <c r="G381" s="33">
        <v>201</v>
      </c>
      <c r="H381" s="33"/>
      <c r="I381" s="33">
        <v>0</v>
      </c>
      <c r="J381" s="33">
        <v>201</v>
      </c>
      <c r="K381" s="33"/>
      <c r="L381" s="33">
        <v>0</v>
      </c>
      <c r="M381" s="33">
        <v>201</v>
      </c>
      <c r="N381" s="33"/>
      <c r="O381" s="33">
        <v>0</v>
      </c>
      <c r="P381" s="28">
        <f t="shared" ref="P381:P391" si="218">D381+G381+J381+M381</f>
        <v>603</v>
      </c>
    </row>
    <row r="382" spans="1:16" ht="30" x14ac:dyDescent="0.25">
      <c r="A382" s="677"/>
      <c r="B382" s="679"/>
      <c r="C382" s="70" t="s">
        <v>73</v>
      </c>
      <c r="D382" s="33">
        <v>0</v>
      </c>
      <c r="E382" s="33"/>
      <c r="F382" s="33">
        <v>0</v>
      </c>
      <c r="G382" s="33">
        <v>0</v>
      </c>
      <c r="H382" s="33"/>
      <c r="I382" s="33">
        <v>0</v>
      </c>
      <c r="J382" s="33">
        <v>0</v>
      </c>
      <c r="K382" s="33"/>
      <c r="L382" s="33">
        <v>0</v>
      </c>
      <c r="M382" s="33">
        <v>0</v>
      </c>
      <c r="N382" s="33"/>
      <c r="O382" s="33">
        <v>0</v>
      </c>
      <c r="P382" s="28">
        <f t="shared" si="218"/>
        <v>0</v>
      </c>
    </row>
    <row r="383" spans="1:16" x14ac:dyDescent="0.25">
      <c r="A383" s="36"/>
      <c r="B383" s="37" t="s">
        <v>301</v>
      </c>
      <c r="C383" s="186"/>
      <c r="D383" s="33">
        <f>D381+D382</f>
        <v>0</v>
      </c>
      <c r="E383" s="33">
        <f t="shared" ref="E383:O383" si="219">E381+E382</f>
        <v>0</v>
      </c>
      <c r="F383" s="33">
        <f t="shared" si="219"/>
        <v>0</v>
      </c>
      <c r="G383" s="33">
        <f t="shared" si="219"/>
        <v>201</v>
      </c>
      <c r="H383" s="33">
        <f t="shared" si="219"/>
        <v>0</v>
      </c>
      <c r="I383" s="33">
        <f t="shared" si="219"/>
        <v>0</v>
      </c>
      <c r="J383" s="33">
        <f t="shared" si="219"/>
        <v>201</v>
      </c>
      <c r="K383" s="33">
        <f t="shared" si="219"/>
        <v>0</v>
      </c>
      <c r="L383" s="33">
        <f t="shared" si="219"/>
        <v>0</v>
      </c>
      <c r="M383" s="33">
        <f t="shared" si="219"/>
        <v>201</v>
      </c>
      <c r="N383" s="33">
        <f t="shared" si="219"/>
        <v>0</v>
      </c>
      <c r="O383" s="33">
        <f t="shared" si="219"/>
        <v>0</v>
      </c>
      <c r="P383" s="28">
        <f t="shared" si="218"/>
        <v>603</v>
      </c>
    </row>
    <row r="384" spans="1:16" x14ac:dyDescent="0.25">
      <c r="A384" s="673" t="s">
        <v>1082</v>
      </c>
      <c r="B384" s="674"/>
      <c r="C384" s="674"/>
      <c r="D384" s="674"/>
      <c r="E384" s="674"/>
      <c r="F384" s="674"/>
      <c r="G384" s="674"/>
      <c r="H384" s="674"/>
      <c r="I384" s="674"/>
      <c r="J384" s="674"/>
      <c r="K384" s="674"/>
      <c r="L384" s="674"/>
      <c r="M384" s="674"/>
      <c r="N384" s="674"/>
      <c r="O384" s="674"/>
      <c r="P384" s="675"/>
    </row>
    <row r="385" spans="1:16" ht="30" x14ac:dyDescent="0.25">
      <c r="A385" s="676" t="s">
        <v>77</v>
      </c>
      <c r="B385" s="678" t="s">
        <v>552</v>
      </c>
      <c r="C385" s="29" t="s">
        <v>72</v>
      </c>
      <c r="D385" s="33">
        <v>0</v>
      </c>
      <c r="E385" s="33"/>
      <c r="F385" s="33">
        <v>0</v>
      </c>
      <c r="G385" s="33">
        <v>103</v>
      </c>
      <c r="H385" s="33"/>
      <c r="I385" s="33">
        <v>31</v>
      </c>
      <c r="J385" s="33">
        <v>83</v>
      </c>
      <c r="K385" s="33"/>
      <c r="L385" s="33">
        <v>31</v>
      </c>
      <c r="M385" s="33">
        <v>83</v>
      </c>
      <c r="N385" s="33"/>
      <c r="O385" s="33">
        <v>31</v>
      </c>
      <c r="P385" s="28">
        <f t="shared" si="218"/>
        <v>269</v>
      </c>
    </row>
    <row r="386" spans="1:16" ht="30" customHeight="1" x14ac:dyDescent="0.25">
      <c r="A386" s="677"/>
      <c r="B386" s="679"/>
      <c r="C386" s="70" t="s">
        <v>73</v>
      </c>
      <c r="D386" s="33">
        <v>0</v>
      </c>
      <c r="E386" s="33"/>
      <c r="F386" s="33">
        <v>0</v>
      </c>
      <c r="G386" s="33">
        <v>0</v>
      </c>
      <c r="H386" s="33"/>
      <c r="I386" s="33">
        <v>0</v>
      </c>
      <c r="J386" s="33">
        <v>0</v>
      </c>
      <c r="K386" s="33"/>
      <c r="L386" s="33">
        <v>0</v>
      </c>
      <c r="M386" s="33">
        <v>0</v>
      </c>
      <c r="N386" s="33"/>
      <c r="O386" s="33">
        <v>0</v>
      </c>
      <c r="P386" s="28">
        <f t="shared" si="218"/>
        <v>0</v>
      </c>
    </row>
    <row r="387" spans="1:16" x14ac:dyDescent="0.25">
      <c r="A387" s="36"/>
      <c r="B387" s="37" t="s">
        <v>78</v>
      </c>
      <c r="C387" s="186"/>
      <c r="D387" s="33">
        <f>D385+D386</f>
        <v>0</v>
      </c>
      <c r="E387" s="33">
        <f t="shared" ref="E387:O387" si="220">E385+E386</f>
        <v>0</v>
      </c>
      <c r="F387" s="33">
        <f t="shared" si="220"/>
        <v>0</v>
      </c>
      <c r="G387" s="33">
        <f t="shared" si="220"/>
        <v>103</v>
      </c>
      <c r="H387" s="33">
        <f t="shared" si="220"/>
        <v>0</v>
      </c>
      <c r="I387" s="33">
        <f t="shared" si="220"/>
        <v>31</v>
      </c>
      <c r="J387" s="33">
        <f t="shared" si="220"/>
        <v>83</v>
      </c>
      <c r="K387" s="33">
        <f t="shared" si="220"/>
        <v>0</v>
      </c>
      <c r="L387" s="33">
        <f t="shared" si="220"/>
        <v>31</v>
      </c>
      <c r="M387" s="33">
        <f t="shared" si="220"/>
        <v>83</v>
      </c>
      <c r="N387" s="33">
        <f t="shared" si="220"/>
        <v>0</v>
      </c>
      <c r="O387" s="33">
        <f t="shared" si="220"/>
        <v>31</v>
      </c>
      <c r="P387" s="28">
        <f t="shared" si="218"/>
        <v>269</v>
      </c>
    </row>
    <row r="388" spans="1:16" ht="20.25" customHeight="1" x14ac:dyDescent="0.25">
      <c r="A388" s="680" t="s">
        <v>1083</v>
      </c>
      <c r="B388" s="681"/>
      <c r="C388" s="681"/>
      <c r="D388" s="681"/>
      <c r="E388" s="681"/>
      <c r="F388" s="681"/>
      <c r="G388" s="681"/>
      <c r="H388" s="681"/>
      <c r="I388" s="681"/>
      <c r="J388" s="681"/>
      <c r="K388" s="681"/>
      <c r="L388" s="681"/>
      <c r="M388" s="681"/>
      <c r="N388" s="681"/>
      <c r="O388" s="681"/>
      <c r="P388" s="682"/>
    </row>
    <row r="389" spans="1:16" ht="30" x14ac:dyDescent="0.25">
      <c r="A389" s="676" t="s">
        <v>77</v>
      </c>
      <c r="B389" s="678" t="s">
        <v>553</v>
      </c>
      <c r="C389" s="29" t="s">
        <v>72</v>
      </c>
      <c r="D389" s="33">
        <v>0</v>
      </c>
      <c r="E389" s="33"/>
      <c r="F389" s="33">
        <v>0</v>
      </c>
      <c r="G389" s="33">
        <v>1200</v>
      </c>
      <c r="H389" s="33"/>
      <c r="I389" s="33">
        <v>0</v>
      </c>
      <c r="J389" s="33">
        <v>1200</v>
      </c>
      <c r="K389" s="33"/>
      <c r="L389" s="33">
        <v>0</v>
      </c>
      <c r="M389" s="33">
        <v>500</v>
      </c>
      <c r="N389" s="33"/>
      <c r="O389" s="33">
        <v>0</v>
      </c>
      <c r="P389" s="28">
        <f t="shared" si="218"/>
        <v>2900</v>
      </c>
    </row>
    <row r="390" spans="1:16" ht="75" customHeight="1" x14ac:dyDescent="0.25">
      <c r="A390" s="677"/>
      <c r="B390" s="679"/>
      <c r="C390" s="70" t="s">
        <v>73</v>
      </c>
      <c r="D390" s="33">
        <v>0</v>
      </c>
      <c r="E390" s="33"/>
      <c r="F390" s="33">
        <v>0</v>
      </c>
      <c r="G390" s="33">
        <v>0</v>
      </c>
      <c r="H390" s="33"/>
      <c r="I390" s="33">
        <v>0</v>
      </c>
      <c r="J390" s="33">
        <v>0</v>
      </c>
      <c r="K390" s="33"/>
      <c r="L390" s="33">
        <v>0</v>
      </c>
      <c r="M390" s="33">
        <v>0</v>
      </c>
      <c r="N390" s="33"/>
      <c r="O390" s="33">
        <v>0</v>
      </c>
      <c r="P390" s="28">
        <f t="shared" si="218"/>
        <v>0</v>
      </c>
    </row>
    <row r="391" spans="1:16" x14ac:dyDescent="0.25">
      <c r="A391" s="36"/>
      <c r="B391" s="37" t="s">
        <v>301</v>
      </c>
      <c r="C391" s="186"/>
      <c r="D391" s="33">
        <f>D389+D390</f>
        <v>0</v>
      </c>
      <c r="E391" s="33">
        <f t="shared" ref="E391:O391" si="221">E389+E390</f>
        <v>0</v>
      </c>
      <c r="F391" s="33">
        <f t="shared" si="221"/>
        <v>0</v>
      </c>
      <c r="G391" s="33">
        <f t="shared" si="221"/>
        <v>1200</v>
      </c>
      <c r="H391" s="33">
        <f t="shared" si="221"/>
        <v>0</v>
      </c>
      <c r="I391" s="33">
        <f t="shared" si="221"/>
        <v>0</v>
      </c>
      <c r="J391" s="33">
        <f t="shared" si="221"/>
        <v>1200</v>
      </c>
      <c r="K391" s="33">
        <f t="shared" si="221"/>
        <v>0</v>
      </c>
      <c r="L391" s="33">
        <f t="shared" si="221"/>
        <v>0</v>
      </c>
      <c r="M391" s="33">
        <f t="shared" si="221"/>
        <v>500</v>
      </c>
      <c r="N391" s="33">
        <f t="shared" si="221"/>
        <v>0</v>
      </c>
      <c r="O391" s="33">
        <f t="shared" si="221"/>
        <v>0</v>
      </c>
      <c r="P391" s="28">
        <f t="shared" si="218"/>
        <v>2900</v>
      </c>
    </row>
  </sheetData>
  <mergeCells count="250">
    <mergeCell ref="A2:P2"/>
    <mergeCell ref="A3:P3"/>
    <mergeCell ref="A4:A6"/>
    <mergeCell ref="B4:B6"/>
    <mergeCell ref="C4:C6"/>
    <mergeCell ref="D4:O4"/>
    <mergeCell ref="P4:P6"/>
    <mergeCell ref="D5:F5"/>
    <mergeCell ref="G5:I5"/>
    <mergeCell ref="J5:L5"/>
    <mergeCell ref="A14:P14"/>
    <mergeCell ref="A15:A17"/>
    <mergeCell ref="A18:P18"/>
    <mergeCell ref="A19:A21"/>
    <mergeCell ref="A22:P22"/>
    <mergeCell ref="A23:A25"/>
    <mergeCell ref="M5:O5"/>
    <mergeCell ref="A7:P7"/>
    <mergeCell ref="A8:A10"/>
    <mergeCell ref="A11:P11"/>
    <mergeCell ref="A12:P12"/>
    <mergeCell ref="A13:P13"/>
    <mergeCell ref="A40:A42"/>
    <mergeCell ref="A43:P43"/>
    <mergeCell ref="A44:A46"/>
    <mergeCell ref="A47:P47"/>
    <mergeCell ref="A48:A50"/>
    <mergeCell ref="A51:P51"/>
    <mergeCell ref="A26:P26"/>
    <mergeCell ref="A27:A29"/>
    <mergeCell ref="A30:P30"/>
    <mergeCell ref="A31:A33"/>
    <mergeCell ref="A34:P34"/>
    <mergeCell ref="A39:P39"/>
    <mergeCell ref="A35:P35"/>
    <mergeCell ref="A36:A38"/>
    <mergeCell ref="A64:A66"/>
    <mergeCell ref="A67:P67"/>
    <mergeCell ref="A68:A70"/>
    <mergeCell ref="A71:P71"/>
    <mergeCell ref="A72:P72"/>
    <mergeCell ref="A73:A75"/>
    <mergeCell ref="A52:A54"/>
    <mergeCell ref="A55:P55"/>
    <mergeCell ref="A56:A58"/>
    <mergeCell ref="A59:P59"/>
    <mergeCell ref="A60:A62"/>
    <mergeCell ref="A63:P63"/>
    <mergeCell ref="A88:P88"/>
    <mergeCell ref="A89:A91"/>
    <mergeCell ref="A92:P92"/>
    <mergeCell ref="A93:A95"/>
    <mergeCell ref="A96:P96"/>
    <mergeCell ref="A97:A99"/>
    <mergeCell ref="A76:P76"/>
    <mergeCell ref="A77:A79"/>
    <mergeCell ref="A80:P80"/>
    <mergeCell ref="A81:A83"/>
    <mergeCell ref="A84:P84"/>
    <mergeCell ref="A85:A87"/>
    <mergeCell ref="A113:P113"/>
    <mergeCell ref="A114:A116"/>
    <mergeCell ref="A117:P117"/>
    <mergeCell ref="A118:A120"/>
    <mergeCell ref="A121:P121"/>
    <mergeCell ref="A122:A124"/>
    <mergeCell ref="A100:P100"/>
    <mergeCell ref="A101:P101"/>
    <mergeCell ref="A102:A104"/>
    <mergeCell ref="A105:P105"/>
    <mergeCell ref="A109:P109"/>
    <mergeCell ref="A110:A112"/>
    <mergeCell ref="A137:P137"/>
    <mergeCell ref="A139:A140"/>
    <mergeCell ref="A141:P141"/>
    <mergeCell ref="A143:A144"/>
    <mergeCell ref="A145:P145"/>
    <mergeCell ref="A147:A148"/>
    <mergeCell ref="A125:P125"/>
    <mergeCell ref="A126:A128"/>
    <mergeCell ref="A129:P129"/>
    <mergeCell ref="A131:A132"/>
    <mergeCell ref="A133:P133"/>
    <mergeCell ref="A135:A136"/>
    <mergeCell ref="A160:A161"/>
    <mergeCell ref="A162:P162"/>
    <mergeCell ref="A164:A165"/>
    <mergeCell ref="A166:P166"/>
    <mergeCell ref="A168:A169"/>
    <mergeCell ref="A170:P170"/>
    <mergeCell ref="A149:P149"/>
    <mergeCell ref="A151:A152"/>
    <mergeCell ref="A153:P153"/>
    <mergeCell ref="A155:A156"/>
    <mergeCell ref="A157:P157"/>
    <mergeCell ref="A158:P158"/>
    <mergeCell ref="A190:A191"/>
    <mergeCell ref="B190:B191"/>
    <mergeCell ref="A193:A194"/>
    <mergeCell ref="B193:B194"/>
    <mergeCell ref="A196:A197"/>
    <mergeCell ref="B196:B197"/>
    <mergeCell ref="A171:P171"/>
    <mergeCell ref="A172:P172"/>
    <mergeCell ref="A173:P173"/>
    <mergeCell ref="A174:A175"/>
    <mergeCell ref="B174:B175"/>
    <mergeCell ref="A189:P189"/>
    <mergeCell ref="A207:A208"/>
    <mergeCell ref="B207:B208"/>
    <mergeCell ref="A210:P210"/>
    <mergeCell ref="A211:A212"/>
    <mergeCell ref="B211:B212"/>
    <mergeCell ref="A214:A215"/>
    <mergeCell ref="B214:B215"/>
    <mergeCell ref="A199:A200"/>
    <mergeCell ref="B199:B200"/>
    <mergeCell ref="A202:P202"/>
    <mergeCell ref="A203:A204"/>
    <mergeCell ref="B203:B204"/>
    <mergeCell ref="A206:P206"/>
    <mergeCell ref="A230:A231"/>
    <mergeCell ref="B230:B231"/>
    <mergeCell ref="A233:A234"/>
    <mergeCell ref="B233:B234"/>
    <mergeCell ref="A236:A237"/>
    <mergeCell ref="B236:B237"/>
    <mergeCell ref="A217:P217"/>
    <mergeCell ref="A222:P222"/>
    <mergeCell ref="A223:A224"/>
    <mergeCell ref="B223:B224"/>
    <mergeCell ref="A226:P226"/>
    <mergeCell ref="A227:A228"/>
    <mergeCell ref="B227:B228"/>
    <mergeCell ref="A218:P218"/>
    <mergeCell ref="A219:A220"/>
    <mergeCell ref="B219:B220"/>
    <mergeCell ref="A247:P247"/>
    <mergeCell ref="A248:A249"/>
    <mergeCell ref="B248:B249"/>
    <mergeCell ref="A251:P251"/>
    <mergeCell ref="A252:A253"/>
    <mergeCell ref="B252:B253"/>
    <mergeCell ref="A239:P239"/>
    <mergeCell ref="A240:A241"/>
    <mergeCell ref="B240:B241"/>
    <mergeCell ref="A243:P243"/>
    <mergeCell ref="A244:A245"/>
    <mergeCell ref="B244:B245"/>
    <mergeCell ref="A263:P263"/>
    <mergeCell ref="A264:P264"/>
    <mergeCell ref="A265:A266"/>
    <mergeCell ref="B265:B266"/>
    <mergeCell ref="A268:P268"/>
    <mergeCell ref="A269:A270"/>
    <mergeCell ref="B269:B270"/>
    <mergeCell ref="A255:P255"/>
    <mergeCell ref="A256:A257"/>
    <mergeCell ref="B256:B257"/>
    <mergeCell ref="A259:P259"/>
    <mergeCell ref="A260:A261"/>
    <mergeCell ref="B260:B261"/>
    <mergeCell ref="A282:P282"/>
    <mergeCell ref="A283:A284"/>
    <mergeCell ref="B283:B284"/>
    <mergeCell ref="A286:P286"/>
    <mergeCell ref="A287:A288"/>
    <mergeCell ref="B287:B288"/>
    <mergeCell ref="A272:A273"/>
    <mergeCell ref="B272:B273"/>
    <mergeCell ref="A275:P275"/>
    <mergeCell ref="A276:A277"/>
    <mergeCell ref="B276:B277"/>
    <mergeCell ref="A279:A280"/>
    <mergeCell ref="B279:B280"/>
    <mergeCell ref="A298:P298"/>
    <mergeCell ref="A299:P299"/>
    <mergeCell ref="A300:A301"/>
    <mergeCell ref="B300:B301"/>
    <mergeCell ref="A303:A304"/>
    <mergeCell ref="B303:B304"/>
    <mergeCell ref="A290:P290"/>
    <mergeCell ref="A291:A292"/>
    <mergeCell ref="B291:B292"/>
    <mergeCell ref="A294:P294"/>
    <mergeCell ref="A295:A296"/>
    <mergeCell ref="B295:B296"/>
    <mergeCell ref="A314:A315"/>
    <mergeCell ref="B314:B315"/>
    <mergeCell ref="A317:P317"/>
    <mergeCell ref="A318:A319"/>
    <mergeCell ref="B318:B319"/>
    <mergeCell ref="A321:A322"/>
    <mergeCell ref="B321:B322"/>
    <mergeCell ref="A306:P306"/>
    <mergeCell ref="A307:A308"/>
    <mergeCell ref="B307:B308"/>
    <mergeCell ref="A310:P310"/>
    <mergeCell ref="A311:A312"/>
    <mergeCell ref="B311:B312"/>
    <mergeCell ref="A334:P334"/>
    <mergeCell ref="A335:A336"/>
    <mergeCell ref="B335:B336"/>
    <mergeCell ref="A338:P338"/>
    <mergeCell ref="A339:A340"/>
    <mergeCell ref="B339:B340"/>
    <mergeCell ref="A324:P324"/>
    <mergeCell ref="A325:A326"/>
    <mergeCell ref="B325:B326"/>
    <mergeCell ref="A328:A329"/>
    <mergeCell ref="B328:B329"/>
    <mergeCell ref="A331:A332"/>
    <mergeCell ref="B331:B332"/>
    <mergeCell ref="A350:P350"/>
    <mergeCell ref="A351:A352"/>
    <mergeCell ref="B351:B352"/>
    <mergeCell ref="A354:A355"/>
    <mergeCell ref="B354:B355"/>
    <mergeCell ref="A357:A358"/>
    <mergeCell ref="B357:B358"/>
    <mergeCell ref="A342:P342"/>
    <mergeCell ref="A343:A344"/>
    <mergeCell ref="B343:B344"/>
    <mergeCell ref="A346:P346"/>
    <mergeCell ref="A347:A348"/>
    <mergeCell ref="B347:B348"/>
    <mergeCell ref="A368:A369"/>
    <mergeCell ref="B368:B369"/>
    <mergeCell ref="A371:P371"/>
    <mergeCell ref="A372:A373"/>
    <mergeCell ref="B372:B373"/>
    <mergeCell ref="A375:P375"/>
    <mergeCell ref="A360:A361"/>
    <mergeCell ref="B360:B361"/>
    <mergeCell ref="A363:P363"/>
    <mergeCell ref="A364:A365"/>
    <mergeCell ref="B364:B365"/>
    <mergeCell ref="A367:P367"/>
    <mergeCell ref="A384:P384"/>
    <mergeCell ref="A385:A386"/>
    <mergeCell ref="B385:B386"/>
    <mergeCell ref="A388:P388"/>
    <mergeCell ref="A389:A390"/>
    <mergeCell ref="B389:B390"/>
    <mergeCell ref="A376:A377"/>
    <mergeCell ref="B376:B377"/>
    <mergeCell ref="A379:P379"/>
    <mergeCell ref="A380:P380"/>
    <mergeCell ref="A381:A382"/>
    <mergeCell ref="B381:B382"/>
  </mergeCells>
  <pageMargins left="0.7" right="0.7" top="0.75" bottom="0.75" header="0.3" footer="0.3"/>
  <pageSetup paperSize="8" scale="74" orientation="landscape" r:id="rId1"/>
  <rowBreaks count="5" manualBreakCount="5">
    <brk id="60" max="16383" man="1"/>
    <brk id="99" max="16383" man="1"/>
    <brk id="232" max="16383" man="1"/>
    <brk id="274" max="16383" man="1"/>
    <brk id="309" max="16383"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
  <sheetViews>
    <sheetView workbookViewId="0">
      <selection activeCell="B26" sqref="B26"/>
    </sheetView>
  </sheetViews>
  <sheetFormatPr defaultColWidth="8.7109375" defaultRowHeight="15" x14ac:dyDescent="0.25"/>
  <cols>
    <col min="1" max="1" width="8.140625" bestFit="1" customWidth="1"/>
    <col min="2" max="2" width="77.7109375" customWidth="1"/>
    <col min="3" max="3" width="34.42578125" customWidth="1"/>
    <col min="4" max="4" width="18.140625" customWidth="1"/>
  </cols>
  <sheetData>
    <row r="1" spans="1:10" x14ac:dyDescent="0.25">
      <c r="A1" s="51"/>
      <c r="B1" s="51"/>
      <c r="C1" s="51"/>
      <c r="D1" s="52" t="s">
        <v>87</v>
      </c>
    </row>
    <row r="2" spans="1:10" ht="18.75" x14ac:dyDescent="0.3">
      <c r="A2" s="692" t="s">
        <v>88</v>
      </c>
      <c r="B2" s="426"/>
      <c r="C2" s="426"/>
      <c r="D2" s="426"/>
      <c r="E2" s="53"/>
      <c r="F2" s="53"/>
      <c r="G2" s="53"/>
      <c r="H2" s="53"/>
      <c r="I2" s="53"/>
      <c r="J2" s="53"/>
    </row>
    <row r="3" spans="1:10" ht="18.75" customHeight="1" x14ac:dyDescent="0.25">
      <c r="A3" s="427" t="s">
        <v>16</v>
      </c>
      <c r="B3" s="427"/>
      <c r="C3" s="427"/>
      <c r="D3" s="427"/>
      <c r="E3" s="54"/>
      <c r="F3" s="54"/>
      <c r="G3" s="54"/>
      <c r="H3" s="54"/>
      <c r="I3" s="54"/>
      <c r="J3" s="54"/>
    </row>
    <row r="4" spans="1:10" x14ac:dyDescent="0.25">
      <c r="A4" s="51"/>
      <c r="B4" s="51"/>
      <c r="C4" s="51"/>
      <c r="D4" s="51"/>
    </row>
    <row r="5" spans="1:10" x14ac:dyDescent="0.25">
      <c r="A5" s="55" t="s">
        <v>59</v>
      </c>
      <c r="B5" s="55" t="s">
        <v>89</v>
      </c>
      <c r="C5" s="55" t="s">
        <v>90</v>
      </c>
      <c r="D5" s="55" t="s">
        <v>91</v>
      </c>
    </row>
    <row r="6" spans="1:10" x14ac:dyDescent="0.25">
      <c r="A6" s="56"/>
      <c r="B6" s="56"/>
      <c r="C6" s="56"/>
      <c r="D6" s="56"/>
    </row>
    <row r="7" spans="1:10" x14ac:dyDescent="0.25">
      <c r="A7" s="56"/>
      <c r="B7" s="56"/>
      <c r="C7" s="56"/>
      <c r="D7" s="56"/>
    </row>
  </sheetData>
  <mergeCells count="2">
    <mergeCell ref="A2:D2"/>
    <mergeCell ref="A3:D3"/>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XFA212"/>
  <sheetViews>
    <sheetView zoomScale="75" zoomScaleNormal="75" workbookViewId="0">
      <pane ySplit="1" topLeftCell="A11" activePane="bottomLeft" state="frozen"/>
      <selection pane="bottomLeft" activeCell="B15" sqref="B15"/>
    </sheetView>
  </sheetViews>
  <sheetFormatPr defaultColWidth="10.7109375" defaultRowHeight="15" x14ac:dyDescent="0.25"/>
  <cols>
    <col min="1" max="1" width="7.7109375" customWidth="1"/>
    <col min="2" max="2" width="54.7109375" style="3" customWidth="1"/>
    <col min="3" max="4" width="24" style="3" customWidth="1"/>
    <col min="5" max="5" width="43.28515625" customWidth="1"/>
    <col min="6" max="6" width="16.28515625" style="35" customWidth="1"/>
    <col min="7" max="7" width="10.7109375" style="35"/>
    <col min="8" max="8" width="14.42578125" style="35" customWidth="1"/>
    <col min="9" max="9" width="12.28515625" style="35" customWidth="1"/>
  </cols>
  <sheetData>
    <row r="1" spans="1:9" s="51" customFormat="1" ht="89.1" customHeight="1" x14ac:dyDescent="0.25">
      <c r="A1" s="107"/>
      <c r="B1" s="108" t="s">
        <v>421</v>
      </c>
      <c r="C1" s="108" t="s">
        <v>422</v>
      </c>
      <c r="D1" s="108" t="s">
        <v>423</v>
      </c>
      <c r="E1" s="107" t="s">
        <v>424</v>
      </c>
      <c r="F1" s="107" t="s">
        <v>425</v>
      </c>
      <c r="G1" s="107" t="s">
        <v>426</v>
      </c>
      <c r="H1" s="107" t="s">
        <v>427</v>
      </c>
      <c r="I1" s="107" t="s">
        <v>428</v>
      </c>
    </row>
    <row r="2" spans="1:9" ht="122.1" customHeight="1" x14ac:dyDescent="0.25">
      <c r="A2" s="109">
        <v>1</v>
      </c>
      <c r="B2" s="109" t="s">
        <v>429</v>
      </c>
      <c r="C2" s="109" t="s">
        <v>430</v>
      </c>
      <c r="D2" s="109" t="s">
        <v>431</v>
      </c>
      <c r="E2" s="109" t="s">
        <v>432</v>
      </c>
      <c r="F2" s="109">
        <v>1</v>
      </c>
      <c r="G2" s="109" t="s">
        <v>115</v>
      </c>
      <c r="H2" s="109" t="s">
        <v>115</v>
      </c>
      <c r="I2" s="109" t="s">
        <v>32</v>
      </c>
    </row>
    <row r="3" spans="1:9" ht="31.5" x14ac:dyDescent="0.25">
      <c r="A3" s="109" t="s">
        <v>314</v>
      </c>
      <c r="B3" s="109" t="s">
        <v>433</v>
      </c>
      <c r="C3" s="109" t="s">
        <v>434</v>
      </c>
      <c r="D3" s="109" t="s">
        <v>435</v>
      </c>
      <c r="E3" s="109" t="s">
        <v>436</v>
      </c>
      <c r="F3" s="109">
        <v>1</v>
      </c>
      <c r="G3" s="109" t="s">
        <v>115</v>
      </c>
      <c r="H3" s="109" t="s">
        <v>115</v>
      </c>
      <c r="I3" s="109" t="s">
        <v>32</v>
      </c>
    </row>
    <row r="4" spans="1:9" ht="94.5" x14ac:dyDescent="0.25">
      <c r="A4" s="109" t="s">
        <v>29</v>
      </c>
      <c r="B4" s="109" t="s">
        <v>437</v>
      </c>
      <c r="C4" s="109" t="s">
        <v>185</v>
      </c>
      <c r="D4" s="109" t="s">
        <v>438</v>
      </c>
      <c r="E4" s="109" t="s">
        <v>439</v>
      </c>
      <c r="F4" s="109" t="s">
        <v>115</v>
      </c>
      <c r="G4" s="109" t="s">
        <v>115</v>
      </c>
      <c r="H4" s="109" t="s">
        <v>115</v>
      </c>
      <c r="I4" s="109" t="s">
        <v>115</v>
      </c>
    </row>
    <row r="5" spans="1:9" ht="47.25" x14ac:dyDescent="0.25">
      <c r="A5" s="109" t="s">
        <v>440</v>
      </c>
      <c r="B5" s="109" t="s">
        <v>441</v>
      </c>
      <c r="C5" s="110" t="s">
        <v>442</v>
      </c>
      <c r="D5" s="109" t="s">
        <v>431</v>
      </c>
      <c r="E5" s="109" t="s">
        <v>439</v>
      </c>
      <c r="F5" s="109">
        <v>1</v>
      </c>
      <c r="G5" s="109" t="s">
        <v>115</v>
      </c>
      <c r="H5" s="109" t="s">
        <v>32</v>
      </c>
      <c r="I5" s="109" t="s">
        <v>32</v>
      </c>
    </row>
    <row r="6" spans="1:9" ht="15.75" x14ac:dyDescent="0.25">
      <c r="A6" s="109" t="s">
        <v>443</v>
      </c>
      <c r="B6" s="109" t="s">
        <v>444</v>
      </c>
      <c r="C6" s="109" t="s">
        <v>445</v>
      </c>
      <c r="D6" s="109" t="s">
        <v>446</v>
      </c>
      <c r="E6" s="109" t="s">
        <v>439</v>
      </c>
      <c r="F6" s="109">
        <v>1</v>
      </c>
      <c r="G6" s="109" t="s">
        <v>115</v>
      </c>
      <c r="H6" s="109" t="s">
        <v>115</v>
      </c>
      <c r="I6" s="109" t="s">
        <v>32</v>
      </c>
    </row>
    <row r="7" spans="1:9" ht="15.75" x14ac:dyDescent="0.25">
      <c r="A7" s="109" t="s">
        <v>447</v>
      </c>
      <c r="B7" s="109" t="s">
        <v>448</v>
      </c>
      <c r="C7" s="109" t="s">
        <v>445</v>
      </c>
      <c r="D7" s="109" t="s">
        <v>446</v>
      </c>
      <c r="E7" s="109" t="s">
        <v>439</v>
      </c>
      <c r="F7" s="109">
        <v>1</v>
      </c>
      <c r="G7" s="109" t="s">
        <v>115</v>
      </c>
      <c r="H7" s="109" t="s">
        <v>115</v>
      </c>
      <c r="I7" s="109" t="s">
        <v>32</v>
      </c>
    </row>
    <row r="8" spans="1:9" ht="47.25" x14ac:dyDescent="0.25">
      <c r="A8" s="109" t="s">
        <v>449</v>
      </c>
      <c r="B8" s="109" t="s">
        <v>450</v>
      </c>
      <c r="C8" s="109" t="s">
        <v>451</v>
      </c>
      <c r="D8" s="109" t="s">
        <v>431</v>
      </c>
      <c r="E8" s="109" t="s">
        <v>439</v>
      </c>
      <c r="F8" s="109">
        <v>1</v>
      </c>
      <c r="G8" s="109" t="s">
        <v>32</v>
      </c>
      <c r="H8" s="109">
        <v>1</v>
      </c>
      <c r="I8" s="109">
        <v>0</v>
      </c>
    </row>
    <row r="9" spans="1:9" ht="31.5" x14ac:dyDescent="0.25">
      <c r="A9" s="109" t="s">
        <v>452</v>
      </c>
      <c r="B9" s="109" t="s">
        <v>453</v>
      </c>
      <c r="C9" s="109" t="s">
        <v>454</v>
      </c>
      <c r="D9" s="109" t="s">
        <v>435</v>
      </c>
      <c r="E9" s="109" t="s">
        <v>455</v>
      </c>
      <c r="F9" s="109">
        <v>1</v>
      </c>
      <c r="G9" s="109" t="s">
        <v>115</v>
      </c>
      <c r="H9" s="109" t="s">
        <v>115</v>
      </c>
      <c r="I9" s="109" t="s">
        <v>115</v>
      </c>
    </row>
    <row r="10" spans="1:9" ht="15.75" x14ac:dyDescent="0.25">
      <c r="A10" s="109" t="s">
        <v>456</v>
      </c>
      <c r="B10" s="110" t="s">
        <v>457</v>
      </c>
      <c r="C10" s="109" t="s">
        <v>458</v>
      </c>
      <c r="D10" s="109" t="s">
        <v>438</v>
      </c>
      <c r="E10" s="109" t="s">
        <v>455</v>
      </c>
      <c r="F10" s="109">
        <v>1</v>
      </c>
      <c r="G10" s="109">
        <v>1</v>
      </c>
      <c r="H10" s="109">
        <v>1</v>
      </c>
      <c r="I10" s="109">
        <v>1</v>
      </c>
    </row>
    <row r="11" spans="1:9" ht="31.5" x14ac:dyDescent="0.25">
      <c r="A11" s="109" t="s">
        <v>459</v>
      </c>
      <c r="B11" s="109" t="s">
        <v>460</v>
      </c>
      <c r="C11" s="109" t="s">
        <v>461</v>
      </c>
      <c r="D11" s="109" t="s">
        <v>446</v>
      </c>
      <c r="E11" s="109" t="s">
        <v>455</v>
      </c>
      <c r="F11" s="109" t="s">
        <v>115</v>
      </c>
      <c r="G11" s="109" t="s">
        <v>115</v>
      </c>
      <c r="H11" s="109" t="s">
        <v>115</v>
      </c>
      <c r="I11" s="109" t="s">
        <v>115</v>
      </c>
    </row>
    <row r="12" spans="1:9" ht="50.1" customHeight="1" x14ac:dyDescent="0.25">
      <c r="A12" s="109" t="s">
        <v>462</v>
      </c>
      <c r="B12" s="109" t="s">
        <v>463</v>
      </c>
      <c r="C12" s="109" t="s">
        <v>461</v>
      </c>
      <c r="D12" s="109" t="s">
        <v>446</v>
      </c>
      <c r="E12" s="109" t="s">
        <v>455</v>
      </c>
      <c r="F12" s="109">
        <v>1</v>
      </c>
      <c r="G12" s="109" t="s">
        <v>115</v>
      </c>
      <c r="H12" s="109" t="s">
        <v>115</v>
      </c>
      <c r="I12" s="109" t="s">
        <v>115</v>
      </c>
    </row>
    <row r="13" spans="1:9" ht="57.95" customHeight="1" x14ac:dyDescent="0.25">
      <c r="A13" s="109" t="s">
        <v>464</v>
      </c>
      <c r="B13" s="109" t="s">
        <v>465</v>
      </c>
      <c r="C13" s="109" t="s">
        <v>430</v>
      </c>
      <c r="D13" s="109" t="s">
        <v>431</v>
      </c>
      <c r="E13" s="109" t="s">
        <v>466</v>
      </c>
      <c r="F13" s="109">
        <v>1</v>
      </c>
      <c r="G13" s="109" t="s">
        <v>115</v>
      </c>
      <c r="H13" s="109" t="s">
        <v>115</v>
      </c>
      <c r="I13" s="109" t="s">
        <v>115</v>
      </c>
    </row>
    <row r="14" spans="1:9" ht="88.35" customHeight="1" x14ac:dyDescent="0.25">
      <c r="A14" s="109" t="s">
        <v>467</v>
      </c>
      <c r="B14" s="109" t="s">
        <v>468</v>
      </c>
      <c r="C14" s="109" t="s">
        <v>331</v>
      </c>
      <c r="D14" s="109" t="s">
        <v>435</v>
      </c>
      <c r="E14" s="109" t="s">
        <v>469</v>
      </c>
      <c r="F14" s="109">
        <v>1</v>
      </c>
      <c r="G14" s="109" t="s">
        <v>115</v>
      </c>
      <c r="H14" s="109" t="s">
        <v>32</v>
      </c>
      <c r="I14" s="109" t="s">
        <v>32</v>
      </c>
    </row>
    <row r="15" spans="1:9" ht="88.35" customHeight="1" x14ac:dyDescent="0.25">
      <c r="A15" s="109" t="s">
        <v>470</v>
      </c>
      <c r="B15" s="109" t="s">
        <v>471</v>
      </c>
      <c r="C15" s="109" t="s">
        <v>472</v>
      </c>
      <c r="D15" s="109" t="s">
        <v>431</v>
      </c>
      <c r="E15" s="109" t="s">
        <v>469</v>
      </c>
      <c r="F15" s="109">
        <v>1</v>
      </c>
      <c r="G15" s="109" t="s">
        <v>115</v>
      </c>
      <c r="H15" s="109" t="s">
        <v>115</v>
      </c>
      <c r="I15" s="109" t="s">
        <v>115</v>
      </c>
    </row>
    <row r="16" spans="1:9" ht="15.75" x14ac:dyDescent="0.25">
      <c r="A16" s="109" t="s">
        <v>473</v>
      </c>
      <c r="B16" s="109" t="s">
        <v>474</v>
      </c>
      <c r="C16" s="109" t="s">
        <v>410</v>
      </c>
      <c r="D16" s="109" t="s">
        <v>435</v>
      </c>
      <c r="E16" s="109" t="s">
        <v>475</v>
      </c>
      <c r="F16" s="109">
        <v>1</v>
      </c>
      <c r="G16" s="109" t="s">
        <v>115</v>
      </c>
      <c r="H16" s="109" t="s">
        <v>115</v>
      </c>
      <c r="I16" s="109" t="s">
        <v>115</v>
      </c>
    </row>
    <row r="17" spans="1:9" ht="15.75" x14ac:dyDescent="0.25">
      <c r="A17" s="109" t="s">
        <v>476</v>
      </c>
      <c r="B17" s="109" t="s">
        <v>477</v>
      </c>
      <c r="C17" s="109" t="s">
        <v>430</v>
      </c>
      <c r="D17" s="109" t="s">
        <v>431</v>
      </c>
      <c r="E17" s="109" t="s">
        <v>475</v>
      </c>
      <c r="F17" s="109">
        <v>1</v>
      </c>
      <c r="G17" s="109" t="s">
        <v>115</v>
      </c>
      <c r="H17" s="109" t="s">
        <v>115</v>
      </c>
      <c r="I17" s="109" t="s">
        <v>32</v>
      </c>
    </row>
    <row r="18" spans="1:9" ht="30" customHeight="1" x14ac:dyDescent="0.25">
      <c r="A18" s="109" t="s">
        <v>478</v>
      </c>
      <c r="B18" s="109" t="s">
        <v>479</v>
      </c>
      <c r="C18" s="109" t="s">
        <v>430</v>
      </c>
      <c r="D18" s="109" t="s">
        <v>431</v>
      </c>
      <c r="E18" s="109" t="s">
        <v>475</v>
      </c>
      <c r="F18" s="109">
        <v>1</v>
      </c>
      <c r="G18" s="109" t="s">
        <v>115</v>
      </c>
      <c r="H18" s="109" t="s">
        <v>115</v>
      </c>
      <c r="I18" s="109" t="s">
        <v>32</v>
      </c>
    </row>
    <row r="19" spans="1:9" ht="15.75" x14ac:dyDescent="0.25">
      <c r="A19" s="109" t="s">
        <v>480</v>
      </c>
      <c r="B19" s="109" t="s">
        <v>481</v>
      </c>
      <c r="C19" s="109" t="s">
        <v>93</v>
      </c>
      <c r="D19" s="109" t="s">
        <v>431</v>
      </c>
      <c r="E19" s="109" t="s">
        <v>475</v>
      </c>
      <c r="F19" s="109">
        <v>1</v>
      </c>
      <c r="G19" s="109" t="s">
        <v>115</v>
      </c>
      <c r="H19" s="109" t="s">
        <v>115</v>
      </c>
      <c r="I19" s="109" t="s">
        <v>32</v>
      </c>
    </row>
    <row r="20" spans="1:9" ht="15.75" x14ac:dyDescent="0.25">
      <c r="A20" s="109" t="s">
        <v>482</v>
      </c>
      <c r="B20" s="109" t="s">
        <v>483</v>
      </c>
      <c r="C20" s="109" t="s">
        <v>430</v>
      </c>
      <c r="D20" s="109" t="s">
        <v>446</v>
      </c>
      <c r="E20" s="109" t="s">
        <v>484</v>
      </c>
      <c r="F20" s="109">
        <v>1</v>
      </c>
      <c r="G20" s="109" t="s">
        <v>115</v>
      </c>
      <c r="H20" s="109" t="s">
        <v>115</v>
      </c>
      <c r="I20" s="109" t="s">
        <v>32</v>
      </c>
    </row>
    <row r="21" spans="1:9" ht="78.75" x14ac:dyDescent="0.25">
      <c r="A21" s="109" t="s">
        <v>485</v>
      </c>
      <c r="B21" s="109" t="s">
        <v>486</v>
      </c>
      <c r="C21" s="109" t="s">
        <v>487</v>
      </c>
      <c r="D21" s="109" t="s">
        <v>438</v>
      </c>
      <c r="E21" s="109" t="s">
        <v>488</v>
      </c>
      <c r="F21" s="109">
        <v>1</v>
      </c>
      <c r="G21" s="109" t="s">
        <v>32</v>
      </c>
      <c r="H21" s="109" t="s">
        <v>115</v>
      </c>
      <c r="I21" s="109" t="s">
        <v>115</v>
      </c>
    </row>
    <row r="22" spans="1:9" ht="31.5" x14ac:dyDescent="0.25">
      <c r="A22" s="109" t="s">
        <v>489</v>
      </c>
      <c r="B22" s="109" t="s">
        <v>490</v>
      </c>
      <c r="C22" s="109" t="s">
        <v>491</v>
      </c>
      <c r="D22" s="109" t="s">
        <v>435</v>
      </c>
      <c r="E22" s="109" t="s">
        <v>488</v>
      </c>
      <c r="F22" s="109" t="s">
        <v>115</v>
      </c>
      <c r="G22" s="109" t="s">
        <v>115</v>
      </c>
      <c r="H22" s="109" t="s">
        <v>115</v>
      </c>
      <c r="I22" s="109" t="s">
        <v>115</v>
      </c>
    </row>
    <row r="23" spans="1:9" ht="110.25" x14ac:dyDescent="0.25">
      <c r="A23" s="109" t="s">
        <v>492</v>
      </c>
      <c r="B23" s="109" t="s">
        <v>493</v>
      </c>
      <c r="C23" s="109" t="s">
        <v>494</v>
      </c>
      <c r="D23" s="109" t="s">
        <v>446</v>
      </c>
      <c r="E23" s="109" t="s">
        <v>495</v>
      </c>
      <c r="F23" s="109" t="s">
        <v>115</v>
      </c>
      <c r="G23" s="109" t="s">
        <v>115</v>
      </c>
      <c r="H23" s="109" t="s">
        <v>115</v>
      </c>
      <c r="I23" s="109" t="s">
        <v>32</v>
      </c>
    </row>
    <row r="24" spans="1:9" ht="78.75" x14ac:dyDescent="0.25">
      <c r="A24" s="109" t="s">
        <v>496</v>
      </c>
      <c r="B24" s="109" t="s">
        <v>497</v>
      </c>
      <c r="C24" s="109" t="s">
        <v>494</v>
      </c>
      <c r="D24" s="109" t="s">
        <v>446</v>
      </c>
      <c r="E24" s="109" t="s">
        <v>495</v>
      </c>
      <c r="F24" s="109" t="s">
        <v>115</v>
      </c>
      <c r="G24" s="109" t="s">
        <v>115</v>
      </c>
      <c r="H24" s="109" t="s">
        <v>115</v>
      </c>
      <c r="I24" s="109" t="s">
        <v>115</v>
      </c>
    </row>
    <row r="25" spans="1:9" ht="63" x14ac:dyDescent="0.25">
      <c r="A25" s="109" t="s">
        <v>498</v>
      </c>
      <c r="B25" s="109" t="s">
        <v>499</v>
      </c>
      <c r="C25" s="109" t="s">
        <v>494</v>
      </c>
      <c r="D25" s="109" t="s">
        <v>446</v>
      </c>
      <c r="E25" s="109" t="s">
        <v>495</v>
      </c>
      <c r="F25" s="109" t="s">
        <v>115</v>
      </c>
      <c r="G25" s="109" t="s">
        <v>115</v>
      </c>
      <c r="H25" s="109" t="s">
        <v>115</v>
      </c>
      <c r="I25" s="109" t="s">
        <v>115</v>
      </c>
    </row>
    <row r="26" spans="1:9" ht="94.5" x14ac:dyDescent="0.25">
      <c r="A26" s="109" t="s">
        <v>500</v>
      </c>
      <c r="B26" s="109" t="s">
        <v>501</v>
      </c>
      <c r="C26" s="109" t="s">
        <v>494</v>
      </c>
      <c r="D26" s="109" t="s">
        <v>438</v>
      </c>
      <c r="E26" s="109" t="s">
        <v>502</v>
      </c>
      <c r="F26" s="109" t="s">
        <v>115</v>
      </c>
      <c r="G26" s="109" t="s">
        <v>115</v>
      </c>
      <c r="H26" s="109" t="s">
        <v>115</v>
      </c>
      <c r="I26" s="109" t="s">
        <v>32</v>
      </c>
    </row>
    <row r="27" spans="1:9" ht="47.25" x14ac:dyDescent="0.25">
      <c r="A27" s="109" t="s">
        <v>503</v>
      </c>
      <c r="B27" s="111" t="s">
        <v>504</v>
      </c>
      <c r="C27" s="109" t="s">
        <v>93</v>
      </c>
      <c r="D27" s="109" t="s">
        <v>446</v>
      </c>
      <c r="E27" s="109" t="s">
        <v>488</v>
      </c>
      <c r="F27" s="109" t="s">
        <v>115</v>
      </c>
      <c r="G27" s="109" t="s">
        <v>32</v>
      </c>
      <c r="H27" s="109" t="s">
        <v>115</v>
      </c>
      <c r="I27" s="109" t="s">
        <v>32</v>
      </c>
    </row>
    <row r="28" spans="1:9" ht="63" x14ac:dyDescent="0.25">
      <c r="A28" s="109" t="s">
        <v>505</v>
      </c>
      <c r="B28" s="111" t="s">
        <v>506</v>
      </c>
      <c r="C28" s="109" t="s">
        <v>494</v>
      </c>
      <c r="D28" s="109" t="s">
        <v>431</v>
      </c>
      <c r="E28" s="109" t="s">
        <v>488</v>
      </c>
      <c r="F28" s="109" t="s">
        <v>115</v>
      </c>
      <c r="G28" s="109" t="s">
        <v>115</v>
      </c>
      <c r="H28" s="109" t="s">
        <v>115</v>
      </c>
      <c r="I28" s="109" t="s">
        <v>32</v>
      </c>
    </row>
    <row r="29" spans="1:9" ht="15.75" x14ac:dyDescent="0.25">
      <c r="A29" s="109" t="s">
        <v>507</v>
      </c>
      <c r="B29" s="109" t="s">
        <v>508</v>
      </c>
      <c r="C29" s="109" t="s">
        <v>434</v>
      </c>
      <c r="D29" s="109" t="s">
        <v>431</v>
      </c>
      <c r="E29" s="109" t="s">
        <v>488</v>
      </c>
      <c r="F29" s="109">
        <v>1</v>
      </c>
      <c r="G29" s="109">
        <v>1</v>
      </c>
      <c r="H29" s="109">
        <v>1</v>
      </c>
      <c r="I29" s="109">
        <v>1</v>
      </c>
    </row>
    <row r="30" spans="1:9" ht="31.5" x14ac:dyDescent="0.25">
      <c r="A30" s="109" t="s">
        <v>509</v>
      </c>
      <c r="B30" s="109" t="s">
        <v>510</v>
      </c>
      <c r="C30" s="109" t="s">
        <v>494</v>
      </c>
      <c r="D30" s="109" t="s">
        <v>431</v>
      </c>
      <c r="E30" s="109" t="s">
        <v>488</v>
      </c>
      <c r="F30" s="109">
        <v>1</v>
      </c>
      <c r="G30" s="109">
        <v>1</v>
      </c>
      <c r="H30" s="109">
        <v>0</v>
      </c>
      <c r="I30" s="109">
        <v>0</v>
      </c>
    </row>
    <row r="31" spans="1:9" s="68" customFormat="1" ht="15.75" x14ac:dyDescent="0.25">
      <c r="A31" s="109" t="s">
        <v>511</v>
      </c>
      <c r="B31" s="109" t="s">
        <v>512</v>
      </c>
      <c r="C31" s="109" t="s">
        <v>513</v>
      </c>
      <c r="D31" s="109" t="s">
        <v>431</v>
      </c>
      <c r="E31" s="109" t="s">
        <v>488</v>
      </c>
      <c r="F31" s="109">
        <v>1</v>
      </c>
      <c r="G31" s="109">
        <v>1</v>
      </c>
      <c r="H31" s="109">
        <v>1</v>
      </c>
      <c r="I31" s="109">
        <v>0</v>
      </c>
    </row>
    <row r="32" spans="1:9" s="68" customFormat="1" ht="15.75" x14ac:dyDescent="0.25">
      <c r="A32" s="109"/>
      <c r="B32" s="109"/>
      <c r="C32" s="109"/>
      <c r="D32" s="109"/>
      <c r="E32" s="109" t="s">
        <v>514</v>
      </c>
      <c r="F32" s="109" t="s">
        <v>511</v>
      </c>
      <c r="G32" s="109" t="s">
        <v>505</v>
      </c>
      <c r="H32" s="109" t="s">
        <v>505</v>
      </c>
      <c r="I32" s="109" t="s">
        <v>467</v>
      </c>
    </row>
    <row r="33" spans="10:16381" s="51" customFormat="1" ht="15.75" thickBot="1" x14ac:dyDescent="0.3"/>
    <row r="34" spans="10:16381" s="51" customFormat="1" x14ac:dyDescent="0.25">
      <c r="J34" s="112"/>
      <c r="K34" s="112"/>
      <c r="L34" s="112"/>
      <c r="M34" s="112"/>
      <c r="N34" s="112"/>
      <c r="O34" s="112"/>
      <c r="P34" s="112"/>
      <c r="Q34" s="112"/>
      <c r="R34" s="112"/>
      <c r="S34" s="112"/>
      <c r="T34" s="112"/>
      <c r="U34" s="112"/>
      <c r="V34" s="112"/>
      <c r="W34" s="112"/>
      <c r="X34" s="112"/>
      <c r="Y34" s="112"/>
      <c r="Z34" s="112"/>
      <c r="AA34" s="112"/>
      <c r="AB34" s="112"/>
      <c r="AC34" s="112"/>
      <c r="AD34" s="112"/>
      <c r="AE34" s="112"/>
      <c r="AF34" s="112"/>
      <c r="AG34" s="112"/>
      <c r="AH34" s="112"/>
      <c r="AI34" s="112"/>
      <c r="AJ34" s="112"/>
      <c r="AK34" s="112"/>
      <c r="AL34" s="112"/>
      <c r="AM34" s="112"/>
      <c r="AN34" s="112"/>
      <c r="AO34" s="112"/>
      <c r="AP34" s="112"/>
      <c r="AQ34" s="112"/>
      <c r="AR34" s="112"/>
      <c r="AS34" s="112"/>
      <c r="AT34" s="112"/>
      <c r="AU34" s="112"/>
      <c r="AV34" s="112"/>
      <c r="AW34" s="112"/>
      <c r="AX34" s="112"/>
      <c r="AY34" s="112"/>
      <c r="AZ34" s="112"/>
      <c r="BA34" s="112"/>
      <c r="BB34" s="112"/>
      <c r="BC34" s="112"/>
      <c r="BD34" s="112"/>
      <c r="BE34" s="112"/>
      <c r="BF34" s="112"/>
      <c r="BG34" s="112"/>
      <c r="BH34" s="112"/>
      <c r="BI34" s="112"/>
      <c r="BJ34" s="112"/>
      <c r="BK34" s="112"/>
      <c r="BL34" s="112"/>
      <c r="BM34" s="112"/>
      <c r="BN34" s="112"/>
      <c r="BO34" s="112"/>
      <c r="BP34" s="112"/>
      <c r="BQ34" s="112"/>
      <c r="BR34" s="112"/>
      <c r="BS34" s="112"/>
      <c r="BT34" s="112"/>
      <c r="BU34" s="112"/>
      <c r="BV34" s="112"/>
      <c r="BW34" s="112"/>
      <c r="BX34" s="112"/>
      <c r="BY34" s="112"/>
      <c r="BZ34" s="112"/>
      <c r="CA34" s="112"/>
      <c r="CB34" s="112"/>
      <c r="CC34" s="112"/>
      <c r="CD34" s="112"/>
      <c r="CE34" s="112"/>
      <c r="CF34" s="112"/>
      <c r="CG34" s="112"/>
      <c r="CH34" s="112"/>
      <c r="CI34" s="112"/>
      <c r="CJ34" s="112"/>
      <c r="CK34" s="112"/>
      <c r="CL34" s="112"/>
      <c r="CM34" s="112"/>
      <c r="CN34" s="112"/>
      <c r="CO34" s="112"/>
      <c r="CP34" s="112"/>
      <c r="CQ34" s="112"/>
      <c r="CR34" s="112"/>
      <c r="CS34" s="112"/>
      <c r="CT34" s="112"/>
      <c r="CU34" s="112"/>
      <c r="CV34" s="112"/>
      <c r="CW34" s="112"/>
      <c r="CX34" s="112"/>
      <c r="CY34" s="112"/>
      <c r="CZ34" s="112"/>
      <c r="DA34" s="112"/>
      <c r="DB34" s="112"/>
      <c r="DC34" s="112"/>
      <c r="DD34" s="112"/>
      <c r="DE34" s="112"/>
      <c r="DF34" s="112"/>
      <c r="DG34" s="112"/>
      <c r="DH34" s="112"/>
      <c r="DI34" s="112"/>
      <c r="DJ34" s="112"/>
      <c r="DK34" s="112"/>
      <c r="DL34" s="112"/>
      <c r="DM34" s="112"/>
      <c r="DN34" s="112"/>
      <c r="DO34" s="112"/>
      <c r="DP34" s="112"/>
      <c r="DQ34" s="112"/>
      <c r="DR34" s="112"/>
      <c r="DS34" s="112"/>
      <c r="DT34" s="112"/>
      <c r="DU34" s="112"/>
      <c r="DV34" s="112"/>
      <c r="DW34" s="112"/>
      <c r="DX34" s="112"/>
      <c r="DY34" s="112"/>
      <c r="DZ34" s="112"/>
      <c r="EA34" s="112"/>
      <c r="EB34" s="112"/>
      <c r="EC34" s="112"/>
      <c r="ED34" s="112"/>
      <c r="EE34" s="112"/>
      <c r="EF34" s="112"/>
      <c r="EG34" s="112"/>
      <c r="EH34" s="112"/>
      <c r="EI34" s="112"/>
      <c r="EJ34" s="112"/>
      <c r="EK34" s="112"/>
      <c r="EL34" s="112"/>
      <c r="EM34" s="112"/>
      <c r="EN34" s="112"/>
      <c r="EO34" s="112"/>
      <c r="EP34" s="112"/>
      <c r="EQ34" s="112"/>
      <c r="ER34" s="112"/>
      <c r="ES34" s="112"/>
      <c r="ET34" s="112"/>
      <c r="EU34" s="112"/>
      <c r="EV34" s="112"/>
      <c r="EW34" s="112"/>
      <c r="EX34" s="112"/>
      <c r="EY34" s="112"/>
      <c r="EZ34" s="112"/>
      <c r="FA34" s="112"/>
      <c r="FB34" s="112"/>
      <c r="FC34" s="112"/>
      <c r="FD34" s="112"/>
      <c r="FE34" s="112"/>
      <c r="FF34" s="112"/>
      <c r="FG34" s="112"/>
      <c r="FH34" s="112"/>
      <c r="FI34" s="112"/>
      <c r="FJ34" s="112"/>
      <c r="FK34" s="112"/>
      <c r="FL34" s="112"/>
      <c r="FM34" s="112"/>
      <c r="FN34" s="112"/>
      <c r="FO34" s="112"/>
      <c r="FP34" s="112"/>
      <c r="FQ34" s="112"/>
      <c r="FR34" s="112"/>
      <c r="FS34" s="112"/>
      <c r="FT34" s="112"/>
      <c r="FU34" s="112"/>
      <c r="FV34" s="112"/>
      <c r="FW34" s="112"/>
      <c r="FX34" s="112"/>
      <c r="FY34" s="112"/>
      <c r="FZ34" s="112"/>
      <c r="GA34" s="112"/>
      <c r="GB34" s="112"/>
      <c r="GC34" s="112"/>
      <c r="GD34" s="112"/>
      <c r="GE34" s="112"/>
      <c r="GF34" s="112"/>
      <c r="GG34" s="112"/>
      <c r="GH34" s="112"/>
      <c r="GI34" s="112"/>
      <c r="GJ34" s="112"/>
      <c r="GK34" s="112"/>
      <c r="GL34" s="112"/>
      <c r="GM34" s="112"/>
      <c r="GN34" s="112"/>
      <c r="GO34" s="112"/>
      <c r="GP34" s="112"/>
      <c r="GQ34" s="112"/>
      <c r="GR34" s="112"/>
      <c r="GS34" s="112"/>
      <c r="GT34" s="112"/>
      <c r="GU34" s="112"/>
      <c r="GV34" s="112"/>
      <c r="GW34" s="112"/>
      <c r="GX34" s="112"/>
      <c r="GY34" s="112"/>
      <c r="GZ34" s="112"/>
      <c r="HA34" s="112"/>
      <c r="HB34" s="112"/>
      <c r="HC34" s="112"/>
      <c r="HD34" s="112"/>
      <c r="HE34" s="112"/>
      <c r="HF34" s="112"/>
      <c r="HG34" s="112"/>
      <c r="HH34" s="112"/>
      <c r="HI34" s="112"/>
      <c r="HJ34" s="112"/>
      <c r="HK34" s="112"/>
      <c r="HL34" s="112"/>
      <c r="HM34" s="112"/>
      <c r="HN34" s="112"/>
      <c r="HO34" s="112"/>
      <c r="HP34" s="112"/>
      <c r="HQ34" s="112"/>
      <c r="HR34" s="112"/>
      <c r="HS34" s="112"/>
      <c r="HT34" s="112"/>
      <c r="HU34" s="112"/>
      <c r="HV34" s="112"/>
      <c r="HW34" s="112"/>
      <c r="HX34" s="112"/>
      <c r="HY34" s="112"/>
      <c r="HZ34" s="112"/>
      <c r="IA34" s="112"/>
      <c r="IB34" s="112"/>
      <c r="IC34" s="112"/>
      <c r="ID34" s="112"/>
      <c r="IE34" s="112"/>
      <c r="IF34" s="112"/>
      <c r="IG34" s="112"/>
      <c r="IH34" s="112"/>
      <c r="II34" s="112"/>
      <c r="IJ34" s="112"/>
      <c r="IK34" s="112"/>
      <c r="IL34" s="112"/>
      <c r="IM34" s="112"/>
      <c r="IN34" s="112"/>
      <c r="IO34" s="112"/>
      <c r="IP34" s="112"/>
      <c r="IQ34" s="112"/>
      <c r="IR34" s="112"/>
      <c r="IS34" s="112"/>
      <c r="IT34" s="112"/>
      <c r="IU34" s="112"/>
      <c r="IV34" s="112"/>
      <c r="IW34" s="112"/>
      <c r="IX34" s="112"/>
      <c r="IY34" s="112"/>
      <c r="IZ34" s="112"/>
      <c r="JA34" s="112"/>
      <c r="JB34" s="112"/>
      <c r="JC34" s="112"/>
      <c r="JD34" s="112"/>
      <c r="JE34" s="112"/>
      <c r="JF34" s="112"/>
      <c r="JG34" s="112"/>
      <c r="JH34" s="112"/>
      <c r="JI34" s="112"/>
      <c r="JJ34" s="112"/>
      <c r="JK34" s="112"/>
      <c r="JL34" s="112"/>
      <c r="JM34" s="112"/>
      <c r="JN34" s="112"/>
      <c r="JO34" s="112"/>
      <c r="JP34" s="112"/>
      <c r="JQ34" s="112"/>
      <c r="JR34" s="112"/>
      <c r="JS34" s="112"/>
      <c r="JT34" s="112"/>
      <c r="JU34" s="112"/>
      <c r="JV34" s="112"/>
      <c r="JW34" s="112"/>
      <c r="JX34" s="112"/>
      <c r="JY34" s="112"/>
      <c r="JZ34" s="112"/>
      <c r="KA34" s="112"/>
      <c r="KB34" s="112"/>
      <c r="KC34" s="112"/>
      <c r="KD34" s="112"/>
      <c r="KE34" s="112"/>
      <c r="KF34" s="112"/>
      <c r="KG34" s="112"/>
      <c r="KH34" s="112"/>
      <c r="KI34" s="112"/>
      <c r="KJ34" s="112"/>
      <c r="KK34" s="112"/>
      <c r="KL34" s="112"/>
      <c r="KM34" s="112"/>
      <c r="KN34" s="112"/>
      <c r="KO34" s="112"/>
      <c r="KP34" s="112"/>
      <c r="KQ34" s="112"/>
      <c r="KR34" s="112"/>
      <c r="KS34" s="112"/>
      <c r="KT34" s="112"/>
      <c r="KU34" s="112"/>
      <c r="KV34" s="112"/>
      <c r="KW34" s="112"/>
      <c r="KX34" s="112"/>
      <c r="KY34" s="112"/>
      <c r="KZ34" s="112"/>
      <c r="LA34" s="112"/>
      <c r="LB34" s="112"/>
      <c r="LC34" s="112"/>
      <c r="LD34" s="112"/>
      <c r="LE34" s="112"/>
      <c r="LF34" s="112"/>
      <c r="LG34" s="112"/>
      <c r="LH34" s="112"/>
      <c r="LI34" s="112"/>
      <c r="LJ34" s="112"/>
      <c r="LK34" s="112"/>
      <c r="LL34" s="112"/>
      <c r="LM34" s="112"/>
      <c r="LN34" s="112"/>
      <c r="LO34" s="112"/>
      <c r="LP34" s="112"/>
      <c r="LQ34" s="112"/>
      <c r="LR34" s="112"/>
      <c r="LS34" s="112"/>
      <c r="LT34" s="112"/>
      <c r="LU34" s="112"/>
      <c r="LV34" s="112"/>
      <c r="LW34" s="112"/>
      <c r="LX34" s="112"/>
      <c r="LY34" s="112"/>
      <c r="LZ34" s="112"/>
      <c r="MA34" s="112"/>
      <c r="MB34" s="112"/>
      <c r="MC34" s="112"/>
      <c r="MD34" s="112"/>
      <c r="ME34" s="112"/>
      <c r="MF34" s="112"/>
      <c r="MG34" s="112"/>
      <c r="MH34" s="112"/>
      <c r="MI34" s="112"/>
      <c r="MJ34" s="112"/>
      <c r="MK34" s="112"/>
      <c r="ML34" s="112"/>
      <c r="MM34" s="112"/>
      <c r="MN34" s="112"/>
      <c r="MO34" s="112"/>
      <c r="MP34" s="112"/>
      <c r="MQ34" s="112"/>
      <c r="MR34" s="112"/>
      <c r="MS34" s="112"/>
      <c r="MT34" s="112"/>
      <c r="MU34" s="112"/>
      <c r="MV34" s="112"/>
      <c r="MW34" s="112"/>
      <c r="MX34" s="112"/>
      <c r="MY34" s="112"/>
      <c r="MZ34" s="112"/>
      <c r="NA34" s="112"/>
      <c r="NB34" s="112"/>
      <c r="NC34" s="112"/>
      <c r="ND34" s="112"/>
      <c r="NE34" s="112"/>
      <c r="NF34" s="112"/>
      <c r="NG34" s="112"/>
      <c r="NH34" s="112"/>
      <c r="NI34" s="112"/>
      <c r="NJ34" s="112"/>
      <c r="NK34" s="112"/>
      <c r="NL34" s="112"/>
      <c r="NM34" s="112"/>
      <c r="NN34" s="112"/>
      <c r="NO34" s="112"/>
      <c r="NP34" s="112"/>
      <c r="NQ34" s="112"/>
      <c r="NR34" s="112"/>
      <c r="NS34" s="112"/>
      <c r="NT34" s="112"/>
      <c r="NU34" s="112"/>
      <c r="NV34" s="112"/>
      <c r="NW34" s="112"/>
      <c r="NX34" s="112"/>
      <c r="NY34" s="112"/>
      <c r="NZ34" s="112"/>
      <c r="OA34" s="112"/>
      <c r="OB34" s="112"/>
      <c r="OC34" s="112"/>
      <c r="OD34" s="112"/>
      <c r="OE34" s="112"/>
      <c r="OF34" s="112"/>
      <c r="OG34" s="112"/>
      <c r="OH34" s="112"/>
      <c r="OI34" s="112"/>
      <c r="OJ34" s="112"/>
      <c r="OK34" s="112"/>
      <c r="OL34" s="112"/>
      <c r="OM34" s="112"/>
      <c r="ON34" s="112"/>
      <c r="OO34" s="112"/>
      <c r="OP34" s="112"/>
      <c r="OQ34" s="112"/>
      <c r="OR34" s="112"/>
      <c r="OS34" s="112"/>
      <c r="OT34" s="112"/>
      <c r="OU34" s="112"/>
      <c r="OV34" s="112"/>
      <c r="OW34" s="112"/>
      <c r="OX34" s="112"/>
      <c r="OY34" s="112"/>
      <c r="OZ34" s="112"/>
      <c r="PA34" s="112"/>
      <c r="PB34" s="112"/>
      <c r="PC34" s="112"/>
      <c r="PD34" s="112"/>
      <c r="PE34" s="112"/>
      <c r="PF34" s="112"/>
      <c r="PG34" s="112"/>
      <c r="PH34" s="112"/>
      <c r="PI34" s="112"/>
      <c r="PJ34" s="112"/>
      <c r="PK34" s="112"/>
      <c r="PL34" s="112"/>
      <c r="PM34" s="112"/>
      <c r="PN34" s="112"/>
      <c r="PO34" s="112"/>
      <c r="PP34" s="112"/>
      <c r="PQ34" s="112"/>
      <c r="PR34" s="112"/>
      <c r="PS34" s="112"/>
      <c r="PT34" s="112"/>
      <c r="PU34" s="112"/>
      <c r="PV34" s="112"/>
      <c r="PW34" s="112"/>
      <c r="PX34" s="112"/>
      <c r="PY34" s="112"/>
      <c r="PZ34" s="112"/>
      <c r="QA34" s="112"/>
      <c r="QB34" s="112"/>
      <c r="QC34" s="112"/>
      <c r="QD34" s="112"/>
      <c r="QE34" s="112"/>
      <c r="QF34" s="112"/>
      <c r="QG34" s="112"/>
      <c r="QH34" s="112"/>
      <c r="QI34" s="112"/>
      <c r="QJ34" s="112"/>
      <c r="QK34" s="112"/>
      <c r="QL34" s="112"/>
      <c r="QM34" s="112"/>
      <c r="QN34" s="112"/>
      <c r="QO34" s="112"/>
      <c r="QP34" s="112"/>
      <c r="QQ34" s="112"/>
      <c r="QR34" s="112"/>
      <c r="QS34" s="112"/>
      <c r="QT34" s="112"/>
      <c r="QU34" s="112"/>
      <c r="QV34" s="112"/>
      <c r="QW34" s="112"/>
      <c r="QX34" s="112"/>
      <c r="QY34" s="112"/>
      <c r="QZ34" s="112"/>
      <c r="RA34" s="112"/>
      <c r="RB34" s="112"/>
      <c r="RC34" s="112"/>
      <c r="RD34" s="112"/>
      <c r="RE34" s="112"/>
      <c r="RF34" s="112"/>
      <c r="RG34" s="112"/>
      <c r="RH34" s="112"/>
      <c r="RI34" s="112"/>
      <c r="RJ34" s="112"/>
      <c r="RK34" s="112"/>
      <c r="RL34" s="112"/>
      <c r="RM34" s="112"/>
      <c r="RN34" s="112"/>
      <c r="RO34" s="112"/>
      <c r="RP34" s="112"/>
      <c r="RQ34" s="112"/>
      <c r="RR34" s="112"/>
      <c r="RS34" s="112"/>
      <c r="RT34" s="112"/>
      <c r="RU34" s="112"/>
      <c r="RV34" s="112"/>
      <c r="RW34" s="112"/>
      <c r="RX34" s="112"/>
      <c r="RY34" s="112"/>
      <c r="RZ34" s="112"/>
      <c r="SA34" s="112"/>
      <c r="SB34" s="112"/>
      <c r="SC34" s="112"/>
      <c r="SD34" s="112"/>
      <c r="SE34" s="112"/>
      <c r="SF34" s="112"/>
      <c r="SG34" s="112"/>
      <c r="SH34" s="112"/>
      <c r="SI34" s="112"/>
      <c r="SJ34" s="112"/>
      <c r="SK34" s="112"/>
      <c r="SL34" s="112"/>
      <c r="SM34" s="112"/>
      <c r="SN34" s="112"/>
      <c r="SO34" s="112"/>
      <c r="SP34" s="112"/>
      <c r="SQ34" s="112"/>
      <c r="SR34" s="112"/>
      <c r="SS34" s="112"/>
      <c r="ST34" s="112"/>
      <c r="SU34" s="112"/>
      <c r="SV34" s="112"/>
      <c r="SW34" s="112"/>
      <c r="SX34" s="112"/>
      <c r="SY34" s="112"/>
      <c r="SZ34" s="112"/>
      <c r="TA34" s="112"/>
      <c r="TB34" s="112"/>
      <c r="TC34" s="112"/>
      <c r="TD34" s="112"/>
      <c r="TE34" s="112"/>
      <c r="TF34" s="112"/>
      <c r="TG34" s="112"/>
      <c r="TH34" s="112"/>
      <c r="TI34" s="112"/>
      <c r="TJ34" s="112"/>
      <c r="TK34" s="112"/>
      <c r="TL34" s="112"/>
      <c r="TM34" s="112"/>
      <c r="TN34" s="112"/>
      <c r="TO34" s="112"/>
      <c r="TP34" s="112"/>
      <c r="TQ34" s="112"/>
      <c r="TR34" s="112"/>
      <c r="TS34" s="112"/>
      <c r="TT34" s="112"/>
      <c r="TU34" s="112"/>
      <c r="TV34" s="112"/>
      <c r="TW34" s="112"/>
      <c r="TX34" s="112"/>
      <c r="TY34" s="112"/>
      <c r="TZ34" s="112"/>
      <c r="UA34" s="112"/>
      <c r="UB34" s="112"/>
      <c r="UC34" s="112"/>
      <c r="UD34" s="112"/>
      <c r="UE34" s="112"/>
      <c r="UF34" s="112"/>
      <c r="UG34" s="112"/>
      <c r="UH34" s="112"/>
      <c r="UI34" s="112"/>
      <c r="UJ34" s="112"/>
      <c r="UK34" s="112"/>
      <c r="UL34" s="112"/>
      <c r="UM34" s="112"/>
      <c r="UN34" s="112"/>
      <c r="UO34" s="112"/>
      <c r="UP34" s="112"/>
      <c r="UQ34" s="112"/>
      <c r="UR34" s="112"/>
      <c r="US34" s="112"/>
      <c r="UT34" s="112"/>
      <c r="UU34" s="112"/>
      <c r="UV34" s="112"/>
      <c r="UW34" s="112"/>
      <c r="UX34" s="112"/>
      <c r="UY34" s="112"/>
      <c r="UZ34" s="112"/>
      <c r="VA34" s="112"/>
      <c r="VB34" s="112"/>
      <c r="VC34" s="112"/>
      <c r="VD34" s="112"/>
      <c r="VE34" s="112"/>
      <c r="VF34" s="112"/>
      <c r="VG34" s="112"/>
      <c r="VH34" s="112"/>
      <c r="VI34" s="112"/>
      <c r="VJ34" s="112"/>
      <c r="VK34" s="112"/>
      <c r="VL34" s="112"/>
      <c r="VM34" s="112"/>
      <c r="VN34" s="112"/>
      <c r="VO34" s="112"/>
      <c r="VP34" s="112"/>
      <c r="VQ34" s="112"/>
      <c r="VR34" s="112"/>
      <c r="VS34" s="112"/>
      <c r="VT34" s="112"/>
      <c r="VU34" s="112"/>
      <c r="VV34" s="112"/>
      <c r="VW34" s="112"/>
      <c r="VX34" s="112"/>
      <c r="VY34" s="112"/>
      <c r="VZ34" s="112"/>
      <c r="WA34" s="112"/>
      <c r="WB34" s="112"/>
      <c r="WC34" s="112"/>
      <c r="WD34" s="112"/>
      <c r="WE34" s="112"/>
      <c r="WF34" s="112"/>
      <c r="WG34" s="112"/>
      <c r="WH34" s="112"/>
      <c r="WI34" s="112"/>
      <c r="WJ34" s="112"/>
      <c r="WK34" s="112"/>
      <c r="WL34" s="112"/>
      <c r="WM34" s="112"/>
      <c r="WN34" s="112"/>
      <c r="WO34" s="112"/>
      <c r="WP34" s="112"/>
      <c r="WQ34" s="112"/>
      <c r="WR34" s="112"/>
      <c r="WS34" s="112"/>
      <c r="WT34" s="112"/>
      <c r="WU34" s="112"/>
      <c r="WV34" s="112"/>
      <c r="WW34" s="112"/>
      <c r="WX34" s="112"/>
      <c r="WY34" s="112"/>
      <c r="WZ34" s="112"/>
      <c r="XA34" s="112"/>
      <c r="XB34" s="112"/>
      <c r="XC34" s="112"/>
      <c r="XD34" s="112"/>
      <c r="XE34" s="112"/>
      <c r="XF34" s="112"/>
      <c r="XG34" s="112"/>
      <c r="XH34" s="112"/>
      <c r="XI34" s="112"/>
      <c r="XJ34" s="112"/>
      <c r="XK34" s="112"/>
      <c r="XL34" s="112"/>
      <c r="XM34" s="112"/>
      <c r="XN34" s="112"/>
      <c r="XO34" s="112"/>
      <c r="XP34" s="112"/>
      <c r="XQ34" s="112"/>
      <c r="XR34" s="112"/>
      <c r="XS34" s="112"/>
      <c r="XT34" s="112"/>
      <c r="XU34" s="112"/>
      <c r="XV34" s="112"/>
      <c r="XW34" s="112"/>
      <c r="XX34" s="112"/>
      <c r="XY34" s="112"/>
      <c r="XZ34" s="112"/>
      <c r="YA34" s="112"/>
      <c r="YB34" s="112"/>
      <c r="YC34" s="112"/>
      <c r="YD34" s="112"/>
      <c r="YE34" s="112"/>
      <c r="YF34" s="112"/>
      <c r="YG34" s="112"/>
      <c r="YH34" s="112"/>
      <c r="YI34" s="112"/>
      <c r="YJ34" s="112"/>
      <c r="YK34" s="112"/>
      <c r="YL34" s="112"/>
      <c r="YM34" s="112"/>
      <c r="YN34" s="112"/>
      <c r="YO34" s="112"/>
      <c r="YP34" s="112"/>
      <c r="YQ34" s="112"/>
      <c r="YR34" s="112"/>
      <c r="YS34" s="112"/>
      <c r="YT34" s="112"/>
      <c r="YU34" s="112"/>
      <c r="YV34" s="112"/>
      <c r="YW34" s="112"/>
      <c r="YX34" s="112"/>
      <c r="YY34" s="112"/>
      <c r="YZ34" s="112"/>
      <c r="ZA34" s="112"/>
      <c r="ZB34" s="112"/>
      <c r="ZC34" s="112"/>
      <c r="ZD34" s="112"/>
      <c r="ZE34" s="112"/>
      <c r="ZF34" s="112"/>
      <c r="ZG34" s="112"/>
      <c r="ZH34" s="112"/>
      <c r="ZI34" s="112"/>
      <c r="ZJ34" s="112"/>
      <c r="ZK34" s="112"/>
      <c r="ZL34" s="112"/>
      <c r="ZM34" s="112"/>
      <c r="ZN34" s="112"/>
      <c r="ZO34" s="112"/>
      <c r="ZP34" s="112"/>
      <c r="ZQ34" s="112"/>
      <c r="ZR34" s="112"/>
      <c r="ZS34" s="112"/>
      <c r="ZT34" s="112"/>
      <c r="ZU34" s="112"/>
      <c r="ZV34" s="112"/>
      <c r="ZW34" s="112"/>
      <c r="ZX34" s="112"/>
      <c r="ZY34" s="112"/>
      <c r="ZZ34" s="112"/>
      <c r="AAA34" s="112"/>
      <c r="AAB34" s="112"/>
      <c r="AAC34" s="112"/>
      <c r="AAD34" s="112"/>
      <c r="AAE34" s="112"/>
      <c r="AAF34" s="112"/>
      <c r="AAG34" s="112"/>
      <c r="AAH34" s="112"/>
      <c r="AAI34" s="112"/>
      <c r="AAJ34" s="112"/>
      <c r="AAK34" s="112"/>
      <c r="AAL34" s="112"/>
      <c r="AAM34" s="112"/>
      <c r="AAN34" s="112"/>
      <c r="AAO34" s="112"/>
      <c r="AAP34" s="112"/>
      <c r="AAQ34" s="112"/>
      <c r="AAR34" s="112"/>
      <c r="AAS34" s="112"/>
      <c r="AAT34" s="112"/>
      <c r="AAU34" s="112"/>
      <c r="AAV34" s="112"/>
      <c r="AAW34" s="112"/>
      <c r="AAX34" s="112"/>
      <c r="AAY34" s="112"/>
      <c r="AAZ34" s="112"/>
      <c r="ABA34" s="112"/>
      <c r="ABB34" s="112"/>
      <c r="ABC34" s="112"/>
      <c r="ABD34" s="112"/>
      <c r="ABE34" s="112"/>
      <c r="ABF34" s="112"/>
      <c r="ABG34" s="112"/>
      <c r="ABH34" s="112"/>
      <c r="ABI34" s="112"/>
      <c r="ABJ34" s="112"/>
      <c r="ABK34" s="112"/>
      <c r="ABL34" s="112"/>
      <c r="ABM34" s="112"/>
      <c r="ABN34" s="112"/>
      <c r="ABO34" s="112"/>
      <c r="ABP34" s="112"/>
      <c r="ABQ34" s="112"/>
      <c r="ABR34" s="112"/>
      <c r="ABS34" s="112"/>
      <c r="ABT34" s="112"/>
      <c r="ABU34" s="112"/>
      <c r="ABV34" s="112"/>
      <c r="ABW34" s="112"/>
      <c r="ABX34" s="112"/>
      <c r="ABY34" s="112"/>
      <c r="ABZ34" s="112"/>
      <c r="ACA34" s="112"/>
      <c r="ACB34" s="112"/>
      <c r="ACC34" s="112"/>
      <c r="ACD34" s="112"/>
      <c r="ACE34" s="112"/>
      <c r="ACF34" s="112"/>
      <c r="ACG34" s="112"/>
      <c r="ACH34" s="112"/>
      <c r="ACI34" s="112"/>
      <c r="ACJ34" s="112"/>
      <c r="ACK34" s="112"/>
      <c r="ACL34" s="112"/>
      <c r="ACM34" s="112"/>
      <c r="ACN34" s="112"/>
      <c r="ACO34" s="112"/>
      <c r="ACP34" s="112"/>
      <c r="ACQ34" s="112"/>
      <c r="ACR34" s="112"/>
      <c r="ACS34" s="112"/>
      <c r="ACT34" s="112"/>
      <c r="ACU34" s="112"/>
      <c r="ACV34" s="112"/>
      <c r="ACW34" s="112"/>
      <c r="ACX34" s="112"/>
      <c r="ACY34" s="112"/>
      <c r="ACZ34" s="112"/>
      <c r="ADA34" s="112"/>
      <c r="ADB34" s="112"/>
      <c r="ADC34" s="112"/>
      <c r="ADD34" s="112"/>
      <c r="ADE34" s="112"/>
      <c r="ADF34" s="112"/>
      <c r="ADG34" s="112"/>
      <c r="ADH34" s="112"/>
      <c r="ADI34" s="112"/>
      <c r="ADJ34" s="112"/>
      <c r="ADK34" s="112"/>
      <c r="ADL34" s="112"/>
      <c r="ADM34" s="112"/>
      <c r="ADN34" s="112"/>
      <c r="ADO34" s="112"/>
      <c r="ADP34" s="112"/>
      <c r="ADQ34" s="112"/>
      <c r="ADR34" s="112"/>
      <c r="ADS34" s="112"/>
      <c r="ADT34" s="112"/>
      <c r="ADU34" s="112"/>
      <c r="ADV34" s="112"/>
      <c r="ADW34" s="112"/>
      <c r="ADX34" s="112"/>
      <c r="ADY34" s="112"/>
      <c r="ADZ34" s="112"/>
      <c r="AEA34" s="112"/>
      <c r="AEB34" s="112"/>
      <c r="AEC34" s="112"/>
      <c r="AED34" s="112"/>
      <c r="AEE34" s="112"/>
      <c r="AEF34" s="112"/>
      <c r="AEG34" s="112"/>
      <c r="AEH34" s="112"/>
      <c r="AEI34" s="112"/>
      <c r="AEJ34" s="112"/>
      <c r="AEK34" s="112"/>
      <c r="AEL34" s="112"/>
      <c r="AEM34" s="112"/>
      <c r="AEN34" s="112"/>
      <c r="AEO34" s="112"/>
      <c r="AEP34" s="112"/>
      <c r="AEQ34" s="112"/>
      <c r="AER34" s="112"/>
      <c r="AES34" s="112"/>
      <c r="AET34" s="112"/>
      <c r="AEU34" s="112"/>
      <c r="AEV34" s="112"/>
      <c r="AEW34" s="112"/>
      <c r="AEX34" s="112"/>
      <c r="AEY34" s="112"/>
      <c r="AEZ34" s="112"/>
      <c r="AFA34" s="112"/>
      <c r="AFB34" s="112"/>
      <c r="AFC34" s="112"/>
      <c r="AFD34" s="112"/>
      <c r="AFE34" s="112"/>
      <c r="AFF34" s="112"/>
      <c r="AFG34" s="112"/>
      <c r="AFH34" s="112"/>
      <c r="AFI34" s="112"/>
      <c r="AFJ34" s="112"/>
      <c r="AFK34" s="112"/>
      <c r="AFL34" s="112"/>
      <c r="AFM34" s="112"/>
      <c r="AFN34" s="112"/>
      <c r="AFO34" s="112"/>
      <c r="AFP34" s="112"/>
      <c r="AFQ34" s="112"/>
      <c r="AFR34" s="112"/>
      <c r="AFS34" s="112"/>
      <c r="AFT34" s="112"/>
      <c r="AFU34" s="112"/>
      <c r="AFV34" s="112"/>
      <c r="AFW34" s="112"/>
      <c r="AFX34" s="112"/>
      <c r="AFY34" s="112"/>
      <c r="AFZ34" s="112"/>
      <c r="AGA34" s="112"/>
      <c r="AGB34" s="112"/>
      <c r="AGC34" s="112"/>
      <c r="AGD34" s="112"/>
      <c r="AGE34" s="112"/>
      <c r="AGF34" s="112"/>
      <c r="AGG34" s="112"/>
      <c r="AGH34" s="112"/>
      <c r="AGI34" s="112"/>
      <c r="AGJ34" s="112"/>
      <c r="AGK34" s="112"/>
      <c r="AGL34" s="112"/>
      <c r="AGM34" s="112"/>
      <c r="AGN34" s="112"/>
      <c r="AGO34" s="112"/>
      <c r="AGP34" s="112"/>
      <c r="AGQ34" s="112"/>
      <c r="AGR34" s="112"/>
      <c r="AGS34" s="112"/>
      <c r="AGT34" s="112"/>
      <c r="AGU34" s="112"/>
      <c r="AGV34" s="112"/>
      <c r="AGW34" s="112"/>
      <c r="AGX34" s="112"/>
      <c r="AGY34" s="112"/>
      <c r="AGZ34" s="112"/>
      <c r="AHA34" s="112"/>
      <c r="AHB34" s="112"/>
      <c r="AHC34" s="112"/>
      <c r="AHD34" s="112"/>
      <c r="AHE34" s="112"/>
      <c r="AHF34" s="112"/>
      <c r="AHG34" s="112"/>
      <c r="AHH34" s="112"/>
      <c r="AHI34" s="112"/>
      <c r="AHJ34" s="112"/>
      <c r="AHK34" s="112"/>
      <c r="AHL34" s="112"/>
      <c r="AHM34" s="112"/>
      <c r="AHN34" s="112"/>
      <c r="AHO34" s="112"/>
      <c r="AHP34" s="112"/>
      <c r="AHQ34" s="112"/>
      <c r="AHR34" s="112"/>
      <c r="AHS34" s="112"/>
      <c r="AHT34" s="112"/>
      <c r="AHU34" s="112"/>
      <c r="AHV34" s="112"/>
      <c r="AHW34" s="112"/>
      <c r="AHX34" s="112"/>
      <c r="AHY34" s="112"/>
      <c r="AHZ34" s="112"/>
      <c r="AIA34" s="112"/>
      <c r="AIB34" s="112"/>
      <c r="AIC34" s="112"/>
      <c r="AID34" s="112"/>
      <c r="AIE34" s="112"/>
      <c r="AIF34" s="112"/>
      <c r="AIG34" s="112"/>
      <c r="AIH34" s="112"/>
      <c r="AII34" s="112"/>
      <c r="AIJ34" s="112"/>
      <c r="AIK34" s="112"/>
      <c r="AIL34" s="112"/>
      <c r="AIM34" s="112"/>
      <c r="AIN34" s="112"/>
      <c r="AIO34" s="112"/>
      <c r="AIP34" s="112"/>
      <c r="AIQ34" s="112"/>
      <c r="AIR34" s="112"/>
      <c r="AIS34" s="112"/>
      <c r="AIT34" s="112"/>
      <c r="AIU34" s="112"/>
      <c r="AIV34" s="112"/>
      <c r="AIW34" s="112"/>
      <c r="AIX34" s="112"/>
      <c r="AIY34" s="112"/>
      <c r="AIZ34" s="112"/>
      <c r="AJA34" s="112"/>
      <c r="AJB34" s="112"/>
      <c r="AJC34" s="112"/>
      <c r="AJD34" s="112"/>
      <c r="AJE34" s="112"/>
      <c r="AJF34" s="112"/>
      <c r="AJG34" s="112"/>
      <c r="AJH34" s="112"/>
      <c r="AJI34" s="112"/>
      <c r="AJJ34" s="112"/>
      <c r="AJK34" s="112"/>
      <c r="AJL34" s="112"/>
      <c r="AJM34" s="112"/>
      <c r="AJN34" s="112"/>
      <c r="AJO34" s="112"/>
      <c r="AJP34" s="112"/>
      <c r="AJQ34" s="112"/>
      <c r="AJR34" s="112"/>
      <c r="AJS34" s="112"/>
      <c r="AJT34" s="112"/>
      <c r="AJU34" s="112"/>
      <c r="AJV34" s="112"/>
      <c r="AJW34" s="112"/>
      <c r="AJX34" s="112"/>
      <c r="AJY34" s="112"/>
      <c r="AJZ34" s="112"/>
      <c r="AKA34" s="112"/>
      <c r="AKB34" s="112"/>
      <c r="AKC34" s="112"/>
      <c r="AKD34" s="112"/>
      <c r="AKE34" s="112"/>
      <c r="AKF34" s="112"/>
      <c r="AKG34" s="112"/>
      <c r="AKH34" s="112"/>
      <c r="AKI34" s="112"/>
      <c r="AKJ34" s="112"/>
      <c r="AKK34" s="112"/>
      <c r="AKL34" s="112"/>
      <c r="AKM34" s="112"/>
      <c r="AKN34" s="112"/>
      <c r="AKO34" s="112"/>
      <c r="AKP34" s="112"/>
      <c r="AKQ34" s="112"/>
      <c r="AKR34" s="112"/>
      <c r="AKS34" s="112"/>
      <c r="AKT34" s="112"/>
      <c r="AKU34" s="112"/>
      <c r="AKV34" s="112"/>
      <c r="AKW34" s="112"/>
      <c r="AKX34" s="112"/>
      <c r="AKY34" s="112"/>
      <c r="AKZ34" s="112"/>
      <c r="ALA34" s="112"/>
      <c r="ALB34" s="112"/>
      <c r="ALC34" s="112"/>
      <c r="ALD34" s="112"/>
      <c r="ALE34" s="112"/>
      <c r="ALF34" s="112"/>
      <c r="ALG34" s="112"/>
      <c r="ALH34" s="112"/>
      <c r="ALI34" s="112"/>
      <c r="ALJ34" s="112"/>
      <c r="ALK34" s="112"/>
      <c r="ALL34" s="112"/>
      <c r="ALM34" s="112"/>
      <c r="ALN34" s="112"/>
      <c r="ALO34" s="112"/>
      <c r="ALP34" s="112"/>
      <c r="ALQ34" s="112"/>
      <c r="ALR34" s="112"/>
      <c r="ALS34" s="112"/>
      <c r="ALT34" s="112"/>
      <c r="ALU34" s="112"/>
      <c r="ALV34" s="112"/>
      <c r="ALW34" s="112"/>
      <c r="ALX34" s="112"/>
      <c r="ALY34" s="112"/>
      <c r="ALZ34" s="112"/>
      <c r="AMA34" s="112"/>
      <c r="AMB34" s="112"/>
      <c r="AMC34" s="112"/>
      <c r="AMD34" s="112"/>
      <c r="AME34" s="112"/>
      <c r="AMF34" s="112"/>
      <c r="AMG34" s="112"/>
      <c r="AMH34" s="112"/>
      <c r="AMI34" s="112"/>
      <c r="AMJ34" s="112"/>
      <c r="AMK34" s="112"/>
      <c r="AML34" s="112"/>
      <c r="AMM34" s="112"/>
      <c r="AMN34" s="112"/>
      <c r="AMO34" s="112"/>
      <c r="AMP34" s="112"/>
      <c r="AMQ34" s="112"/>
      <c r="AMR34" s="112"/>
      <c r="AMS34" s="112"/>
      <c r="AMT34" s="112"/>
      <c r="AMU34" s="112"/>
      <c r="AMV34" s="112"/>
      <c r="AMW34" s="112"/>
      <c r="AMX34" s="112"/>
      <c r="AMY34" s="112"/>
      <c r="AMZ34" s="112"/>
      <c r="ANA34" s="112"/>
      <c r="ANB34" s="112"/>
      <c r="ANC34" s="112"/>
      <c r="AND34" s="112"/>
      <c r="ANE34" s="112"/>
      <c r="ANF34" s="112"/>
      <c r="ANG34" s="112"/>
      <c r="ANH34" s="112"/>
      <c r="ANI34" s="112"/>
      <c r="ANJ34" s="112"/>
      <c r="ANK34" s="112"/>
      <c r="ANL34" s="112"/>
      <c r="ANM34" s="112"/>
      <c r="ANN34" s="112"/>
      <c r="ANO34" s="112"/>
      <c r="ANP34" s="112"/>
      <c r="ANQ34" s="112"/>
      <c r="ANR34" s="112"/>
      <c r="ANS34" s="112"/>
      <c r="ANT34" s="112"/>
      <c r="ANU34" s="112"/>
      <c r="ANV34" s="112"/>
      <c r="ANW34" s="112"/>
      <c r="ANX34" s="112"/>
      <c r="ANY34" s="112"/>
      <c r="ANZ34" s="112"/>
      <c r="AOA34" s="112"/>
      <c r="AOB34" s="112"/>
      <c r="AOC34" s="112"/>
      <c r="AOD34" s="112"/>
      <c r="AOE34" s="112"/>
      <c r="AOF34" s="112"/>
      <c r="AOG34" s="112"/>
      <c r="AOH34" s="112"/>
      <c r="AOI34" s="112"/>
      <c r="AOJ34" s="112"/>
      <c r="AOK34" s="112"/>
      <c r="AOL34" s="112"/>
      <c r="AOM34" s="112"/>
      <c r="AON34" s="112"/>
      <c r="AOO34" s="112"/>
      <c r="AOP34" s="112"/>
      <c r="AOQ34" s="112"/>
      <c r="AOR34" s="112"/>
      <c r="AOS34" s="112"/>
      <c r="AOT34" s="112"/>
      <c r="AOU34" s="112"/>
      <c r="AOV34" s="112"/>
      <c r="AOW34" s="112"/>
      <c r="AOX34" s="112"/>
      <c r="AOY34" s="112"/>
      <c r="AOZ34" s="112"/>
      <c r="APA34" s="112"/>
      <c r="APB34" s="112"/>
      <c r="APC34" s="112"/>
      <c r="APD34" s="112"/>
      <c r="APE34" s="112"/>
      <c r="APF34" s="112"/>
      <c r="APG34" s="112"/>
      <c r="APH34" s="112"/>
      <c r="API34" s="112"/>
      <c r="APJ34" s="112"/>
      <c r="APK34" s="112"/>
      <c r="APL34" s="112"/>
      <c r="APM34" s="112"/>
      <c r="APN34" s="112"/>
      <c r="APO34" s="112"/>
      <c r="APP34" s="112"/>
      <c r="APQ34" s="112"/>
      <c r="APR34" s="112"/>
      <c r="APS34" s="112"/>
      <c r="APT34" s="112"/>
      <c r="APU34" s="112"/>
      <c r="APV34" s="112"/>
      <c r="APW34" s="112"/>
      <c r="APX34" s="112"/>
      <c r="APY34" s="112"/>
      <c r="APZ34" s="112"/>
      <c r="AQA34" s="112"/>
      <c r="AQB34" s="112"/>
      <c r="AQC34" s="112"/>
      <c r="AQD34" s="112"/>
      <c r="AQE34" s="112"/>
      <c r="AQF34" s="112"/>
      <c r="AQG34" s="112"/>
      <c r="AQH34" s="112"/>
      <c r="AQI34" s="112"/>
      <c r="AQJ34" s="112"/>
      <c r="AQK34" s="112"/>
      <c r="AQL34" s="112"/>
      <c r="AQM34" s="112"/>
      <c r="AQN34" s="112"/>
      <c r="AQO34" s="112"/>
      <c r="AQP34" s="112"/>
      <c r="AQQ34" s="112"/>
      <c r="AQR34" s="112"/>
      <c r="AQS34" s="112"/>
      <c r="AQT34" s="112"/>
      <c r="AQU34" s="112"/>
      <c r="AQV34" s="112"/>
      <c r="AQW34" s="112"/>
      <c r="AQX34" s="112"/>
      <c r="AQY34" s="112"/>
      <c r="AQZ34" s="112"/>
      <c r="ARA34" s="112"/>
      <c r="ARB34" s="112"/>
      <c r="ARC34" s="112"/>
      <c r="ARD34" s="112"/>
      <c r="ARE34" s="112"/>
      <c r="ARF34" s="112"/>
      <c r="ARG34" s="112"/>
      <c r="ARH34" s="112"/>
      <c r="ARI34" s="112"/>
      <c r="ARJ34" s="112"/>
      <c r="ARK34" s="112"/>
      <c r="ARL34" s="112"/>
      <c r="ARM34" s="112"/>
      <c r="ARN34" s="112"/>
      <c r="ARO34" s="112"/>
      <c r="ARP34" s="112"/>
      <c r="ARQ34" s="112"/>
      <c r="ARR34" s="112"/>
      <c r="ARS34" s="112"/>
      <c r="ART34" s="112"/>
      <c r="ARU34" s="112"/>
      <c r="ARV34" s="112"/>
      <c r="ARW34" s="112"/>
      <c r="ARX34" s="112"/>
      <c r="ARY34" s="112"/>
      <c r="ARZ34" s="112"/>
      <c r="ASA34" s="112"/>
      <c r="ASB34" s="112"/>
      <c r="ASC34" s="112"/>
      <c r="ASD34" s="112"/>
      <c r="ASE34" s="112"/>
      <c r="ASF34" s="112"/>
      <c r="ASG34" s="112"/>
      <c r="ASH34" s="112"/>
      <c r="ASI34" s="112"/>
      <c r="ASJ34" s="112"/>
      <c r="ASK34" s="112"/>
      <c r="ASL34" s="112"/>
      <c r="ASM34" s="112"/>
      <c r="ASN34" s="112"/>
      <c r="ASO34" s="112"/>
      <c r="ASP34" s="112"/>
      <c r="ASQ34" s="112"/>
      <c r="ASR34" s="112"/>
      <c r="ASS34" s="112"/>
      <c r="AST34" s="112"/>
      <c r="ASU34" s="112"/>
      <c r="ASV34" s="112"/>
      <c r="ASW34" s="112"/>
      <c r="ASX34" s="112"/>
      <c r="ASY34" s="112"/>
      <c r="ASZ34" s="112"/>
      <c r="ATA34" s="112"/>
      <c r="ATB34" s="112"/>
      <c r="ATC34" s="112"/>
      <c r="ATD34" s="112"/>
      <c r="ATE34" s="112"/>
      <c r="ATF34" s="112"/>
      <c r="ATG34" s="112"/>
      <c r="ATH34" s="112"/>
      <c r="ATI34" s="112"/>
      <c r="ATJ34" s="112"/>
      <c r="ATK34" s="112"/>
      <c r="ATL34" s="112"/>
      <c r="ATM34" s="112"/>
      <c r="ATN34" s="112"/>
      <c r="ATO34" s="112"/>
      <c r="ATP34" s="112"/>
      <c r="ATQ34" s="112"/>
      <c r="ATR34" s="112"/>
      <c r="ATS34" s="112"/>
      <c r="ATT34" s="112"/>
      <c r="ATU34" s="112"/>
      <c r="ATV34" s="112"/>
      <c r="ATW34" s="112"/>
      <c r="ATX34" s="112"/>
      <c r="ATY34" s="112"/>
      <c r="ATZ34" s="112"/>
      <c r="AUA34" s="112"/>
      <c r="AUB34" s="112"/>
      <c r="AUC34" s="112"/>
      <c r="AUD34" s="112"/>
      <c r="AUE34" s="112"/>
      <c r="AUF34" s="112"/>
      <c r="AUG34" s="112"/>
      <c r="AUH34" s="112"/>
      <c r="AUI34" s="112"/>
      <c r="AUJ34" s="112"/>
      <c r="AUK34" s="112"/>
      <c r="AUL34" s="112"/>
      <c r="AUM34" s="112"/>
      <c r="AUN34" s="112"/>
      <c r="AUO34" s="112"/>
      <c r="AUP34" s="112"/>
      <c r="AUQ34" s="112"/>
      <c r="AUR34" s="112"/>
      <c r="AUS34" s="112"/>
      <c r="AUT34" s="112"/>
      <c r="AUU34" s="112"/>
      <c r="AUV34" s="112"/>
      <c r="AUW34" s="112"/>
      <c r="AUX34" s="112"/>
      <c r="AUY34" s="112"/>
      <c r="AUZ34" s="112"/>
      <c r="AVA34" s="112"/>
      <c r="AVB34" s="112"/>
      <c r="AVC34" s="112"/>
      <c r="AVD34" s="112"/>
      <c r="AVE34" s="112"/>
      <c r="AVF34" s="112"/>
      <c r="AVG34" s="112"/>
      <c r="AVH34" s="112"/>
      <c r="AVI34" s="112"/>
      <c r="AVJ34" s="112"/>
      <c r="AVK34" s="112"/>
      <c r="AVL34" s="112"/>
      <c r="AVM34" s="112"/>
      <c r="AVN34" s="112"/>
      <c r="AVO34" s="112"/>
      <c r="AVP34" s="112"/>
      <c r="AVQ34" s="112"/>
      <c r="AVR34" s="112"/>
      <c r="AVS34" s="112"/>
      <c r="AVT34" s="112"/>
      <c r="AVU34" s="112"/>
      <c r="AVV34" s="112"/>
      <c r="AVW34" s="112"/>
      <c r="AVX34" s="112"/>
      <c r="AVY34" s="112"/>
      <c r="AVZ34" s="112"/>
      <c r="AWA34" s="112"/>
      <c r="AWB34" s="112"/>
      <c r="AWC34" s="112"/>
      <c r="AWD34" s="112"/>
      <c r="AWE34" s="112"/>
      <c r="AWF34" s="112"/>
      <c r="AWG34" s="112"/>
      <c r="AWH34" s="112"/>
      <c r="AWI34" s="112"/>
      <c r="AWJ34" s="112"/>
      <c r="AWK34" s="112"/>
      <c r="AWL34" s="112"/>
      <c r="AWM34" s="112"/>
      <c r="AWN34" s="112"/>
      <c r="AWO34" s="112"/>
      <c r="AWP34" s="112"/>
      <c r="AWQ34" s="112"/>
      <c r="AWR34" s="112"/>
      <c r="AWS34" s="112"/>
      <c r="AWT34" s="112"/>
      <c r="AWU34" s="112"/>
      <c r="AWV34" s="112"/>
      <c r="AWW34" s="112"/>
      <c r="AWX34" s="112"/>
      <c r="AWY34" s="112"/>
      <c r="AWZ34" s="112"/>
      <c r="AXA34" s="112"/>
      <c r="AXB34" s="112"/>
      <c r="AXC34" s="112"/>
      <c r="AXD34" s="112"/>
      <c r="AXE34" s="112"/>
      <c r="AXF34" s="112"/>
      <c r="AXG34" s="112"/>
      <c r="AXH34" s="112"/>
      <c r="AXI34" s="112"/>
      <c r="AXJ34" s="112"/>
      <c r="AXK34" s="112"/>
      <c r="AXL34" s="112"/>
      <c r="AXM34" s="112"/>
      <c r="AXN34" s="112"/>
      <c r="AXO34" s="112"/>
      <c r="AXP34" s="112"/>
      <c r="AXQ34" s="112"/>
      <c r="AXR34" s="112"/>
      <c r="AXS34" s="112"/>
      <c r="AXT34" s="112"/>
      <c r="AXU34" s="112"/>
      <c r="AXV34" s="112"/>
      <c r="AXW34" s="112"/>
      <c r="AXX34" s="112"/>
      <c r="AXY34" s="112"/>
      <c r="AXZ34" s="112"/>
      <c r="AYA34" s="112"/>
      <c r="AYB34" s="112"/>
      <c r="AYC34" s="112"/>
      <c r="AYD34" s="112"/>
      <c r="AYE34" s="112"/>
      <c r="AYF34" s="112"/>
      <c r="AYG34" s="112"/>
      <c r="AYH34" s="112"/>
      <c r="AYI34" s="112"/>
      <c r="AYJ34" s="112"/>
      <c r="AYK34" s="112"/>
      <c r="AYL34" s="112"/>
      <c r="AYM34" s="112"/>
      <c r="AYN34" s="112"/>
      <c r="AYO34" s="112"/>
      <c r="AYP34" s="112"/>
      <c r="AYQ34" s="112"/>
      <c r="AYR34" s="112"/>
      <c r="AYS34" s="112"/>
      <c r="AYT34" s="112"/>
      <c r="AYU34" s="112"/>
      <c r="AYV34" s="112"/>
      <c r="AYW34" s="112"/>
      <c r="AYX34" s="112"/>
      <c r="AYY34" s="112"/>
      <c r="AYZ34" s="112"/>
      <c r="AZA34" s="112"/>
      <c r="AZB34" s="112"/>
      <c r="AZC34" s="112"/>
      <c r="AZD34" s="112"/>
      <c r="AZE34" s="112"/>
      <c r="AZF34" s="112"/>
      <c r="AZG34" s="112"/>
      <c r="AZH34" s="112"/>
      <c r="AZI34" s="112"/>
      <c r="AZJ34" s="112"/>
      <c r="AZK34" s="112"/>
      <c r="AZL34" s="112"/>
      <c r="AZM34" s="112"/>
      <c r="AZN34" s="112"/>
      <c r="AZO34" s="112"/>
      <c r="AZP34" s="112"/>
      <c r="AZQ34" s="112"/>
      <c r="AZR34" s="112"/>
      <c r="AZS34" s="112"/>
      <c r="AZT34" s="112"/>
      <c r="AZU34" s="112"/>
      <c r="AZV34" s="112"/>
      <c r="AZW34" s="112"/>
      <c r="AZX34" s="112"/>
      <c r="AZY34" s="112"/>
      <c r="AZZ34" s="112"/>
      <c r="BAA34" s="112"/>
      <c r="BAB34" s="112"/>
      <c r="BAC34" s="112"/>
      <c r="BAD34" s="112"/>
      <c r="BAE34" s="112"/>
      <c r="BAF34" s="112"/>
      <c r="BAG34" s="112"/>
      <c r="BAH34" s="112"/>
      <c r="BAI34" s="112"/>
      <c r="BAJ34" s="112"/>
      <c r="BAK34" s="112"/>
      <c r="BAL34" s="112"/>
      <c r="BAM34" s="112"/>
      <c r="BAN34" s="112"/>
      <c r="BAO34" s="112"/>
      <c r="BAP34" s="112"/>
      <c r="BAQ34" s="112"/>
      <c r="BAR34" s="112"/>
      <c r="BAS34" s="112"/>
      <c r="BAT34" s="112"/>
      <c r="BAU34" s="112"/>
      <c r="BAV34" s="112"/>
      <c r="BAW34" s="112"/>
      <c r="BAX34" s="112"/>
      <c r="BAY34" s="112"/>
      <c r="BAZ34" s="112"/>
      <c r="BBA34" s="112"/>
      <c r="BBB34" s="112"/>
      <c r="BBC34" s="112"/>
      <c r="BBD34" s="112"/>
      <c r="BBE34" s="112"/>
      <c r="BBF34" s="112"/>
      <c r="BBG34" s="112"/>
      <c r="BBH34" s="112"/>
      <c r="BBI34" s="112"/>
      <c r="BBJ34" s="112"/>
      <c r="BBK34" s="112"/>
      <c r="BBL34" s="112"/>
      <c r="BBM34" s="112"/>
      <c r="BBN34" s="112"/>
      <c r="BBO34" s="112"/>
      <c r="BBP34" s="112"/>
      <c r="BBQ34" s="112"/>
      <c r="BBR34" s="112"/>
      <c r="BBS34" s="112"/>
      <c r="BBT34" s="112"/>
      <c r="BBU34" s="112"/>
      <c r="BBV34" s="112"/>
      <c r="BBW34" s="112"/>
      <c r="BBX34" s="112"/>
      <c r="BBY34" s="112"/>
      <c r="BBZ34" s="112"/>
      <c r="BCA34" s="112"/>
      <c r="BCB34" s="112"/>
      <c r="BCC34" s="112"/>
      <c r="BCD34" s="112"/>
      <c r="BCE34" s="112"/>
      <c r="BCF34" s="112"/>
      <c r="BCG34" s="112"/>
      <c r="BCH34" s="112"/>
      <c r="BCI34" s="112"/>
      <c r="BCJ34" s="112"/>
      <c r="BCK34" s="112"/>
      <c r="BCL34" s="112"/>
      <c r="BCM34" s="112"/>
      <c r="BCN34" s="112"/>
      <c r="BCO34" s="112"/>
      <c r="BCP34" s="112"/>
      <c r="BCQ34" s="112"/>
      <c r="BCR34" s="112"/>
      <c r="BCS34" s="112"/>
      <c r="BCT34" s="112"/>
      <c r="BCU34" s="112"/>
      <c r="BCV34" s="112"/>
      <c r="BCW34" s="112"/>
      <c r="BCX34" s="112"/>
      <c r="BCY34" s="112"/>
      <c r="BCZ34" s="112"/>
      <c r="BDA34" s="112"/>
      <c r="BDB34" s="112"/>
      <c r="BDC34" s="112"/>
      <c r="BDD34" s="112"/>
      <c r="BDE34" s="112"/>
      <c r="BDF34" s="112"/>
      <c r="BDG34" s="112"/>
      <c r="BDH34" s="112"/>
      <c r="BDI34" s="112"/>
      <c r="BDJ34" s="112"/>
      <c r="BDK34" s="112"/>
      <c r="BDL34" s="112"/>
      <c r="BDM34" s="112"/>
      <c r="BDN34" s="112"/>
      <c r="BDO34" s="112"/>
      <c r="BDP34" s="112"/>
      <c r="BDQ34" s="112"/>
      <c r="BDR34" s="112"/>
      <c r="BDS34" s="112"/>
      <c r="BDT34" s="112"/>
      <c r="BDU34" s="112"/>
      <c r="BDV34" s="112"/>
      <c r="BDW34" s="112"/>
      <c r="BDX34" s="112"/>
      <c r="BDY34" s="112"/>
      <c r="BDZ34" s="112"/>
      <c r="BEA34" s="112"/>
      <c r="BEB34" s="112"/>
      <c r="BEC34" s="112"/>
      <c r="BED34" s="112"/>
      <c r="BEE34" s="112"/>
      <c r="BEF34" s="112"/>
      <c r="BEG34" s="112"/>
      <c r="BEH34" s="112"/>
      <c r="BEI34" s="112"/>
      <c r="BEJ34" s="112"/>
      <c r="BEK34" s="112"/>
      <c r="BEL34" s="112"/>
      <c r="BEM34" s="112"/>
      <c r="BEN34" s="112"/>
      <c r="BEO34" s="112"/>
      <c r="BEP34" s="112"/>
      <c r="BEQ34" s="112"/>
      <c r="BER34" s="112"/>
      <c r="BES34" s="112"/>
      <c r="BET34" s="112"/>
      <c r="BEU34" s="112"/>
      <c r="BEV34" s="112"/>
      <c r="BEW34" s="112"/>
      <c r="BEX34" s="112"/>
      <c r="BEY34" s="112"/>
      <c r="BEZ34" s="112"/>
      <c r="BFA34" s="112"/>
      <c r="BFB34" s="112"/>
      <c r="BFC34" s="112"/>
      <c r="BFD34" s="112"/>
      <c r="BFE34" s="112"/>
      <c r="BFF34" s="112"/>
      <c r="BFG34" s="112"/>
      <c r="BFH34" s="112"/>
      <c r="BFI34" s="112"/>
      <c r="BFJ34" s="112"/>
      <c r="BFK34" s="112"/>
      <c r="BFL34" s="112"/>
      <c r="BFM34" s="112"/>
      <c r="BFN34" s="112"/>
      <c r="BFO34" s="112"/>
      <c r="BFP34" s="112"/>
      <c r="BFQ34" s="112"/>
      <c r="BFR34" s="112"/>
      <c r="BFS34" s="112"/>
      <c r="BFT34" s="112"/>
      <c r="BFU34" s="112"/>
      <c r="BFV34" s="112"/>
      <c r="BFW34" s="112"/>
      <c r="BFX34" s="112"/>
      <c r="BFY34" s="112"/>
      <c r="BFZ34" s="112"/>
      <c r="BGA34" s="112"/>
      <c r="BGB34" s="112"/>
      <c r="BGC34" s="112"/>
      <c r="BGD34" s="112"/>
      <c r="BGE34" s="112"/>
      <c r="BGF34" s="112"/>
      <c r="BGG34" s="112"/>
      <c r="BGH34" s="112"/>
      <c r="BGI34" s="112"/>
      <c r="BGJ34" s="112"/>
      <c r="BGK34" s="112"/>
      <c r="BGL34" s="112"/>
      <c r="BGM34" s="112"/>
      <c r="BGN34" s="112"/>
      <c r="BGO34" s="112"/>
      <c r="BGP34" s="112"/>
      <c r="BGQ34" s="112"/>
      <c r="BGR34" s="112"/>
      <c r="BGS34" s="112"/>
      <c r="BGT34" s="112"/>
      <c r="BGU34" s="112"/>
      <c r="BGV34" s="112"/>
      <c r="BGW34" s="112"/>
      <c r="BGX34" s="112"/>
      <c r="BGY34" s="112"/>
      <c r="BGZ34" s="112"/>
      <c r="BHA34" s="112"/>
      <c r="BHB34" s="112"/>
      <c r="BHC34" s="112"/>
      <c r="BHD34" s="112"/>
      <c r="BHE34" s="112"/>
      <c r="BHF34" s="112"/>
      <c r="BHG34" s="112"/>
      <c r="BHH34" s="112"/>
      <c r="BHI34" s="112"/>
      <c r="BHJ34" s="112"/>
      <c r="BHK34" s="112"/>
      <c r="BHL34" s="112"/>
      <c r="BHM34" s="112"/>
      <c r="BHN34" s="112"/>
      <c r="BHO34" s="112"/>
      <c r="BHP34" s="112"/>
      <c r="BHQ34" s="112"/>
      <c r="BHR34" s="112"/>
      <c r="BHS34" s="112"/>
      <c r="BHT34" s="112"/>
      <c r="BHU34" s="112"/>
      <c r="BHV34" s="112"/>
      <c r="BHW34" s="112"/>
      <c r="BHX34" s="112"/>
      <c r="BHY34" s="112"/>
      <c r="BHZ34" s="112"/>
      <c r="BIA34" s="112"/>
      <c r="BIB34" s="112"/>
      <c r="BIC34" s="112"/>
      <c r="BID34" s="112"/>
      <c r="BIE34" s="112"/>
      <c r="BIF34" s="112"/>
      <c r="BIG34" s="112"/>
      <c r="BIH34" s="112"/>
      <c r="BII34" s="112"/>
      <c r="BIJ34" s="112"/>
      <c r="BIK34" s="112"/>
      <c r="BIL34" s="112"/>
      <c r="BIM34" s="112"/>
      <c r="BIN34" s="112"/>
      <c r="BIO34" s="112"/>
      <c r="BIP34" s="112"/>
      <c r="BIQ34" s="112"/>
      <c r="BIR34" s="112"/>
      <c r="BIS34" s="112"/>
      <c r="BIT34" s="112"/>
      <c r="BIU34" s="112"/>
      <c r="BIV34" s="112"/>
      <c r="BIW34" s="112"/>
      <c r="BIX34" s="112"/>
      <c r="BIY34" s="112"/>
      <c r="BIZ34" s="112"/>
      <c r="BJA34" s="112"/>
      <c r="BJB34" s="112"/>
      <c r="BJC34" s="112"/>
      <c r="BJD34" s="112"/>
      <c r="BJE34" s="112"/>
      <c r="BJF34" s="112"/>
      <c r="BJG34" s="112"/>
      <c r="BJH34" s="112"/>
      <c r="BJI34" s="112"/>
      <c r="BJJ34" s="112"/>
      <c r="BJK34" s="112"/>
      <c r="BJL34" s="112"/>
      <c r="BJM34" s="112"/>
      <c r="BJN34" s="112"/>
      <c r="BJO34" s="112"/>
      <c r="BJP34" s="112"/>
      <c r="BJQ34" s="112"/>
      <c r="BJR34" s="112"/>
      <c r="BJS34" s="112"/>
      <c r="BJT34" s="112"/>
      <c r="BJU34" s="112"/>
      <c r="BJV34" s="112"/>
      <c r="BJW34" s="112"/>
      <c r="BJX34" s="112"/>
      <c r="BJY34" s="112"/>
      <c r="BJZ34" s="112"/>
      <c r="BKA34" s="112"/>
      <c r="BKB34" s="112"/>
      <c r="BKC34" s="112"/>
      <c r="BKD34" s="112"/>
      <c r="BKE34" s="112"/>
      <c r="BKF34" s="112"/>
      <c r="BKG34" s="112"/>
      <c r="BKH34" s="112"/>
      <c r="BKI34" s="112"/>
      <c r="BKJ34" s="112"/>
      <c r="BKK34" s="112"/>
      <c r="BKL34" s="112"/>
      <c r="BKM34" s="112"/>
      <c r="BKN34" s="112"/>
      <c r="BKO34" s="112"/>
      <c r="BKP34" s="112"/>
      <c r="BKQ34" s="112"/>
      <c r="BKR34" s="112"/>
      <c r="BKS34" s="112"/>
      <c r="BKT34" s="112"/>
      <c r="BKU34" s="112"/>
      <c r="BKV34" s="112"/>
      <c r="BKW34" s="112"/>
      <c r="BKX34" s="112"/>
      <c r="BKY34" s="112"/>
      <c r="BKZ34" s="112"/>
      <c r="BLA34" s="112"/>
      <c r="BLB34" s="112"/>
      <c r="BLC34" s="112"/>
      <c r="BLD34" s="112"/>
      <c r="BLE34" s="112"/>
      <c r="BLF34" s="112"/>
      <c r="BLG34" s="112"/>
      <c r="BLH34" s="112"/>
      <c r="BLI34" s="112"/>
      <c r="BLJ34" s="112"/>
      <c r="BLK34" s="112"/>
      <c r="BLL34" s="112"/>
      <c r="BLM34" s="112"/>
      <c r="BLN34" s="112"/>
      <c r="BLO34" s="112"/>
      <c r="BLP34" s="112"/>
      <c r="BLQ34" s="112"/>
      <c r="BLR34" s="112"/>
      <c r="BLS34" s="112"/>
      <c r="BLT34" s="112"/>
      <c r="BLU34" s="112"/>
      <c r="BLV34" s="112"/>
      <c r="BLW34" s="112"/>
      <c r="BLX34" s="112"/>
      <c r="BLY34" s="112"/>
      <c r="BLZ34" s="112"/>
      <c r="BMA34" s="112"/>
      <c r="BMB34" s="112"/>
      <c r="BMC34" s="112"/>
      <c r="BMD34" s="112"/>
      <c r="BME34" s="112"/>
      <c r="BMF34" s="112"/>
      <c r="BMG34" s="112"/>
      <c r="BMH34" s="112"/>
      <c r="BMI34" s="112"/>
      <c r="BMJ34" s="112"/>
      <c r="BMK34" s="112"/>
      <c r="BML34" s="112"/>
      <c r="BMM34" s="112"/>
      <c r="BMN34" s="112"/>
      <c r="BMO34" s="112"/>
      <c r="BMP34" s="112"/>
      <c r="BMQ34" s="112"/>
      <c r="BMR34" s="112"/>
      <c r="BMS34" s="112"/>
      <c r="BMT34" s="112"/>
      <c r="BMU34" s="112"/>
      <c r="BMV34" s="112"/>
      <c r="BMW34" s="112"/>
      <c r="BMX34" s="112"/>
      <c r="BMY34" s="112"/>
      <c r="BMZ34" s="112"/>
      <c r="BNA34" s="112"/>
      <c r="BNB34" s="112"/>
      <c r="BNC34" s="112"/>
      <c r="BND34" s="112"/>
      <c r="BNE34" s="112"/>
      <c r="BNF34" s="112"/>
      <c r="BNG34" s="112"/>
      <c r="BNH34" s="112"/>
      <c r="BNI34" s="112"/>
      <c r="BNJ34" s="112"/>
      <c r="BNK34" s="112"/>
      <c r="BNL34" s="112"/>
      <c r="BNM34" s="112"/>
      <c r="BNN34" s="112"/>
      <c r="BNO34" s="112"/>
      <c r="BNP34" s="112"/>
      <c r="BNQ34" s="112"/>
      <c r="BNR34" s="112"/>
      <c r="BNS34" s="112"/>
      <c r="BNT34" s="112"/>
      <c r="BNU34" s="112"/>
      <c r="BNV34" s="112"/>
      <c r="BNW34" s="112"/>
      <c r="BNX34" s="112"/>
      <c r="BNY34" s="112"/>
      <c r="BNZ34" s="112"/>
      <c r="BOA34" s="112"/>
      <c r="BOB34" s="112"/>
      <c r="BOC34" s="112"/>
      <c r="BOD34" s="112"/>
      <c r="BOE34" s="112"/>
      <c r="BOF34" s="112"/>
      <c r="BOG34" s="112"/>
      <c r="BOH34" s="112"/>
      <c r="BOI34" s="112"/>
      <c r="BOJ34" s="112"/>
      <c r="BOK34" s="112"/>
      <c r="BOL34" s="112"/>
      <c r="BOM34" s="112"/>
      <c r="BON34" s="112"/>
      <c r="BOO34" s="112"/>
      <c r="BOP34" s="112"/>
      <c r="BOQ34" s="112"/>
      <c r="BOR34" s="112"/>
      <c r="BOS34" s="112"/>
      <c r="BOT34" s="112"/>
      <c r="BOU34" s="112"/>
      <c r="BOV34" s="112"/>
      <c r="BOW34" s="112"/>
      <c r="BOX34" s="112"/>
      <c r="BOY34" s="112"/>
      <c r="BOZ34" s="112"/>
      <c r="BPA34" s="112"/>
      <c r="BPB34" s="112"/>
      <c r="BPC34" s="112"/>
      <c r="BPD34" s="112"/>
      <c r="BPE34" s="112"/>
      <c r="BPF34" s="112"/>
      <c r="BPG34" s="112"/>
      <c r="BPH34" s="112"/>
      <c r="BPI34" s="112"/>
      <c r="BPJ34" s="112"/>
      <c r="BPK34" s="112"/>
      <c r="BPL34" s="112"/>
      <c r="BPM34" s="112"/>
      <c r="BPN34" s="112"/>
      <c r="BPO34" s="112"/>
      <c r="BPP34" s="112"/>
      <c r="BPQ34" s="112"/>
      <c r="BPR34" s="112"/>
      <c r="BPS34" s="112"/>
      <c r="BPT34" s="112"/>
      <c r="BPU34" s="112"/>
      <c r="BPV34" s="112"/>
      <c r="BPW34" s="112"/>
      <c r="BPX34" s="112"/>
      <c r="BPY34" s="112"/>
      <c r="BPZ34" s="112"/>
      <c r="BQA34" s="112"/>
      <c r="BQB34" s="112"/>
      <c r="BQC34" s="112"/>
      <c r="BQD34" s="112"/>
      <c r="BQE34" s="112"/>
      <c r="BQF34" s="112"/>
      <c r="BQG34" s="112"/>
      <c r="BQH34" s="112"/>
      <c r="BQI34" s="112"/>
      <c r="BQJ34" s="112"/>
      <c r="BQK34" s="112"/>
      <c r="BQL34" s="112"/>
      <c r="BQM34" s="112"/>
      <c r="BQN34" s="112"/>
      <c r="BQO34" s="112"/>
      <c r="BQP34" s="112"/>
      <c r="BQQ34" s="112"/>
      <c r="BQR34" s="112"/>
      <c r="BQS34" s="112"/>
      <c r="BQT34" s="112"/>
      <c r="BQU34" s="112"/>
      <c r="BQV34" s="112"/>
      <c r="BQW34" s="112"/>
      <c r="BQX34" s="112"/>
      <c r="BQY34" s="112"/>
      <c r="BQZ34" s="112"/>
      <c r="BRA34" s="112"/>
      <c r="BRB34" s="112"/>
      <c r="BRC34" s="112"/>
      <c r="BRD34" s="112"/>
      <c r="BRE34" s="112"/>
      <c r="BRF34" s="112"/>
      <c r="BRG34" s="112"/>
      <c r="BRH34" s="112"/>
      <c r="BRI34" s="112"/>
      <c r="BRJ34" s="112"/>
      <c r="BRK34" s="112"/>
      <c r="BRL34" s="112"/>
      <c r="BRM34" s="112"/>
      <c r="BRN34" s="112"/>
      <c r="BRO34" s="112"/>
      <c r="BRP34" s="112"/>
      <c r="BRQ34" s="112"/>
      <c r="BRR34" s="112"/>
      <c r="BRS34" s="112"/>
      <c r="BRT34" s="112"/>
      <c r="BRU34" s="112"/>
      <c r="BRV34" s="112"/>
      <c r="BRW34" s="112"/>
      <c r="BRX34" s="112"/>
      <c r="BRY34" s="112"/>
      <c r="BRZ34" s="112"/>
      <c r="BSA34" s="112"/>
      <c r="BSB34" s="112"/>
      <c r="BSC34" s="112"/>
      <c r="BSD34" s="112"/>
      <c r="BSE34" s="112"/>
      <c r="BSF34" s="112"/>
      <c r="BSG34" s="112"/>
      <c r="BSH34" s="112"/>
      <c r="BSI34" s="112"/>
      <c r="BSJ34" s="112"/>
      <c r="BSK34" s="112"/>
      <c r="BSL34" s="112"/>
      <c r="BSM34" s="112"/>
      <c r="BSN34" s="112"/>
      <c r="BSO34" s="112"/>
      <c r="BSP34" s="112"/>
      <c r="BSQ34" s="112"/>
      <c r="BSR34" s="112"/>
      <c r="BSS34" s="112"/>
      <c r="BST34" s="112"/>
      <c r="BSU34" s="112"/>
      <c r="BSV34" s="112"/>
      <c r="BSW34" s="112"/>
      <c r="BSX34" s="112"/>
      <c r="BSY34" s="112"/>
      <c r="BSZ34" s="112"/>
      <c r="BTA34" s="112"/>
      <c r="BTB34" s="112"/>
      <c r="BTC34" s="112"/>
      <c r="BTD34" s="112"/>
      <c r="BTE34" s="112"/>
      <c r="BTF34" s="112"/>
      <c r="BTG34" s="112"/>
      <c r="BTH34" s="112"/>
      <c r="BTI34" s="112"/>
      <c r="BTJ34" s="112"/>
      <c r="BTK34" s="112"/>
      <c r="BTL34" s="112"/>
      <c r="BTM34" s="112"/>
      <c r="BTN34" s="112"/>
      <c r="BTO34" s="112"/>
      <c r="BTP34" s="112"/>
      <c r="BTQ34" s="112"/>
      <c r="BTR34" s="112"/>
      <c r="BTS34" s="112"/>
      <c r="BTT34" s="112"/>
      <c r="BTU34" s="112"/>
      <c r="BTV34" s="112"/>
      <c r="BTW34" s="112"/>
      <c r="BTX34" s="112"/>
      <c r="BTY34" s="112"/>
      <c r="BTZ34" s="112"/>
      <c r="BUA34" s="112"/>
      <c r="BUB34" s="112"/>
      <c r="BUC34" s="112"/>
      <c r="BUD34" s="112"/>
      <c r="BUE34" s="112"/>
      <c r="BUF34" s="112"/>
      <c r="BUG34" s="112"/>
      <c r="BUH34" s="112"/>
      <c r="BUI34" s="112"/>
      <c r="BUJ34" s="112"/>
      <c r="BUK34" s="112"/>
      <c r="BUL34" s="112"/>
      <c r="BUM34" s="112"/>
      <c r="BUN34" s="112"/>
      <c r="BUO34" s="112"/>
      <c r="BUP34" s="112"/>
      <c r="BUQ34" s="112"/>
      <c r="BUR34" s="112"/>
      <c r="BUS34" s="112"/>
      <c r="BUT34" s="112"/>
      <c r="BUU34" s="112"/>
      <c r="BUV34" s="112"/>
      <c r="BUW34" s="112"/>
      <c r="BUX34" s="112"/>
      <c r="BUY34" s="112"/>
      <c r="BUZ34" s="112"/>
      <c r="BVA34" s="112"/>
      <c r="BVB34" s="112"/>
      <c r="BVC34" s="112"/>
      <c r="BVD34" s="112"/>
      <c r="BVE34" s="112"/>
      <c r="BVF34" s="112"/>
      <c r="BVG34" s="112"/>
      <c r="BVH34" s="112"/>
      <c r="BVI34" s="112"/>
      <c r="BVJ34" s="112"/>
      <c r="BVK34" s="112"/>
      <c r="BVL34" s="112"/>
      <c r="BVM34" s="112"/>
      <c r="BVN34" s="112"/>
      <c r="BVO34" s="112"/>
      <c r="BVP34" s="112"/>
      <c r="BVQ34" s="112"/>
      <c r="BVR34" s="112"/>
      <c r="BVS34" s="112"/>
      <c r="BVT34" s="112"/>
      <c r="BVU34" s="112"/>
      <c r="BVV34" s="112"/>
      <c r="BVW34" s="112"/>
      <c r="BVX34" s="112"/>
      <c r="BVY34" s="112"/>
      <c r="BVZ34" s="112"/>
      <c r="BWA34" s="112"/>
      <c r="BWB34" s="112"/>
      <c r="BWC34" s="112"/>
      <c r="BWD34" s="112"/>
      <c r="BWE34" s="112"/>
      <c r="BWF34" s="112"/>
      <c r="BWG34" s="112"/>
      <c r="BWH34" s="112"/>
      <c r="BWI34" s="112"/>
      <c r="BWJ34" s="112"/>
      <c r="BWK34" s="112"/>
      <c r="BWL34" s="112"/>
      <c r="BWM34" s="112"/>
      <c r="BWN34" s="112"/>
      <c r="BWO34" s="112"/>
      <c r="BWP34" s="112"/>
      <c r="BWQ34" s="112"/>
      <c r="BWR34" s="112"/>
      <c r="BWS34" s="112"/>
      <c r="BWT34" s="112"/>
      <c r="BWU34" s="112"/>
      <c r="BWV34" s="112"/>
      <c r="BWW34" s="112"/>
      <c r="BWX34" s="112"/>
      <c r="BWY34" s="112"/>
      <c r="BWZ34" s="112"/>
      <c r="BXA34" s="112"/>
      <c r="BXB34" s="112"/>
      <c r="BXC34" s="112"/>
      <c r="BXD34" s="112"/>
      <c r="BXE34" s="112"/>
      <c r="BXF34" s="112"/>
      <c r="BXG34" s="112"/>
      <c r="BXH34" s="112"/>
      <c r="BXI34" s="112"/>
      <c r="BXJ34" s="112"/>
      <c r="BXK34" s="112"/>
      <c r="BXL34" s="112"/>
      <c r="BXM34" s="112"/>
      <c r="BXN34" s="112"/>
      <c r="BXO34" s="112"/>
      <c r="BXP34" s="112"/>
      <c r="BXQ34" s="112"/>
      <c r="BXR34" s="112"/>
      <c r="BXS34" s="112"/>
      <c r="BXT34" s="112"/>
      <c r="BXU34" s="112"/>
      <c r="BXV34" s="112"/>
      <c r="BXW34" s="112"/>
      <c r="BXX34" s="112"/>
      <c r="BXY34" s="112"/>
      <c r="BXZ34" s="112"/>
      <c r="BYA34" s="112"/>
      <c r="BYB34" s="112"/>
      <c r="BYC34" s="112"/>
      <c r="BYD34" s="112"/>
      <c r="BYE34" s="112"/>
      <c r="BYF34" s="112"/>
      <c r="BYG34" s="112"/>
      <c r="BYH34" s="112"/>
      <c r="BYI34" s="112"/>
      <c r="BYJ34" s="112"/>
      <c r="BYK34" s="112"/>
      <c r="BYL34" s="112"/>
      <c r="BYM34" s="112"/>
      <c r="BYN34" s="112"/>
      <c r="BYO34" s="112"/>
      <c r="BYP34" s="112"/>
      <c r="BYQ34" s="112"/>
      <c r="BYR34" s="112"/>
      <c r="BYS34" s="112"/>
      <c r="BYT34" s="112"/>
      <c r="BYU34" s="112"/>
      <c r="BYV34" s="112"/>
      <c r="BYW34" s="112"/>
      <c r="BYX34" s="112"/>
      <c r="BYY34" s="112"/>
      <c r="BYZ34" s="112"/>
      <c r="BZA34" s="112"/>
      <c r="BZB34" s="112"/>
      <c r="BZC34" s="112"/>
      <c r="BZD34" s="112"/>
      <c r="BZE34" s="112"/>
      <c r="BZF34" s="112"/>
      <c r="BZG34" s="112"/>
      <c r="BZH34" s="112"/>
      <c r="BZI34" s="112"/>
      <c r="BZJ34" s="112"/>
      <c r="BZK34" s="112"/>
      <c r="BZL34" s="112"/>
      <c r="BZM34" s="112"/>
      <c r="BZN34" s="112"/>
      <c r="BZO34" s="112"/>
      <c r="BZP34" s="112"/>
      <c r="BZQ34" s="112"/>
      <c r="BZR34" s="112"/>
      <c r="BZS34" s="112"/>
      <c r="BZT34" s="112"/>
      <c r="BZU34" s="112"/>
      <c r="BZV34" s="112"/>
      <c r="BZW34" s="112"/>
      <c r="BZX34" s="112"/>
      <c r="BZY34" s="112"/>
      <c r="BZZ34" s="112"/>
      <c r="CAA34" s="112"/>
      <c r="CAB34" s="112"/>
      <c r="CAC34" s="112"/>
      <c r="CAD34" s="112"/>
      <c r="CAE34" s="112"/>
      <c r="CAF34" s="112"/>
      <c r="CAG34" s="112"/>
      <c r="CAH34" s="112"/>
      <c r="CAI34" s="112"/>
      <c r="CAJ34" s="112"/>
      <c r="CAK34" s="112"/>
      <c r="CAL34" s="112"/>
      <c r="CAM34" s="112"/>
      <c r="CAN34" s="112"/>
      <c r="CAO34" s="112"/>
      <c r="CAP34" s="112"/>
      <c r="CAQ34" s="112"/>
      <c r="CAR34" s="112"/>
      <c r="CAS34" s="112"/>
      <c r="CAT34" s="112"/>
      <c r="CAU34" s="112"/>
      <c r="CAV34" s="112"/>
      <c r="CAW34" s="112"/>
      <c r="CAX34" s="112"/>
      <c r="CAY34" s="112"/>
      <c r="CAZ34" s="112"/>
      <c r="CBA34" s="112"/>
      <c r="CBB34" s="112"/>
      <c r="CBC34" s="112"/>
      <c r="CBD34" s="112"/>
      <c r="CBE34" s="112"/>
      <c r="CBF34" s="112"/>
      <c r="CBG34" s="112"/>
      <c r="CBH34" s="112"/>
      <c r="CBI34" s="112"/>
      <c r="CBJ34" s="112"/>
      <c r="CBK34" s="112"/>
      <c r="CBL34" s="112"/>
      <c r="CBM34" s="112"/>
      <c r="CBN34" s="112"/>
      <c r="CBO34" s="112"/>
      <c r="CBP34" s="112"/>
      <c r="CBQ34" s="112"/>
      <c r="CBR34" s="112"/>
      <c r="CBS34" s="112"/>
      <c r="CBT34" s="112"/>
      <c r="CBU34" s="112"/>
      <c r="CBV34" s="112"/>
      <c r="CBW34" s="112"/>
      <c r="CBX34" s="112"/>
      <c r="CBY34" s="112"/>
      <c r="CBZ34" s="112"/>
      <c r="CCA34" s="112"/>
      <c r="CCB34" s="112"/>
      <c r="CCC34" s="112"/>
      <c r="CCD34" s="112"/>
      <c r="CCE34" s="112"/>
      <c r="CCF34" s="112"/>
      <c r="CCG34" s="112"/>
      <c r="CCH34" s="112"/>
      <c r="CCI34" s="112"/>
      <c r="CCJ34" s="112"/>
      <c r="CCK34" s="112"/>
      <c r="CCL34" s="112"/>
      <c r="CCM34" s="112"/>
      <c r="CCN34" s="112"/>
      <c r="CCO34" s="112"/>
      <c r="CCP34" s="112"/>
      <c r="CCQ34" s="112"/>
      <c r="CCR34" s="112"/>
      <c r="CCS34" s="112"/>
      <c r="CCT34" s="112"/>
      <c r="CCU34" s="112"/>
      <c r="CCV34" s="112"/>
      <c r="CCW34" s="112"/>
      <c r="CCX34" s="112"/>
      <c r="CCY34" s="112"/>
      <c r="CCZ34" s="112"/>
      <c r="CDA34" s="112"/>
      <c r="CDB34" s="112"/>
      <c r="CDC34" s="112"/>
      <c r="CDD34" s="112"/>
      <c r="CDE34" s="112"/>
      <c r="CDF34" s="112"/>
      <c r="CDG34" s="112"/>
      <c r="CDH34" s="112"/>
      <c r="CDI34" s="112"/>
      <c r="CDJ34" s="112"/>
      <c r="CDK34" s="112"/>
      <c r="CDL34" s="112"/>
      <c r="CDM34" s="112"/>
      <c r="CDN34" s="112"/>
      <c r="CDO34" s="112"/>
      <c r="CDP34" s="112"/>
      <c r="CDQ34" s="112"/>
      <c r="CDR34" s="112"/>
      <c r="CDS34" s="112"/>
      <c r="CDT34" s="112"/>
      <c r="CDU34" s="112"/>
      <c r="CDV34" s="112"/>
      <c r="CDW34" s="112"/>
      <c r="CDX34" s="112"/>
      <c r="CDY34" s="112"/>
      <c r="CDZ34" s="112"/>
      <c r="CEA34" s="112"/>
      <c r="CEB34" s="112"/>
      <c r="CEC34" s="112"/>
      <c r="CED34" s="112"/>
      <c r="CEE34" s="112"/>
      <c r="CEF34" s="112"/>
      <c r="CEG34" s="112"/>
      <c r="CEH34" s="112"/>
      <c r="CEI34" s="112"/>
      <c r="CEJ34" s="112"/>
      <c r="CEK34" s="112"/>
      <c r="CEL34" s="112"/>
      <c r="CEM34" s="112"/>
      <c r="CEN34" s="112"/>
      <c r="CEO34" s="112"/>
      <c r="CEP34" s="112"/>
      <c r="CEQ34" s="112"/>
      <c r="CER34" s="112"/>
      <c r="CES34" s="112"/>
      <c r="CET34" s="112"/>
      <c r="CEU34" s="112"/>
      <c r="CEV34" s="112"/>
      <c r="CEW34" s="112"/>
      <c r="CEX34" s="112"/>
      <c r="CEY34" s="112"/>
      <c r="CEZ34" s="112"/>
      <c r="CFA34" s="112"/>
      <c r="CFB34" s="112"/>
      <c r="CFC34" s="112"/>
      <c r="CFD34" s="112"/>
      <c r="CFE34" s="112"/>
      <c r="CFF34" s="112"/>
      <c r="CFG34" s="112"/>
      <c r="CFH34" s="112"/>
      <c r="CFI34" s="112"/>
      <c r="CFJ34" s="112"/>
      <c r="CFK34" s="112"/>
      <c r="CFL34" s="112"/>
      <c r="CFM34" s="112"/>
      <c r="CFN34" s="112"/>
      <c r="CFO34" s="112"/>
      <c r="CFP34" s="112"/>
      <c r="CFQ34" s="112"/>
      <c r="CFR34" s="112"/>
      <c r="CFS34" s="112"/>
      <c r="CFT34" s="112"/>
      <c r="CFU34" s="112"/>
      <c r="CFV34" s="112"/>
      <c r="CFW34" s="112"/>
      <c r="CFX34" s="112"/>
      <c r="CFY34" s="112"/>
      <c r="CFZ34" s="112"/>
      <c r="CGA34" s="112"/>
      <c r="CGB34" s="112"/>
      <c r="CGC34" s="112"/>
      <c r="CGD34" s="112"/>
      <c r="CGE34" s="112"/>
      <c r="CGF34" s="112"/>
      <c r="CGG34" s="112"/>
      <c r="CGH34" s="112"/>
      <c r="CGI34" s="112"/>
      <c r="CGJ34" s="112"/>
      <c r="CGK34" s="112"/>
      <c r="CGL34" s="112"/>
      <c r="CGM34" s="112"/>
      <c r="CGN34" s="112"/>
      <c r="CGO34" s="112"/>
      <c r="CGP34" s="112"/>
      <c r="CGQ34" s="112"/>
      <c r="CGR34" s="112"/>
      <c r="CGS34" s="112"/>
      <c r="CGT34" s="112"/>
      <c r="CGU34" s="112"/>
      <c r="CGV34" s="112"/>
      <c r="CGW34" s="112"/>
      <c r="CGX34" s="112"/>
      <c r="CGY34" s="112"/>
      <c r="CGZ34" s="112"/>
      <c r="CHA34" s="112"/>
      <c r="CHB34" s="112"/>
      <c r="CHC34" s="112"/>
      <c r="CHD34" s="112"/>
      <c r="CHE34" s="112"/>
      <c r="CHF34" s="112"/>
      <c r="CHG34" s="112"/>
      <c r="CHH34" s="112"/>
      <c r="CHI34" s="112"/>
      <c r="CHJ34" s="112"/>
      <c r="CHK34" s="112"/>
      <c r="CHL34" s="112"/>
      <c r="CHM34" s="112"/>
      <c r="CHN34" s="112"/>
      <c r="CHO34" s="112"/>
      <c r="CHP34" s="112"/>
      <c r="CHQ34" s="112"/>
      <c r="CHR34" s="112"/>
      <c r="CHS34" s="112"/>
      <c r="CHT34" s="112"/>
      <c r="CHU34" s="112"/>
      <c r="CHV34" s="112"/>
      <c r="CHW34" s="112"/>
      <c r="CHX34" s="112"/>
      <c r="CHY34" s="112"/>
      <c r="CHZ34" s="112"/>
      <c r="CIA34" s="112"/>
      <c r="CIB34" s="112"/>
      <c r="CIC34" s="112"/>
      <c r="CID34" s="112"/>
      <c r="CIE34" s="112"/>
      <c r="CIF34" s="112"/>
      <c r="CIG34" s="112"/>
      <c r="CIH34" s="112"/>
      <c r="CII34" s="112"/>
      <c r="CIJ34" s="112"/>
      <c r="CIK34" s="112"/>
      <c r="CIL34" s="112"/>
      <c r="CIM34" s="112"/>
      <c r="CIN34" s="112"/>
      <c r="CIO34" s="112"/>
      <c r="CIP34" s="112"/>
      <c r="CIQ34" s="112"/>
      <c r="CIR34" s="112"/>
      <c r="CIS34" s="112"/>
      <c r="CIT34" s="112"/>
      <c r="CIU34" s="112"/>
      <c r="CIV34" s="112"/>
      <c r="CIW34" s="112"/>
      <c r="CIX34" s="112"/>
      <c r="CIY34" s="112"/>
      <c r="CIZ34" s="112"/>
      <c r="CJA34" s="112"/>
      <c r="CJB34" s="112"/>
      <c r="CJC34" s="112"/>
      <c r="CJD34" s="112"/>
      <c r="CJE34" s="112"/>
      <c r="CJF34" s="112"/>
      <c r="CJG34" s="112"/>
      <c r="CJH34" s="112"/>
      <c r="CJI34" s="112"/>
      <c r="CJJ34" s="112"/>
      <c r="CJK34" s="112"/>
      <c r="CJL34" s="112"/>
      <c r="CJM34" s="112"/>
      <c r="CJN34" s="112"/>
      <c r="CJO34" s="112"/>
      <c r="CJP34" s="112"/>
      <c r="CJQ34" s="112"/>
      <c r="CJR34" s="112"/>
      <c r="CJS34" s="112"/>
      <c r="CJT34" s="112"/>
      <c r="CJU34" s="112"/>
      <c r="CJV34" s="112"/>
      <c r="CJW34" s="112"/>
      <c r="CJX34" s="112"/>
      <c r="CJY34" s="112"/>
      <c r="CJZ34" s="112"/>
      <c r="CKA34" s="112"/>
      <c r="CKB34" s="112"/>
      <c r="CKC34" s="112"/>
      <c r="CKD34" s="112"/>
      <c r="CKE34" s="112"/>
      <c r="CKF34" s="112"/>
      <c r="CKG34" s="112"/>
      <c r="CKH34" s="112"/>
      <c r="CKI34" s="112"/>
      <c r="CKJ34" s="112"/>
      <c r="CKK34" s="112"/>
      <c r="CKL34" s="112"/>
      <c r="CKM34" s="112"/>
      <c r="CKN34" s="112"/>
      <c r="CKO34" s="112"/>
      <c r="CKP34" s="112"/>
      <c r="CKQ34" s="112"/>
      <c r="CKR34" s="112"/>
      <c r="CKS34" s="112"/>
      <c r="CKT34" s="112"/>
      <c r="CKU34" s="112"/>
      <c r="CKV34" s="112"/>
      <c r="CKW34" s="112"/>
      <c r="CKX34" s="112"/>
      <c r="CKY34" s="112"/>
      <c r="CKZ34" s="112"/>
      <c r="CLA34" s="112"/>
      <c r="CLB34" s="112"/>
      <c r="CLC34" s="112"/>
      <c r="CLD34" s="112"/>
      <c r="CLE34" s="112"/>
      <c r="CLF34" s="112"/>
      <c r="CLG34" s="112"/>
      <c r="CLH34" s="112"/>
      <c r="CLI34" s="112"/>
      <c r="CLJ34" s="112"/>
      <c r="CLK34" s="112"/>
      <c r="CLL34" s="112"/>
      <c r="CLM34" s="112"/>
      <c r="CLN34" s="112"/>
      <c r="CLO34" s="112"/>
      <c r="CLP34" s="112"/>
      <c r="CLQ34" s="112"/>
      <c r="CLR34" s="112"/>
      <c r="CLS34" s="112"/>
      <c r="CLT34" s="112"/>
      <c r="CLU34" s="112"/>
      <c r="CLV34" s="112"/>
      <c r="CLW34" s="112"/>
      <c r="CLX34" s="112"/>
      <c r="CLY34" s="112"/>
      <c r="CLZ34" s="112"/>
      <c r="CMA34" s="112"/>
      <c r="CMB34" s="112"/>
      <c r="CMC34" s="112"/>
      <c r="CMD34" s="112"/>
      <c r="CME34" s="112"/>
      <c r="CMF34" s="112"/>
      <c r="CMG34" s="112"/>
      <c r="CMH34" s="112"/>
      <c r="CMI34" s="112"/>
      <c r="CMJ34" s="112"/>
      <c r="CMK34" s="112"/>
      <c r="CML34" s="112"/>
      <c r="CMM34" s="112"/>
      <c r="CMN34" s="112"/>
      <c r="CMO34" s="112"/>
      <c r="CMP34" s="112"/>
      <c r="CMQ34" s="112"/>
      <c r="CMR34" s="112"/>
      <c r="CMS34" s="112"/>
      <c r="CMT34" s="112"/>
      <c r="CMU34" s="112"/>
      <c r="CMV34" s="112"/>
      <c r="CMW34" s="112"/>
      <c r="CMX34" s="112"/>
      <c r="CMY34" s="112"/>
      <c r="CMZ34" s="112"/>
      <c r="CNA34" s="112"/>
      <c r="CNB34" s="112"/>
      <c r="CNC34" s="112"/>
      <c r="CND34" s="112"/>
      <c r="CNE34" s="112"/>
      <c r="CNF34" s="112"/>
      <c r="CNG34" s="112"/>
      <c r="CNH34" s="112"/>
      <c r="CNI34" s="112"/>
      <c r="CNJ34" s="112"/>
      <c r="CNK34" s="112"/>
      <c r="CNL34" s="112"/>
      <c r="CNM34" s="112"/>
      <c r="CNN34" s="112"/>
      <c r="CNO34" s="112"/>
      <c r="CNP34" s="112"/>
      <c r="CNQ34" s="112"/>
      <c r="CNR34" s="112"/>
      <c r="CNS34" s="112"/>
      <c r="CNT34" s="112"/>
      <c r="CNU34" s="112"/>
      <c r="CNV34" s="112"/>
      <c r="CNW34" s="112"/>
      <c r="CNX34" s="112"/>
      <c r="CNY34" s="112"/>
      <c r="CNZ34" s="112"/>
      <c r="COA34" s="112"/>
      <c r="COB34" s="112"/>
      <c r="COC34" s="112"/>
      <c r="COD34" s="112"/>
      <c r="COE34" s="112"/>
      <c r="COF34" s="112"/>
      <c r="COG34" s="112"/>
      <c r="COH34" s="112"/>
      <c r="COI34" s="112"/>
      <c r="COJ34" s="112"/>
      <c r="COK34" s="112"/>
      <c r="COL34" s="112"/>
      <c r="COM34" s="112"/>
      <c r="CON34" s="112"/>
      <c r="COO34" s="112"/>
      <c r="COP34" s="112"/>
      <c r="COQ34" s="112"/>
      <c r="COR34" s="112"/>
      <c r="COS34" s="112"/>
      <c r="COT34" s="112"/>
      <c r="COU34" s="112"/>
      <c r="COV34" s="112"/>
      <c r="COW34" s="112"/>
      <c r="COX34" s="112"/>
      <c r="COY34" s="112"/>
      <c r="COZ34" s="112"/>
      <c r="CPA34" s="112"/>
      <c r="CPB34" s="112"/>
      <c r="CPC34" s="112"/>
      <c r="CPD34" s="112"/>
      <c r="CPE34" s="112"/>
      <c r="CPF34" s="112"/>
      <c r="CPG34" s="112"/>
      <c r="CPH34" s="112"/>
      <c r="CPI34" s="112"/>
      <c r="CPJ34" s="112"/>
      <c r="CPK34" s="112"/>
      <c r="CPL34" s="112"/>
      <c r="CPM34" s="112"/>
      <c r="CPN34" s="112"/>
      <c r="CPO34" s="112"/>
      <c r="CPP34" s="112"/>
      <c r="CPQ34" s="112"/>
      <c r="CPR34" s="112"/>
      <c r="CPS34" s="112"/>
      <c r="CPT34" s="112"/>
      <c r="CPU34" s="112"/>
      <c r="CPV34" s="112"/>
      <c r="CPW34" s="112"/>
      <c r="CPX34" s="112"/>
      <c r="CPY34" s="112"/>
      <c r="CPZ34" s="112"/>
      <c r="CQA34" s="112"/>
      <c r="CQB34" s="112"/>
      <c r="CQC34" s="112"/>
      <c r="CQD34" s="112"/>
      <c r="CQE34" s="112"/>
      <c r="CQF34" s="112"/>
      <c r="CQG34" s="112"/>
      <c r="CQH34" s="112"/>
      <c r="CQI34" s="112"/>
      <c r="CQJ34" s="112"/>
      <c r="CQK34" s="112"/>
      <c r="CQL34" s="112"/>
      <c r="CQM34" s="112"/>
      <c r="CQN34" s="112"/>
      <c r="CQO34" s="112"/>
      <c r="CQP34" s="112"/>
      <c r="CQQ34" s="112"/>
      <c r="CQR34" s="112"/>
      <c r="CQS34" s="112"/>
      <c r="CQT34" s="112"/>
      <c r="CQU34" s="112"/>
      <c r="CQV34" s="112"/>
      <c r="CQW34" s="112"/>
      <c r="CQX34" s="112"/>
      <c r="CQY34" s="112"/>
      <c r="CQZ34" s="112"/>
      <c r="CRA34" s="112"/>
      <c r="CRB34" s="112"/>
      <c r="CRC34" s="112"/>
      <c r="CRD34" s="112"/>
      <c r="CRE34" s="112"/>
      <c r="CRF34" s="112"/>
      <c r="CRG34" s="112"/>
      <c r="CRH34" s="112"/>
      <c r="CRI34" s="112"/>
      <c r="CRJ34" s="112"/>
      <c r="CRK34" s="112"/>
      <c r="CRL34" s="112"/>
      <c r="CRM34" s="112"/>
      <c r="CRN34" s="112"/>
      <c r="CRO34" s="112"/>
      <c r="CRP34" s="112"/>
      <c r="CRQ34" s="112"/>
      <c r="CRR34" s="112"/>
      <c r="CRS34" s="112"/>
      <c r="CRT34" s="112"/>
      <c r="CRU34" s="112"/>
      <c r="CRV34" s="112"/>
      <c r="CRW34" s="112"/>
      <c r="CRX34" s="112"/>
      <c r="CRY34" s="112"/>
      <c r="CRZ34" s="112"/>
      <c r="CSA34" s="112"/>
      <c r="CSB34" s="112"/>
      <c r="CSC34" s="112"/>
      <c r="CSD34" s="112"/>
      <c r="CSE34" s="112"/>
      <c r="CSF34" s="112"/>
      <c r="CSG34" s="112"/>
      <c r="CSH34" s="112"/>
      <c r="CSI34" s="112"/>
      <c r="CSJ34" s="112"/>
      <c r="CSK34" s="112"/>
      <c r="CSL34" s="112"/>
      <c r="CSM34" s="112"/>
      <c r="CSN34" s="112"/>
      <c r="CSO34" s="112"/>
      <c r="CSP34" s="112"/>
      <c r="CSQ34" s="112"/>
      <c r="CSR34" s="112"/>
      <c r="CSS34" s="112"/>
      <c r="CST34" s="112"/>
      <c r="CSU34" s="112"/>
      <c r="CSV34" s="112"/>
      <c r="CSW34" s="112"/>
      <c r="CSX34" s="112"/>
      <c r="CSY34" s="112"/>
      <c r="CSZ34" s="112"/>
      <c r="CTA34" s="112"/>
      <c r="CTB34" s="112"/>
      <c r="CTC34" s="112"/>
      <c r="CTD34" s="112"/>
      <c r="CTE34" s="112"/>
      <c r="CTF34" s="112"/>
      <c r="CTG34" s="112"/>
      <c r="CTH34" s="112"/>
      <c r="CTI34" s="112"/>
      <c r="CTJ34" s="112"/>
      <c r="CTK34" s="112"/>
      <c r="CTL34" s="112"/>
      <c r="CTM34" s="112"/>
      <c r="CTN34" s="112"/>
      <c r="CTO34" s="112"/>
      <c r="CTP34" s="112"/>
      <c r="CTQ34" s="112"/>
      <c r="CTR34" s="112"/>
      <c r="CTS34" s="112"/>
      <c r="CTT34" s="112"/>
      <c r="CTU34" s="112"/>
      <c r="CTV34" s="112"/>
      <c r="CTW34" s="112"/>
      <c r="CTX34" s="112"/>
      <c r="CTY34" s="112"/>
      <c r="CTZ34" s="112"/>
      <c r="CUA34" s="112"/>
      <c r="CUB34" s="112"/>
      <c r="CUC34" s="112"/>
      <c r="CUD34" s="112"/>
      <c r="CUE34" s="112"/>
      <c r="CUF34" s="112"/>
      <c r="CUG34" s="112"/>
      <c r="CUH34" s="112"/>
      <c r="CUI34" s="112"/>
      <c r="CUJ34" s="112"/>
      <c r="CUK34" s="112"/>
      <c r="CUL34" s="112"/>
      <c r="CUM34" s="112"/>
      <c r="CUN34" s="112"/>
      <c r="CUO34" s="112"/>
      <c r="CUP34" s="112"/>
      <c r="CUQ34" s="112"/>
      <c r="CUR34" s="112"/>
      <c r="CUS34" s="112"/>
      <c r="CUT34" s="112"/>
      <c r="CUU34" s="112"/>
      <c r="CUV34" s="112"/>
      <c r="CUW34" s="112"/>
      <c r="CUX34" s="112"/>
      <c r="CUY34" s="112"/>
      <c r="CUZ34" s="112"/>
      <c r="CVA34" s="112"/>
      <c r="CVB34" s="112"/>
      <c r="CVC34" s="112"/>
      <c r="CVD34" s="112"/>
      <c r="CVE34" s="112"/>
      <c r="CVF34" s="112"/>
      <c r="CVG34" s="112"/>
      <c r="CVH34" s="112"/>
      <c r="CVI34" s="112"/>
      <c r="CVJ34" s="112"/>
      <c r="CVK34" s="112"/>
      <c r="CVL34" s="112"/>
      <c r="CVM34" s="112"/>
      <c r="CVN34" s="112"/>
      <c r="CVO34" s="112"/>
      <c r="CVP34" s="112"/>
      <c r="CVQ34" s="112"/>
      <c r="CVR34" s="112"/>
      <c r="CVS34" s="112"/>
      <c r="CVT34" s="112"/>
      <c r="CVU34" s="112"/>
      <c r="CVV34" s="112"/>
      <c r="CVW34" s="112"/>
      <c r="CVX34" s="112"/>
      <c r="CVY34" s="112"/>
      <c r="CVZ34" s="112"/>
      <c r="CWA34" s="112"/>
      <c r="CWB34" s="112"/>
      <c r="CWC34" s="112"/>
      <c r="CWD34" s="112"/>
      <c r="CWE34" s="112"/>
      <c r="CWF34" s="112"/>
      <c r="CWG34" s="112"/>
      <c r="CWH34" s="112"/>
      <c r="CWI34" s="112"/>
      <c r="CWJ34" s="112"/>
      <c r="CWK34" s="112"/>
      <c r="CWL34" s="112"/>
      <c r="CWM34" s="112"/>
      <c r="CWN34" s="112"/>
      <c r="CWO34" s="112"/>
      <c r="CWP34" s="112"/>
      <c r="CWQ34" s="112"/>
      <c r="CWR34" s="112"/>
      <c r="CWS34" s="112"/>
      <c r="CWT34" s="112"/>
      <c r="CWU34" s="112"/>
      <c r="CWV34" s="112"/>
      <c r="CWW34" s="112"/>
      <c r="CWX34" s="112"/>
      <c r="CWY34" s="112"/>
      <c r="CWZ34" s="112"/>
      <c r="CXA34" s="112"/>
      <c r="CXB34" s="112"/>
      <c r="CXC34" s="112"/>
      <c r="CXD34" s="112"/>
      <c r="CXE34" s="112"/>
      <c r="CXF34" s="112"/>
      <c r="CXG34" s="112"/>
      <c r="CXH34" s="112"/>
      <c r="CXI34" s="112"/>
      <c r="CXJ34" s="112"/>
      <c r="CXK34" s="112"/>
      <c r="CXL34" s="112"/>
      <c r="CXM34" s="112"/>
      <c r="CXN34" s="112"/>
      <c r="CXO34" s="112"/>
      <c r="CXP34" s="112"/>
      <c r="CXQ34" s="112"/>
      <c r="CXR34" s="112"/>
      <c r="CXS34" s="112"/>
      <c r="CXT34" s="112"/>
      <c r="CXU34" s="112"/>
      <c r="CXV34" s="112"/>
      <c r="CXW34" s="112"/>
      <c r="CXX34" s="112"/>
      <c r="CXY34" s="112"/>
      <c r="CXZ34" s="112"/>
      <c r="CYA34" s="112"/>
      <c r="CYB34" s="112"/>
      <c r="CYC34" s="112"/>
      <c r="CYD34" s="112"/>
      <c r="CYE34" s="112"/>
      <c r="CYF34" s="112"/>
      <c r="CYG34" s="112"/>
      <c r="CYH34" s="112"/>
      <c r="CYI34" s="112"/>
      <c r="CYJ34" s="112"/>
      <c r="CYK34" s="112"/>
      <c r="CYL34" s="112"/>
      <c r="CYM34" s="112"/>
      <c r="CYN34" s="112"/>
      <c r="CYO34" s="112"/>
      <c r="CYP34" s="112"/>
      <c r="CYQ34" s="112"/>
      <c r="CYR34" s="112"/>
      <c r="CYS34" s="112"/>
      <c r="CYT34" s="112"/>
      <c r="CYU34" s="112"/>
      <c r="CYV34" s="112"/>
      <c r="CYW34" s="112"/>
      <c r="CYX34" s="112"/>
      <c r="CYY34" s="112"/>
      <c r="CYZ34" s="112"/>
      <c r="CZA34" s="112"/>
      <c r="CZB34" s="112"/>
      <c r="CZC34" s="112"/>
      <c r="CZD34" s="112"/>
      <c r="CZE34" s="112"/>
      <c r="CZF34" s="112"/>
      <c r="CZG34" s="112"/>
      <c r="CZH34" s="112"/>
      <c r="CZI34" s="112"/>
      <c r="CZJ34" s="112"/>
      <c r="CZK34" s="112"/>
      <c r="CZL34" s="112"/>
      <c r="CZM34" s="112"/>
      <c r="CZN34" s="112"/>
      <c r="CZO34" s="112"/>
      <c r="CZP34" s="112"/>
      <c r="CZQ34" s="112"/>
      <c r="CZR34" s="112"/>
      <c r="CZS34" s="112"/>
      <c r="CZT34" s="112"/>
      <c r="CZU34" s="112"/>
      <c r="CZV34" s="112"/>
      <c r="CZW34" s="112"/>
      <c r="CZX34" s="112"/>
      <c r="CZY34" s="112"/>
      <c r="CZZ34" s="112"/>
      <c r="DAA34" s="112"/>
      <c r="DAB34" s="112"/>
      <c r="DAC34" s="112"/>
      <c r="DAD34" s="112"/>
      <c r="DAE34" s="112"/>
      <c r="DAF34" s="112"/>
      <c r="DAG34" s="112"/>
      <c r="DAH34" s="112"/>
      <c r="DAI34" s="112"/>
      <c r="DAJ34" s="112"/>
      <c r="DAK34" s="112"/>
      <c r="DAL34" s="112"/>
      <c r="DAM34" s="112"/>
      <c r="DAN34" s="112"/>
      <c r="DAO34" s="112"/>
      <c r="DAP34" s="112"/>
      <c r="DAQ34" s="112"/>
      <c r="DAR34" s="112"/>
      <c r="DAS34" s="112"/>
      <c r="DAT34" s="112"/>
      <c r="DAU34" s="112"/>
      <c r="DAV34" s="112"/>
      <c r="DAW34" s="112"/>
      <c r="DAX34" s="112"/>
      <c r="DAY34" s="112"/>
      <c r="DAZ34" s="112"/>
      <c r="DBA34" s="112"/>
      <c r="DBB34" s="112"/>
      <c r="DBC34" s="112"/>
      <c r="DBD34" s="112"/>
      <c r="DBE34" s="112"/>
      <c r="DBF34" s="112"/>
      <c r="DBG34" s="112"/>
      <c r="DBH34" s="112"/>
      <c r="DBI34" s="112"/>
      <c r="DBJ34" s="112"/>
      <c r="DBK34" s="112"/>
      <c r="DBL34" s="112"/>
      <c r="DBM34" s="112"/>
      <c r="DBN34" s="112"/>
      <c r="DBO34" s="112"/>
      <c r="DBP34" s="112"/>
      <c r="DBQ34" s="112"/>
      <c r="DBR34" s="112"/>
      <c r="DBS34" s="112"/>
      <c r="DBT34" s="112"/>
      <c r="DBU34" s="112"/>
      <c r="DBV34" s="112"/>
      <c r="DBW34" s="112"/>
      <c r="DBX34" s="112"/>
      <c r="DBY34" s="112"/>
      <c r="DBZ34" s="112"/>
      <c r="DCA34" s="112"/>
      <c r="DCB34" s="112"/>
      <c r="DCC34" s="112"/>
      <c r="DCD34" s="112"/>
      <c r="DCE34" s="112"/>
      <c r="DCF34" s="112"/>
      <c r="DCG34" s="112"/>
      <c r="DCH34" s="112"/>
      <c r="DCI34" s="112"/>
      <c r="DCJ34" s="112"/>
      <c r="DCK34" s="112"/>
      <c r="DCL34" s="112"/>
      <c r="DCM34" s="112"/>
      <c r="DCN34" s="112"/>
      <c r="DCO34" s="112"/>
      <c r="DCP34" s="112"/>
      <c r="DCQ34" s="112"/>
      <c r="DCR34" s="112"/>
      <c r="DCS34" s="112"/>
      <c r="DCT34" s="112"/>
      <c r="DCU34" s="112"/>
      <c r="DCV34" s="112"/>
      <c r="DCW34" s="112"/>
      <c r="DCX34" s="112"/>
      <c r="DCY34" s="112"/>
      <c r="DCZ34" s="112"/>
      <c r="DDA34" s="112"/>
      <c r="DDB34" s="112"/>
      <c r="DDC34" s="112"/>
      <c r="DDD34" s="112"/>
      <c r="DDE34" s="112"/>
      <c r="DDF34" s="112"/>
      <c r="DDG34" s="112"/>
      <c r="DDH34" s="112"/>
      <c r="DDI34" s="112"/>
      <c r="DDJ34" s="112"/>
      <c r="DDK34" s="112"/>
      <c r="DDL34" s="112"/>
      <c r="DDM34" s="112"/>
      <c r="DDN34" s="112"/>
      <c r="DDO34" s="112"/>
      <c r="DDP34" s="112"/>
      <c r="DDQ34" s="112"/>
      <c r="DDR34" s="112"/>
      <c r="DDS34" s="112"/>
      <c r="DDT34" s="112"/>
      <c r="DDU34" s="112"/>
      <c r="DDV34" s="112"/>
      <c r="DDW34" s="112"/>
      <c r="DDX34" s="112"/>
      <c r="DDY34" s="112"/>
      <c r="DDZ34" s="112"/>
      <c r="DEA34" s="112"/>
      <c r="DEB34" s="112"/>
      <c r="DEC34" s="112"/>
      <c r="DED34" s="112"/>
      <c r="DEE34" s="112"/>
      <c r="DEF34" s="112"/>
      <c r="DEG34" s="112"/>
      <c r="DEH34" s="112"/>
      <c r="DEI34" s="112"/>
      <c r="DEJ34" s="112"/>
      <c r="DEK34" s="112"/>
      <c r="DEL34" s="112"/>
      <c r="DEM34" s="112"/>
      <c r="DEN34" s="112"/>
      <c r="DEO34" s="112"/>
      <c r="DEP34" s="112"/>
      <c r="DEQ34" s="112"/>
      <c r="DER34" s="112"/>
      <c r="DES34" s="112"/>
      <c r="DET34" s="112"/>
      <c r="DEU34" s="112"/>
      <c r="DEV34" s="112"/>
      <c r="DEW34" s="112"/>
      <c r="DEX34" s="112"/>
      <c r="DEY34" s="112"/>
      <c r="DEZ34" s="112"/>
      <c r="DFA34" s="112"/>
      <c r="DFB34" s="112"/>
      <c r="DFC34" s="112"/>
      <c r="DFD34" s="112"/>
      <c r="DFE34" s="112"/>
      <c r="DFF34" s="112"/>
      <c r="DFG34" s="112"/>
      <c r="DFH34" s="112"/>
      <c r="DFI34" s="112"/>
      <c r="DFJ34" s="112"/>
      <c r="DFK34" s="112"/>
      <c r="DFL34" s="112"/>
      <c r="DFM34" s="112"/>
      <c r="DFN34" s="112"/>
      <c r="DFO34" s="112"/>
      <c r="DFP34" s="112"/>
      <c r="DFQ34" s="112"/>
      <c r="DFR34" s="112"/>
      <c r="DFS34" s="112"/>
      <c r="DFT34" s="112"/>
      <c r="DFU34" s="112"/>
      <c r="DFV34" s="112"/>
      <c r="DFW34" s="112"/>
      <c r="DFX34" s="112"/>
      <c r="DFY34" s="112"/>
      <c r="DFZ34" s="112"/>
      <c r="DGA34" s="112"/>
      <c r="DGB34" s="112"/>
      <c r="DGC34" s="112"/>
      <c r="DGD34" s="112"/>
      <c r="DGE34" s="112"/>
      <c r="DGF34" s="112"/>
      <c r="DGG34" s="112"/>
      <c r="DGH34" s="112"/>
      <c r="DGI34" s="112"/>
      <c r="DGJ34" s="112"/>
      <c r="DGK34" s="112"/>
      <c r="DGL34" s="112"/>
      <c r="DGM34" s="112"/>
      <c r="DGN34" s="112"/>
      <c r="DGO34" s="112"/>
      <c r="DGP34" s="112"/>
      <c r="DGQ34" s="112"/>
      <c r="DGR34" s="112"/>
      <c r="DGS34" s="112"/>
      <c r="DGT34" s="112"/>
      <c r="DGU34" s="112"/>
      <c r="DGV34" s="112"/>
      <c r="DGW34" s="112"/>
      <c r="DGX34" s="112"/>
      <c r="DGY34" s="112"/>
      <c r="DGZ34" s="112"/>
      <c r="DHA34" s="112"/>
      <c r="DHB34" s="112"/>
      <c r="DHC34" s="112"/>
      <c r="DHD34" s="112"/>
      <c r="DHE34" s="112"/>
      <c r="DHF34" s="112"/>
      <c r="DHG34" s="112"/>
      <c r="DHH34" s="112"/>
      <c r="DHI34" s="112"/>
      <c r="DHJ34" s="112"/>
      <c r="DHK34" s="112"/>
      <c r="DHL34" s="112"/>
      <c r="DHM34" s="112"/>
      <c r="DHN34" s="112"/>
      <c r="DHO34" s="112"/>
      <c r="DHP34" s="112"/>
      <c r="DHQ34" s="112"/>
      <c r="DHR34" s="112"/>
      <c r="DHS34" s="112"/>
      <c r="DHT34" s="112"/>
      <c r="DHU34" s="112"/>
      <c r="DHV34" s="112"/>
      <c r="DHW34" s="112"/>
      <c r="DHX34" s="112"/>
      <c r="DHY34" s="112"/>
      <c r="DHZ34" s="112"/>
      <c r="DIA34" s="112"/>
      <c r="DIB34" s="112"/>
      <c r="DIC34" s="112"/>
      <c r="DID34" s="112"/>
      <c r="DIE34" s="112"/>
      <c r="DIF34" s="112"/>
      <c r="DIG34" s="112"/>
      <c r="DIH34" s="112"/>
      <c r="DII34" s="112"/>
      <c r="DIJ34" s="112"/>
      <c r="DIK34" s="112"/>
      <c r="DIL34" s="112"/>
      <c r="DIM34" s="112"/>
      <c r="DIN34" s="112"/>
      <c r="DIO34" s="112"/>
      <c r="DIP34" s="112"/>
      <c r="DIQ34" s="112"/>
      <c r="DIR34" s="112"/>
      <c r="DIS34" s="112"/>
      <c r="DIT34" s="112"/>
      <c r="DIU34" s="112"/>
      <c r="DIV34" s="112"/>
      <c r="DIW34" s="112"/>
      <c r="DIX34" s="112"/>
      <c r="DIY34" s="112"/>
      <c r="DIZ34" s="112"/>
      <c r="DJA34" s="112"/>
      <c r="DJB34" s="112"/>
      <c r="DJC34" s="112"/>
      <c r="DJD34" s="112"/>
      <c r="DJE34" s="112"/>
      <c r="DJF34" s="112"/>
      <c r="DJG34" s="112"/>
      <c r="DJH34" s="112"/>
      <c r="DJI34" s="112"/>
      <c r="DJJ34" s="112"/>
      <c r="DJK34" s="112"/>
      <c r="DJL34" s="112"/>
      <c r="DJM34" s="112"/>
      <c r="DJN34" s="112"/>
      <c r="DJO34" s="112"/>
      <c r="DJP34" s="112"/>
      <c r="DJQ34" s="112"/>
      <c r="DJR34" s="112"/>
      <c r="DJS34" s="112"/>
      <c r="DJT34" s="112"/>
      <c r="DJU34" s="112"/>
      <c r="DJV34" s="112"/>
      <c r="DJW34" s="112"/>
      <c r="DJX34" s="112"/>
      <c r="DJY34" s="112"/>
      <c r="DJZ34" s="112"/>
      <c r="DKA34" s="112"/>
      <c r="DKB34" s="112"/>
      <c r="DKC34" s="112"/>
      <c r="DKD34" s="112"/>
      <c r="DKE34" s="112"/>
      <c r="DKF34" s="112"/>
      <c r="DKG34" s="112"/>
      <c r="DKH34" s="112"/>
      <c r="DKI34" s="112"/>
      <c r="DKJ34" s="112"/>
      <c r="DKK34" s="112"/>
      <c r="DKL34" s="112"/>
      <c r="DKM34" s="112"/>
      <c r="DKN34" s="112"/>
      <c r="DKO34" s="112"/>
      <c r="DKP34" s="112"/>
      <c r="DKQ34" s="112"/>
      <c r="DKR34" s="112"/>
      <c r="DKS34" s="112"/>
      <c r="DKT34" s="112"/>
      <c r="DKU34" s="112"/>
      <c r="DKV34" s="112"/>
      <c r="DKW34" s="112"/>
      <c r="DKX34" s="112"/>
      <c r="DKY34" s="112"/>
      <c r="DKZ34" s="112"/>
      <c r="DLA34" s="112"/>
      <c r="DLB34" s="112"/>
      <c r="DLC34" s="112"/>
      <c r="DLD34" s="112"/>
      <c r="DLE34" s="112"/>
      <c r="DLF34" s="112"/>
      <c r="DLG34" s="112"/>
      <c r="DLH34" s="112"/>
      <c r="DLI34" s="112"/>
      <c r="DLJ34" s="112"/>
      <c r="DLK34" s="112"/>
      <c r="DLL34" s="112"/>
      <c r="DLM34" s="112"/>
      <c r="DLN34" s="112"/>
      <c r="DLO34" s="112"/>
      <c r="DLP34" s="112"/>
      <c r="DLQ34" s="112"/>
      <c r="DLR34" s="112"/>
      <c r="DLS34" s="112"/>
      <c r="DLT34" s="112"/>
      <c r="DLU34" s="112"/>
      <c r="DLV34" s="112"/>
      <c r="DLW34" s="112"/>
      <c r="DLX34" s="112"/>
      <c r="DLY34" s="112"/>
      <c r="DLZ34" s="112"/>
      <c r="DMA34" s="112"/>
      <c r="DMB34" s="112"/>
      <c r="DMC34" s="112"/>
      <c r="DMD34" s="112"/>
      <c r="DME34" s="112"/>
      <c r="DMF34" s="112"/>
      <c r="DMG34" s="112"/>
      <c r="DMH34" s="112"/>
      <c r="DMI34" s="112"/>
      <c r="DMJ34" s="112"/>
      <c r="DMK34" s="112"/>
      <c r="DML34" s="112"/>
      <c r="DMM34" s="112"/>
      <c r="DMN34" s="112"/>
      <c r="DMO34" s="112"/>
      <c r="DMP34" s="112"/>
      <c r="DMQ34" s="112"/>
      <c r="DMR34" s="112"/>
      <c r="DMS34" s="112"/>
      <c r="DMT34" s="112"/>
      <c r="DMU34" s="112"/>
      <c r="DMV34" s="112"/>
      <c r="DMW34" s="112"/>
      <c r="DMX34" s="112"/>
      <c r="DMY34" s="112"/>
      <c r="DMZ34" s="112"/>
      <c r="DNA34" s="112"/>
      <c r="DNB34" s="112"/>
      <c r="DNC34" s="112"/>
      <c r="DND34" s="112"/>
      <c r="DNE34" s="112"/>
      <c r="DNF34" s="112"/>
      <c r="DNG34" s="112"/>
      <c r="DNH34" s="112"/>
      <c r="DNI34" s="112"/>
      <c r="DNJ34" s="112"/>
      <c r="DNK34" s="112"/>
      <c r="DNL34" s="112"/>
      <c r="DNM34" s="112"/>
      <c r="DNN34" s="112"/>
      <c r="DNO34" s="112"/>
      <c r="DNP34" s="112"/>
      <c r="DNQ34" s="112"/>
      <c r="DNR34" s="112"/>
      <c r="DNS34" s="112"/>
      <c r="DNT34" s="112"/>
      <c r="DNU34" s="112"/>
      <c r="DNV34" s="112"/>
      <c r="DNW34" s="112"/>
      <c r="DNX34" s="112"/>
      <c r="DNY34" s="112"/>
      <c r="DNZ34" s="112"/>
      <c r="DOA34" s="112"/>
      <c r="DOB34" s="112"/>
      <c r="DOC34" s="112"/>
      <c r="DOD34" s="112"/>
      <c r="DOE34" s="112"/>
      <c r="DOF34" s="112"/>
      <c r="DOG34" s="112"/>
      <c r="DOH34" s="112"/>
      <c r="DOI34" s="112"/>
      <c r="DOJ34" s="112"/>
      <c r="DOK34" s="112"/>
      <c r="DOL34" s="112"/>
      <c r="DOM34" s="112"/>
      <c r="DON34" s="112"/>
      <c r="DOO34" s="112"/>
      <c r="DOP34" s="112"/>
      <c r="DOQ34" s="112"/>
      <c r="DOR34" s="112"/>
      <c r="DOS34" s="112"/>
      <c r="DOT34" s="112"/>
      <c r="DOU34" s="112"/>
      <c r="DOV34" s="112"/>
      <c r="DOW34" s="112"/>
      <c r="DOX34" s="112"/>
      <c r="DOY34" s="112"/>
      <c r="DOZ34" s="112"/>
      <c r="DPA34" s="112"/>
      <c r="DPB34" s="112"/>
      <c r="DPC34" s="112"/>
      <c r="DPD34" s="112"/>
      <c r="DPE34" s="112"/>
      <c r="DPF34" s="112"/>
      <c r="DPG34" s="112"/>
      <c r="DPH34" s="112"/>
      <c r="DPI34" s="112"/>
      <c r="DPJ34" s="112"/>
      <c r="DPK34" s="112"/>
      <c r="DPL34" s="112"/>
      <c r="DPM34" s="112"/>
      <c r="DPN34" s="112"/>
      <c r="DPO34" s="112"/>
      <c r="DPP34" s="112"/>
      <c r="DPQ34" s="112"/>
      <c r="DPR34" s="112"/>
      <c r="DPS34" s="112"/>
      <c r="DPT34" s="112"/>
      <c r="DPU34" s="112"/>
      <c r="DPV34" s="112"/>
      <c r="DPW34" s="112"/>
      <c r="DPX34" s="112"/>
      <c r="DPY34" s="112"/>
      <c r="DPZ34" s="112"/>
      <c r="DQA34" s="112"/>
      <c r="DQB34" s="112"/>
      <c r="DQC34" s="112"/>
      <c r="DQD34" s="112"/>
      <c r="DQE34" s="112"/>
      <c r="DQF34" s="112"/>
      <c r="DQG34" s="112"/>
      <c r="DQH34" s="112"/>
      <c r="DQI34" s="112"/>
      <c r="DQJ34" s="112"/>
      <c r="DQK34" s="112"/>
      <c r="DQL34" s="112"/>
      <c r="DQM34" s="112"/>
      <c r="DQN34" s="112"/>
      <c r="DQO34" s="112"/>
      <c r="DQP34" s="112"/>
      <c r="DQQ34" s="112"/>
      <c r="DQR34" s="112"/>
      <c r="DQS34" s="112"/>
      <c r="DQT34" s="112"/>
      <c r="DQU34" s="112"/>
      <c r="DQV34" s="112"/>
      <c r="DQW34" s="112"/>
      <c r="DQX34" s="112"/>
      <c r="DQY34" s="112"/>
      <c r="DQZ34" s="112"/>
      <c r="DRA34" s="112"/>
      <c r="DRB34" s="112"/>
      <c r="DRC34" s="112"/>
      <c r="DRD34" s="112"/>
      <c r="DRE34" s="112"/>
      <c r="DRF34" s="112"/>
      <c r="DRG34" s="112"/>
      <c r="DRH34" s="112"/>
      <c r="DRI34" s="112"/>
      <c r="DRJ34" s="112"/>
      <c r="DRK34" s="112"/>
      <c r="DRL34" s="112"/>
      <c r="DRM34" s="112"/>
      <c r="DRN34" s="112"/>
      <c r="DRO34" s="112"/>
      <c r="DRP34" s="112"/>
      <c r="DRQ34" s="112"/>
      <c r="DRR34" s="112"/>
      <c r="DRS34" s="112"/>
      <c r="DRT34" s="112"/>
      <c r="DRU34" s="112"/>
      <c r="DRV34" s="112"/>
      <c r="DRW34" s="112"/>
      <c r="DRX34" s="112"/>
      <c r="DRY34" s="112"/>
      <c r="DRZ34" s="112"/>
      <c r="DSA34" s="112"/>
      <c r="DSB34" s="112"/>
      <c r="DSC34" s="112"/>
      <c r="DSD34" s="112"/>
      <c r="DSE34" s="112"/>
      <c r="DSF34" s="112"/>
      <c r="DSG34" s="112"/>
      <c r="DSH34" s="112"/>
      <c r="DSI34" s="112"/>
      <c r="DSJ34" s="112"/>
      <c r="DSK34" s="112"/>
      <c r="DSL34" s="112"/>
      <c r="DSM34" s="112"/>
      <c r="DSN34" s="112"/>
      <c r="DSO34" s="112"/>
      <c r="DSP34" s="112"/>
      <c r="DSQ34" s="112"/>
      <c r="DSR34" s="112"/>
      <c r="DSS34" s="112"/>
      <c r="DST34" s="112"/>
      <c r="DSU34" s="112"/>
      <c r="DSV34" s="112"/>
      <c r="DSW34" s="112"/>
      <c r="DSX34" s="112"/>
      <c r="DSY34" s="112"/>
      <c r="DSZ34" s="112"/>
      <c r="DTA34" s="112"/>
      <c r="DTB34" s="112"/>
      <c r="DTC34" s="112"/>
      <c r="DTD34" s="112"/>
      <c r="DTE34" s="112"/>
      <c r="DTF34" s="112"/>
      <c r="DTG34" s="112"/>
      <c r="DTH34" s="112"/>
      <c r="DTI34" s="112"/>
      <c r="DTJ34" s="112"/>
      <c r="DTK34" s="112"/>
      <c r="DTL34" s="112"/>
      <c r="DTM34" s="112"/>
      <c r="DTN34" s="112"/>
      <c r="DTO34" s="112"/>
      <c r="DTP34" s="112"/>
      <c r="DTQ34" s="112"/>
      <c r="DTR34" s="112"/>
      <c r="DTS34" s="112"/>
      <c r="DTT34" s="112"/>
      <c r="DTU34" s="112"/>
      <c r="DTV34" s="112"/>
      <c r="DTW34" s="112"/>
      <c r="DTX34" s="112"/>
      <c r="DTY34" s="112"/>
      <c r="DTZ34" s="112"/>
      <c r="DUA34" s="112"/>
      <c r="DUB34" s="112"/>
      <c r="DUC34" s="112"/>
      <c r="DUD34" s="112"/>
      <c r="DUE34" s="112"/>
      <c r="DUF34" s="112"/>
      <c r="DUG34" s="112"/>
      <c r="DUH34" s="112"/>
      <c r="DUI34" s="112"/>
      <c r="DUJ34" s="112"/>
      <c r="DUK34" s="112"/>
      <c r="DUL34" s="112"/>
      <c r="DUM34" s="112"/>
      <c r="DUN34" s="112"/>
      <c r="DUO34" s="112"/>
      <c r="DUP34" s="112"/>
      <c r="DUQ34" s="112"/>
      <c r="DUR34" s="112"/>
      <c r="DUS34" s="112"/>
      <c r="DUT34" s="112"/>
      <c r="DUU34" s="112"/>
      <c r="DUV34" s="112"/>
      <c r="DUW34" s="112"/>
      <c r="DUX34" s="112"/>
      <c r="DUY34" s="112"/>
      <c r="DUZ34" s="112"/>
      <c r="DVA34" s="112"/>
      <c r="DVB34" s="112"/>
      <c r="DVC34" s="112"/>
      <c r="DVD34" s="112"/>
      <c r="DVE34" s="112"/>
      <c r="DVF34" s="112"/>
      <c r="DVG34" s="112"/>
      <c r="DVH34" s="112"/>
      <c r="DVI34" s="112"/>
      <c r="DVJ34" s="112"/>
      <c r="DVK34" s="112"/>
      <c r="DVL34" s="112"/>
      <c r="DVM34" s="112"/>
      <c r="DVN34" s="112"/>
      <c r="DVO34" s="112"/>
      <c r="DVP34" s="112"/>
      <c r="DVQ34" s="112"/>
      <c r="DVR34" s="112"/>
      <c r="DVS34" s="112"/>
      <c r="DVT34" s="112"/>
      <c r="DVU34" s="112"/>
      <c r="DVV34" s="112"/>
      <c r="DVW34" s="112"/>
      <c r="DVX34" s="112"/>
      <c r="DVY34" s="112"/>
      <c r="DVZ34" s="112"/>
      <c r="DWA34" s="112"/>
      <c r="DWB34" s="112"/>
      <c r="DWC34" s="112"/>
      <c r="DWD34" s="112"/>
      <c r="DWE34" s="112"/>
      <c r="DWF34" s="112"/>
      <c r="DWG34" s="112"/>
      <c r="DWH34" s="112"/>
      <c r="DWI34" s="112"/>
      <c r="DWJ34" s="112"/>
      <c r="DWK34" s="112"/>
      <c r="DWL34" s="112"/>
      <c r="DWM34" s="112"/>
      <c r="DWN34" s="112"/>
      <c r="DWO34" s="112"/>
      <c r="DWP34" s="112"/>
      <c r="DWQ34" s="112"/>
      <c r="DWR34" s="112"/>
      <c r="DWS34" s="112"/>
      <c r="DWT34" s="112"/>
      <c r="DWU34" s="112"/>
      <c r="DWV34" s="112"/>
      <c r="DWW34" s="112"/>
      <c r="DWX34" s="112"/>
      <c r="DWY34" s="112"/>
      <c r="DWZ34" s="112"/>
      <c r="DXA34" s="112"/>
      <c r="DXB34" s="112"/>
      <c r="DXC34" s="112"/>
      <c r="DXD34" s="112"/>
      <c r="DXE34" s="112"/>
      <c r="DXF34" s="112"/>
      <c r="DXG34" s="112"/>
      <c r="DXH34" s="112"/>
      <c r="DXI34" s="112"/>
      <c r="DXJ34" s="112"/>
      <c r="DXK34" s="112"/>
      <c r="DXL34" s="112"/>
      <c r="DXM34" s="112"/>
      <c r="DXN34" s="112"/>
      <c r="DXO34" s="112"/>
      <c r="DXP34" s="112"/>
      <c r="DXQ34" s="112"/>
      <c r="DXR34" s="112"/>
      <c r="DXS34" s="112"/>
      <c r="DXT34" s="112"/>
      <c r="DXU34" s="112"/>
      <c r="DXV34" s="112"/>
      <c r="DXW34" s="112"/>
      <c r="DXX34" s="112"/>
      <c r="DXY34" s="112"/>
      <c r="DXZ34" s="112"/>
      <c r="DYA34" s="112"/>
      <c r="DYB34" s="112"/>
      <c r="DYC34" s="112"/>
      <c r="DYD34" s="112"/>
      <c r="DYE34" s="112"/>
      <c r="DYF34" s="112"/>
      <c r="DYG34" s="112"/>
      <c r="DYH34" s="112"/>
      <c r="DYI34" s="112"/>
      <c r="DYJ34" s="112"/>
      <c r="DYK34" s="112"/>
      <c r="DYL34" s="112"/>
      <c r="DYM34" s="112"/>
      <c r="DYN34" s="112"/>
      <c r="DYO34" s="112"/>
      <c r="DYP34" s="112"/>
      <c r="DYQ34" s="112"/>
      <c r="DYR34" s="112"/>
      <c r="DYS34" s="112"/>
      <c r="DYT34" s="112"/>
      <c r="DYU34" s="112"/>
      <c r="DYV34" s="112"/>
      <c r="DYW34" s="112"/>
      <c r="DYX34" s="112"/>
      <c r="DYY34" s="112"/>
      <c r="DYZ34" s="112"/>
      <c r="DZA34" s="112"/>
      <c r="DZB34" s="112"/>
      <c r="DZC34" s="112"/>
      <c r="DZD34" s="112"/>
      <c r="DZE34" s="112"/>
      <c r="DZF34" s="112"/>
      <c r="DZG34" s="112"/>
      <c r="DZH34" s="112"/>
      <c r="DZI34" s="112"/>
      <c r="DZJ34" s="112"/>
      <c r="DZK34" s="112"/>
      <c r="DZL34" s="112"/>
      <c r="DZM34" s="112"/>
      <c r="DZN34" s="112"/>
      <c r="DZO34" s="112"/>
      <c r="DZP34" s="112"/>
      <c r="DZQ34" s="112"/>
      <c r="DZR34" s="112"/>
      <c r="DZS34" s="112"/>
      <c r="DZT34" s="112"/>
      <c r="DZU34" s="112"/>
      <c r="DZV34" s="112"/>
      <c r="DZW34" s="112"/>
      <c r="DZX34" s="112"/>
      <c r="DZY34" s="112"/>
      <c r="DZZ34" s="112"/>
      <c r="EAA34" s="112"/>
      <c r="EAB34" s="112"/>
      <c r="EAC34" s="112"/>
      <c r="EAD34" s="112"/>
      <c r="EAE34" s="112"/>
      <c r="EAF34" s="112"/>
      <c r="EAG34" s="112"/>
      <c r="EAH34" s="112"/>
      <c r="EAI34" s="112"/>
      <c r="EAJ34" s="112"/>
      <c r="EAK34" s="112"/>
      <c r="EAL34" s="112"/>
      <c r="EAM34" s="112"/>
      <c r="EAN34" s="112"/>
      <c r="EAO34" s="112"/>
      <c r="EAP34" s="112"/>
      <c r="EAQ34" s="112"/>
      <c r="EAR34" s="112"/>
      <c r="EAS34" s="112"/>
      <c r="EAT34" s="112"/>
      <c r="EAU34" s="112"/>
      <c r="EAV34" s="112"/>
      <c r="EAW34" s="112"/>
      <c r="EAX34" s="112"/>
      <c r="EAY34" s="112"/>
      <c r="EAZ34" s="112"/>
      <c r="EBA34" s="112"/>
      <c r="EBB34" s="112"/>
      <c r="EBC34" s="112"/>
      <c r="EBD34" s="112"/>
      <c r="EBE34" s="112"/>
      <c r="EBF34" s="112"/>
      <c r="EBG34" s="112"/>
      <c r="EBH34" s="112"/>
      <c r="EBI34" s="112"/>
      <c r="EBJ34" s="112"/>
      <c r="EBK34" s="112"/>
      <c r="EBL34" s="112"/>
      <c r="EBM34" s="112"/>
      <c r="EBN34" s="112"/>
      <c r="EBO34" s="112"/>
      <c r="EBP34" s="112"/>
      <c r="EBQ34" s="112"/>
      <c r="EBR34" s="112"/>
      <c r="EBS34" s="112"/>
      <c r="EBT34" s="112"/>
      <c r="EBU34" s="112"/>
      <c r="EBV34" s="112"/>
      <c r="EBW34" s="112"/>
      <c r="EBX34" s="112"/>
      <c r="EBY34" s="112"/>
      <c r="EBZ34" s="112"/>
      <c r="ECA34" s="112"/>
      <c r="ECB34" s="112"/>
      <c r="ECC34" s="112"/>
      <c r="ECD34" s="112"/>
      <c r="ECE34" s="112"/>
      <c r="ECF34" s="112"/>
      <c r="ECG34" s="112"/>
      <c r="ECH34" s="112"/>
      <c r="ECI34" s="112"/>
      <c r="ECJ34" s="112"/>
      <c r="ECK34" s="112"/>
      <c r="ECL34" s="112"/>
      <c r="ECM34" s="112"/>
      <c r="ECN34" s="112"/>
      <c r="ECO34" s="112"/>
      <c r="ECP34" s="112"/>
      <c r="ECQ34" s="112"/>
      <c r="ECR34" s="112"/>
      <c r="ECS34" s="112"/>
      <c r="ECT34" s="112"/>
      <c r="ECU34" s="112"/>
      <c r="ECV34" s="112"/>
      <c r="ECW34" s="112"/>
      <c r="ECX34" s="112"/>
      <c r="ECY34" s="112"/>
      <c r="ECZ34" s="112"/>
      <c r="EDA34" s="112"/>
      <c r="EDB34" s="112"/>
      <c r="EDC34" s="112"/>
      <c r="EDD34" s="112"/>
      <c r="EDE34" s="112"/>
      <c r="EDF34" s="112"/>
      <c r="EDG34" s="112"/>
      <c r="EDH34" s="112"/>
      <c r="EDI34" s="112"/>
      <c r="EDJ34" s="112"/>
      <c r="EDK34" s="112"/>
      <c r="EDL34" s="112"/>
      <c r="EDM34" s="112"/>
      <c r="EDN34" s="112"/>
      <c r="EDO34" s="112"/>
      <c r="EDP34" s="112"/>
      <c r="EDQ34" s="112"/>
      <c r="EDR34" s="112"/>
      <c r="EDS34" s="112"/>
      <c r="EDT34" s="112"/>
      <c r="EDU34" s="112"/>
      <c r="EDV34" s="112"/>
      <c r="EDW34" s="112"/>
      <c r="EDX34" s="112"/>
      <c r="EDY34" s="112"/>
      <c r="EDZ34" s="112"/>
      <c r="EEA34" s="112"/>
      <c r="EEB34" s="112"/>
      <c r="EEC34" s="112"/>
      <c r="EED34" s="112"/>
      <c r="EEE34" s="112"/>
      <c r="EEF34" s="112"/>
      <c r="EEG34" s="112"/>
      <c r="EEH34" s="112"/>
      <c r="EEI34" s="112"/>
      <c r="EEJ34" s="112"/>
      <c r="EEK34" s="112"/>
      <c r="EEL34" s="112"/>
      <c r="EEM34" s="112"/>
      <c r="EEN34" s="112"/>
      <c r="EEO34" s="112"/>
      <c r="EEP34" s="112"/>
      <c r="EEQ34" s="112"/>
      <c r="EER34" s="112"/>
      <c r="EES34" s="112"/>
      <c r="EET34" s="112"/>
      <c r="EEU34" s="112"/>
      <c r="EEV34" s="112"/>
      <c r="EEW34" s="112"/>
      <c r="EEX34" s="112"/>
      <c r="EEY34" s="112"/>
      <c r="EEZ34" s="112"/>
      <c r="EFA34" s="112"/>
      <c r="EFB34" s="112"/>
      <c r="EFC34" s="112"/>
      <c r="EFD34" s="112"/>
      <c r="EFE34" s="112"/>
      <c r="EFF34" s="112"/>
      <c r="EFG34" s="112"/>
      <c r="EFH34" s="112"/>
      <c r="EFI34" s="112"/>
      <c r="EFJ34" s="112"/>
      <c r="EFK34" s="112"/>
      <c r="EFL34" s="112"/>
      <c r="EFM34" s="112"/>
      <c r="EFN34" s="112"/>
      <c r="EFO34" s="112"/>
      <c r="EFP34" s="112"/>
      <c r="EFQ34" s="112"/>
      <c r="EFR34" s="112"/>
      <c r="EFS34" s="112"/>
      <c r="EFT34" s="112"/>
      <c r="EFU34" s="112"/>
      <c r="EFV34" s="112"/>
      <c r="EFW34" s="112"/>
      <c r="EFX34" s="112"/>
      <c r="EFY34" s="112"/>
      <c r="EFZ34" s="112"/>
      <c r="EGA34" s="112"/>
      <c r="EGB34" s="112"/>
      <c r="EGC34" s="112"/>
      <c r="EGD34" s="112"/>
      <c r="EGE34" s="112"/>
      <c r="EGF34" s="112"/>
      <c r="EGG34" s="112"/>
      <c r="EGH34" s="112"/>
      <c r="EGI34" s="112"/>
      <c r="EGJ34" s="112"/>
      <c r="EGK34" s="112"/>
      <c r="EGL34" s="112"/>
      <c r="EGM34" s="112"/>
      <c r="EGN34" s="112"/>
      <c r="EGO34" s="112"/>
      <c r="EGP34" s="112"/>
      <c r="EGQ34" s="112"/>
      <c r="EGR34" s="112"/>
      <c r="EGS34" s="112"/>
      <c r="EGT34" s="112"/>
      <c r="EGU34" s="112"/>
      <c r="EGV34" s="112"/>
      <c r="EGW34" s="112"/>
      <c r="EGX34" s="112"/>
      <c r="EGY34" s="112"/>
      <c r="EGZ34" s="112"/>
      <c r="EHA34" s="112"/>
      <c r="EHB34" s="112"/>
      <c r="EHC34" s="112"/>
      <c r="EHD34" s="112"/>
      <c r="EHE34" s="112"/>
      <c r="EHF34" s="112"/>
      <c r="EHG34" s="112"/>
      <c r="EHH34" s="112"/>
      <c r="EHI34" s="112"/>
      <c r="EHJ34" s="112"/>
      <c r="EHK34" s="112"/>
      <c r="EHL34" s="112"/>
      <c r="EHM34" s="112"/>
      <c r="EHN34" s="112"/>
      <c r="EHO34" s="112"/>
      <c r="EHP34" s="112"/>
      <c r="EHQ34" s="112"/>
      <c r="EHR34" s="112"/>
      <c r="EHS34" s="112"/>
      <c r="EHT34" s="112"/>
      <c r="EHU34" s="112"/>
      <c r="EHV34" s="112"/>
      <c r="EHW34" s="112"/>
      <c r="EHX34" s="112"/>
      <c r="EHY34" s="112"/>
      <c r="EHZ34" s="112"/>
      <c r="EIA34" s="112"/>
      <c r="EIB34" s="112"/>
      <c r="EIC34" s="112"/>
      <c r="EID34" s="112"/>
      <c r="EIE34" s="112"/>
      <c r="EIF34" s="112"/>
      <c r="EIG34" s="112"/>
      <c r="EIH34" s="112"/>
      <c r="EII34" s="112"/>
      <c r="EIJ34" s="112"/>
      <c r="EIK34" s="112"/>
      <c r="EIL34" s="112"/>
      <c r="EIM34" s="112"/>
      <c r="EIN34" s="112"/>
      <c r="EIO34" s="112"/>
      <c r="EIP34" s="112"/>
      <c r="EIQ34" s="112"/>
      <c r="EIR34" s="112"/>
      <c r="EIS34" s="112"/>
      <c r="EIT34" s="112"/>
      <c r="EIU34" s="112"/>
      <c r="EIV34" s="112"/>
      <c r="EIW34" s="112"/>
      <c r="EIX34" s="112"/>
      <c r="EIY34" s="112"/>
      <c r="EIZ34" s="112"/>
      <c r="EJA34" s="112"/>
      <c r="EJB34" s="112"/>
      <c r="EJC34" s="112"/>
      <c r="EJD34" s="112"/>
      <c r="EJE34" s="112"/>
      <c r="EJF34" s="112"/>
      <c r="EJG34" s="112"/>
      <c r="EJH34" s="112"/>
      <c r="EJI34" s="112"/>
      <c r="EJJ34" s="112"/>
      <c r="EJK34" s="112"/>
      <c r="EJL34" s="112"/>
      <c r="EJM34" s="112"/>
      <c r="EJN34" s="112"/>
      <c r="EJO34" s="112"/>
      <c r="EJP34" s="112"/>
      <c r="EJQ34" s="112"/>
      <c r="EJR34" s="112"/>
      <c r="EJS34" s="112"/>
      <c r="EJT34" s="112"/>
      <c r="EJU34" s="112"/>
      <c r="EJV34" s="112"/>
      <c r="EJW34" s="112"/>
      <c r="EJX34" s="112"/>
      <c r="EJY34" s="112"/>
      <c r="EJZ34" s="112"/>
      <c r="EKA34" s="112"/>
      <c r="EKB34" s="112"/>
      <c r="EKC34" s="112"/>
      <c r="EKD34" s="112"/>
      <c r="EKE34" s="112"/>
      <c r="EKF34" s="112"/>
      <c r="EKG34" s="112"/>
      <c r="EKH34" s="112"/>
      <c r="EKI34" s="112"/>
      <c r="EKJ34" s="112"/>
      <c r="EKK34" s="112"/>
      <c r="EKL34" s="112"/>
      <c r="EKM34" s="112"/>
      <c r="EKN34" s="112"/>
      <c r="EKO34" s="112"/>
      <c r="EKP34" s="112"/>
      <c r="EKQ34" s="112"/>
      <c r="EKR34" s="112"/>
      <c r="EKS34" s="112"/>
      <c r="EKT34" s="112"/>
      <c r="EKU34" s="112"/>
      <c r="EKV34" s="112"/>
      <c r="EKW34" s="112"/>
      <c r="EKX34" s="112"/>
      <c r="EKY34" s="112"/>
      <c r="EKZ34" s="112"/>
      <c r="ELA34" s="112"/>
      <c r="ELB34" s="112"/>
      <c r="ELC34" s="112"/>
      <c r="ELD34" s="112"/>
      <c r="ELE34" s="112"/>
      <c r="ELF34" s="112"/>
      <c r="ELG34" s="112"/>
      <c r="ELH34" s="112"/>
      <c r="ELI34" s="112"/>
      <c r="ELJ34" s="112"/>
      <c r="ELK34" s="112"/>
      <c r="ELL34" s="112"/>
      <c r="ELM34" s="112"/>
      <c r="ELN34" s="112"/>
      <c r="ELO34" s="112"/>
      <c r="ELP34" s="112"/>
      <c r="ELQ34" s="112"/>
      <c r="ELR34" s="112"/>
      <c r="ELS34" s="112"/>
      <c r="ELT34" s="112"/>
      <c r="ELU34" s="112"/>
      <c r="ELV34" s="112"/>
      <c r="ELW34" s="112"/>
      <c r="ELX34" s="112"/>
      <c r="ELY34" s="112"/>
      <c r="ELZ34" s="112"/>
      <c r="EMA34" s="112"/>
      <c r="EMB34" s="112"/>
      <c r="EMC34" s="112"/>
      <c r="EMD34" s="112"/>
      <c r="EME34" s="112"/>
      <c r="EMF34" s="112"/>
      <c r="EMG34" s="112"/>
      <c r="EMH34" s="112"/>
      <c r="EMI34" s="112"/>
      <c r="EMJ34" s="112"/>
      <c r="EMK34" s="112"/>
      <c r="EML34" s="112"/>
      <c r="EMM34" s="112"/>
      <c r="EMN34" s="112"/>
      <c r="EMO34" s="112"/>
      <c r="EMP34" s="112"/>
      <c r="EMQ34" s="112"/>
      <c r="EMR34" s="112"/>
      <c r="EMS34" s="112"/>
      <c r="EMT34" s="112"/>
      <c r="EMU34" s="112"/>
      <c r="EMV34" s="112"/>
      <c r="EMW34" s="112"/>
      <c r="EMX34" s="112"/>
      <c r="EMY34" s="112"/>
      <c r="EMZ34" s="112"/>
      <c r="ENA34" s="112"/>
      <c r="ENB34" s="112"/>
      <c r="ENC34" s="112"/>
      <c r="END34" s="112"/>
      <c r="ENE34" s="112"/>
      <c r="ENF34" s="112"/>
      <c r="ENG34" s="112"/>
      <c r="ENH34" s="112"/>
      <c r="ENI34" s="112"/>
      <c r="ENJ34" s="112"/>
      <c r="ENK34" s="112"/>
      <c r="ENL34" s="112"/>
      <c r="ENM34" s="112"/>
      <c r="ENN34" s="112"/>
      <c r="ENO34" s="112"/>
      <c r="ENP34" s="112"/>
      <c r="ENQ34" s="112"/>
      <c r="ENR34" s="112"/>
      <c r="ENS34" s="112"/>
      <c r="ENT34" s="112"/>
      <c r="ENU34" s="112"/>
      <c r="ENV34" s="112"/>
      <c r="ENW34" s="112"/>
      <c r="ENX34" s="112"/>
      <c r="ENY34" s="112"/>
      <c r="ENZ34" s="112"/>
      <c r="EOA34" s="112"/>
      <c r="EOB34" s="112"/>
      <c r="EOC34" s="112"/>
      <c r="EOD34" s="112"/>
      <c r="EOE34" s="112"/>
      <c r="EOF34" s="112"/>
      <c r="EOG34" s="112"/>
      <c r="EOH34" s="112"/>
      <c r="EOI34" s="112"/>
      <c r="EOJ34" s="112"/>
      <c r="EOK34" s="112"/>
      <c r="EOL34" s="112"/>
      <c r="EOM34" s="112"/>
      <c r="EON34" s="112"/>
      <c r="EOO34" s="112"/>
      <c r="EOP34" s="112"/>
      <c r="EOQ34" s="112"/>
      <c r="EOR34" s="112"/>
      <c r="EOS34" s="112"/>
      <c r="EOT34" s="112"/>
      <c r="EOU34" s="112"/>
      <c r="EOV34" s="112"/>
      <c r="EOW34" s="112"/>
      <c r="EOX34" s="112"/>
      <c r="EOY34" s="112"/>
      <c r="EOZ34" s="112"/>
      <c r="EPA34" s="112"/>
      <c r="EPB34" s="112"/>
      <c r="EPC34" s="112"/>
      <c r="EPD34" s="112"/>
      <c r="EPE34" s="112"/>
      <c r="EPF34" s="112"/>
      <c r="EPG34" s="112"/>
      <c r="EPH34" s="112"/>
      <c r="EPI34" s="112"/>
      <c r="EPJ34" s="112"/>
      <c r="EPK34" s="112"/>
      <c r="EPL34" s="112"/>
      <c r="EPM34" s="112"/>
      <c r="EPN34" s="112"/>
      <c r="EPO34" s="112"/>
      <c r="EPP34" s="112"/>
      <c r="EPQ34" s="112"/>
      <c r="EPR34" s="112"/>
      <c r="EPS34" s="112"/>
      <c r="EPT34" s="112"/>
      <c r="EPU34" s="112"/>
      <c r="EPV34" s="112"/>
      <c r="EPW34" s="112"/>
      <c r="EPX34" s="112"/>
      <c r="EPY34" s="112"/>
      <c r="EPZ34" s="112"/>
      <c r="EQA34" s="112"/>
      <c r="EQB34" s="112"/>
      <c r="EQC34" s="112"/>
      <c r="EQD34" s="112"/>
      <c r="EQE34" s="112"/>
      <c r="EQF34" s="112"/>
      <c r="EQG34" s="112"/>
      <c r="EQH34" s="112"/>
      <c r="EQI34" s="112"/>
      <c r="EQJ34" s="112"/>
      <c r="EQK34" s="112"/>
      <c r="EQL34" s="112"/>
      <c r="EQM34" s="112"/>
      <c r="EQN34" s="112"/>
      <c r="EQO34" s="112"/>
      <c r="EQP34" s="112"/>
      <c r="EQQ34" s="112"/>
      <c r="EQR34" s="112"/>
      <c r="EQS34" s="112"/>
      <c r="EQT34" s="112"/>
      <c r="EQU34" s="112"/>
      <c r="EQV34" s="112"/>
      <c r="EQW34" s="112"/>
      <c r="EQX34" s="112"/>
      <c r="EQY34" s="112"/>
      <c r="EQZ34" s="112"/>
      <c r="ERA34" s="112"/>
      <c r="ERB34" s="112"/>
      <c r="ERC34" s="112"/>
      <c r="ERD34" s="112"/>
      <c r="ERE34" s="112"/>
      <c r="ERF34" s="112"/>
      <c r="ERG34" s="112"/>
      <c r="ERH34" s="112"/>
      <c r="ERI34" s="112"/>
      <c r="ERJ34" s="112"/>
      <c r="ERK34" s="112"/>
      <c r="ERL34" s="112"/>
      <c r="ERM34" s="112"/>
      <c r="ERN34" s="112"/>
      <c r="ERO34" s="112"/>
      <c r="ERP34" s="112"/>
      <c r="ERQ34" s="112"/>
      <c r="ERR34" s="112"/>
      <c r="ERS34" s="112"/>
      <c r="ERT34" s="112"/>
      <c r="ERU34" s="112"/>
      <c r="ERV34" s="112"/>
      <c r="ERW34" s="112"/>
      <c r="ERX34" s="112"/>
      <c r="ERY34" s="112"/>
      <c r="ERZ34" s="112"/>
      <c r="ESA34" s="112"/>
      <c r="ESB34" s="112"/>
      <c r="ESC34" s="112"/>
      <c r="ESD34" s="112"/>
      <c r="ESE34" s="112"/>
      <c r="ESF34" s="112"/>
      <c r="ESG34" s="112"/>
      <c r="ESH34" s="112"/>
      <c r="ESI34" s="112"/>
      <c r="ESJ34" s="112"/>
      <c r="ESK34" s="112"/>
      <c r="ESL34" s="112"/>
      <c r="ESM34" s="112"/>
      <c r="ESN34" s="112"/>
      <c r="ESO34" s="112"/>
      <c r="ESP34" s="112"/>
      <c r="ESQ34" s="112"/>
      <c r="ESR34" s="112"/>
      <c r="ESS34" s="112"/>
      <c r="EST34" s="112"/>
      <c r="ESU34" s="112"/>
      <c r="ESV34" s="112"/>
      <c r="ESW34" s="112"/>
      <c r="ESX34" s="112"/>
      <c r="ESY34" s="112"/>
      <c r="ESZ34" s="112"/>
      <c r="ETA34" s="112"/>
      <c r="ETB34" s="112"/>
      <c r="ETC34" s="112"/>
      <c r="ETD34" s="112"/>
      <c r="ETE34" s="112"/>
      <c r="ETF34" s="112"/>
      <c r="ETG34" s="112"/>
      <c r="ETH34" s="112"/>
      <c r="ETI34" s="112"/>
      <c r="ETJ34" s="112"/>
      <c r="ETK34" s="112"/>
      <c r="ETL34" s="112"/>
      <c r="ETM34" s="112"/>
      <c r="ETN34" s="112"/>
      <c r="ETO34" s="112"/>
      <c r="ETP34" s="112"/>
      <c r="ETQ34" s="112"/>
      <c r="ETR34" s="112"/>
      <c r="ETS34" s="112"/>
      <c r="ETT34" s="112"/>
      <c r="ETU34" s="112"/>
      <c r="ETV34" s="112"/>
      <c r="ETW34" s="112"/>
      <c r="ETX34" s="112"/>
      <c r="ETY34" s="112"/>
      <c r="ETZ34" s="112"/>
      <c r="EUA34" s="112"/>
      <c r="EUB34" s="112"/>
      <c r="EUC34" s="112"/>
      <c r="EUD34" s="112"/>
      <c r="EUE34" s="112"/>
      <c r="EUF34" s="112"/>
      <c r="EUG34" s="112"/>
      <c r="EUH34" s="112"/>
      <c r="EUI34" s="112"/>
      <c r="EUJ34" s="112"/>
      <c r="EUK34" s="112"/>
      <c r="EUL34" s="112"/>
      <c r="EUM34" s="112"/>
      <c r="EUN34" s="112"/>
      <c r="EUO34" s="112"/>
      <c r="EUP34" s="112"/>
      <c r="EUQ34" s="112"/>
      <c r="EUR34" s="112"/>
      <c r="EUS34" s="112"/>
      <c r="EUT34" s="112"/>
      <c r="EUU34" s="112"/>
      <c r="EUV34" s="112"/>
      <c r="EUW34" s="112"/>
      <c r="EUX34" s="112"/>
      <c r="EUY34" s="112"/>
      <c r="EUZ34" s="112"/>
      <c r="EVA34" s="112"/>
      <c r="EVB34" s="112"/>
      <c r="EVC34" s="112"/>
      <c r="EVD34" s="112"/>
      <c r="EVE34" s="112"/>
      <c r="EVF34" s="112"/>
      <c r="EVG34" s="112"/>
      <c r="EVH34" s="112"/>
      <c r="EVI34" s="112"/>
      <c r="EVJ34" s="112"/>
      <c r="EVK34" s="112"/>
      <c r="EVL34" s="112"/>
      <c r="EVM34" s="112"/>
      <c r="EVN34" s="112"/>
      <c r="EVO34" s="112"/>
      <c r="EVP34" s="112"/>
      <c r="EVQ34" s="112"/>
      <c r="EVR34" s="112"/>
      <c r="EVS34" s="112"/>
      <c r="EVT34" s="112"/>
      <c r="EVU34" s="112"/>
      <c r="EVV34" s="112"/>
      <c r="EVW34" s="112"/>
      <c r="EVX34" s="112"/>
      <c r="EVY34" s="112"/>
      <c r="EVZ34" s="112"/>
      <c r="EWA34" s="112"/>
      <c r="EWB34" s="112"/>
      <c r="EWC34" s="112"/>
      <c r="EWD34" s="112"/>
      <c r="EWE34" s="112"/>
      <c r="EWF34" s="112"/>
      <c r="EWG34" s="112"/>
      <c r="EWH34" s="112"/>
      <c r="EWI34" s="112"/>
      <c r="EWJ34" s="112"/>
      <c r="EWK34" s="112"/>
      <c r="EWL34" s="112"/>
      <c r="EWM34" s="112"/>
      <c r="EWN34" s="112"/>
      <c r="EWO34" s="112"/>
      <c r="EWP34" s="112"/>
      <c r="EWQ34" s="112"/>
      <c r="EWR34" s="112"/>
      <c r="EWS34" s="112"/>
      <c r="EWT34" s="112"/>
      <c r="EWU34" s="112"/>
      <c r="EWV34" s="112"/>
      <c r="EWW34" s="112"/>
      <c r="EWX34" s="112"/>
      <c r="EWY34" s="112"/>
      <c r="EWZ34" s="112"/>
      <c r="EXA34" s="112"/>
      <c r="EXB34" s="112"/>
      <c r="EXC34" s="112"/>
      <c r="EXD34" s="112"/>
      <c r="EXE34" s="112"/>
      <c r="EXF34" s="112"/>
      <c r="EXG34" s="112"/>
      <c r="EXH34" s="112"/>
      <c r="EXI34" s="112"/>
      <c r="EXJ34" s="112"/>
      <c r="EXK34" s="112"/>
      <c r="EXL34" s="112"/>
      <c r="EXM34" s="112"/>
      <c r="EXN34" s="112"/>
      <c r="EXO34" s="112"/>
      <c r="EXP34" s="112"/>
      <c r="EXQ34" s="112"/>
      <c r="EXR34" s="112"/>
      <c r="EXS34" s="112"/>
      <c r="EXT34" s="112"/>
      <c r="EXU34" s="112"/>
      <c r="EXV34" s="112"/>
      <c r="EXW34" s="112"/>
      <c r="EXX34" s="112"/>
      <c r="EXY34" s="112"/>
      <c r="EXZ34" s="112"/>
      <c r="EYA34" s="112"/>
      <c r="EYB34" s="112"/>
      <c r="EYC34" s="112"/>
      <c r="EYD34" s="112"/>
      <c r="EYE34" s="112"/>
      <c r="EYF34" s="112"/>
      <c r="EYG34" s="112"/>
      <c r="EYH34" s="112"/>
      <c r="EYI34" s="112"/>
      <c r="EYJ34" s="112"/>
      <c r="EYK34" s="112"/>
      <c r="EYL34" s="112"/>
      <c r="EYM34" s="112"/>
      <c r="EYN34" s="112"/>
      <c r="EYO34" s="112"/>
      <c r="EYP34" s="112"/>
      <c r="EYQ34" s="112"/>
      <c r="EYR34" s="112"/>
      <c r="EYS34" s="112"/>
      <c r="EYT34" s="112"/>
      <c r="EYU34" s="112"/>
      <c r="EYV34" s="112"/>
      <c r="EYW34" s="112"/>
      <c r="EYX34" s="112"/>
      <c r="EYY34" s="112"/>
      <c r="EYZ34" s="112"/>
      <c r="EZA34" s="112"/>
      <c r="EZB34" s="112"/>
      <c r="EZC34" s="112"/>
      <c r="EZD34" s="112"/>
      <c r="EZE34" s="112"/>
      <c r="EZF34" s="112"/>
      <c r="EZG34" s="112"/>
      <c r="EZH34" s="112"/>
      <c r="EZI34" s="112"/>
      <c r="EZJ34" s="112"/>
      <c r="EZK34" s="112"/>
      <c r="EZL34" s="112"/>
      <c r="EZM34" s="112"/>
      <c r="EZN34" s="112"/>
      <c r="EZO34" s="112"/>
      <c r="EZP34" s="112"/>
      <c r="EZQ34" s="112"/>
      <c r="EZR34" s="112"/>
      <c r="EZS34" s="112"/>
      <c r="EZT34" s="112"/>
      <c r="EZU34" s="112"/>
      <c r="EZV34" s="112"/>
      <c r="EZW34" s="112"/>
      <c r="EZX34" s="112"/>
      <c r="EZY34" s="112"/>
      <c r="EZZ34" s="112"/>
      <c r="FAA34" s="112"/>
      <c r="FAB34" s="112"/>
      <c r="FAC34" s="112"/>
      <c r="FAD34" s="112"/>
      <c r="FAE34" s="112"/>
      <c r="FAF34" s="112"/>
      <c r="FAG34" s="112"/>
      <c r="FAH34" s="112"/>
      <c r="FAI34" s="112"/>
      <c r="FAJ34" s="112"/>
      <c r="FAK34" s="112"/>
      <c r="FAL34" s="112"/>
      <c r="FAM34" s="112"/>
      <c r="FAN34" s="112"/>
      <c r="FAO34" s="112"/>
      <c r="FAP34" s="112"/>
      <c r="FAQ34" s="112"/>
      <c r="FAR34" s="112"/>
      <c r="FAS34" s="112"/>
      <c r="FAT34" s="112"/>
      <c r="FAU34" s="112"/>
      <c r="FAV34" s="112"/>
      <c r="FAW34" s="112"/>
      <c r="FAX34" s="112"/>
      <c r="FAY34" s="112"/>
      <c r="FAZ34" s="112"/>
      <c r="FBA34" s="112"/>
      <c r="FBB34" s="112"/>
      <c r="FBC34" s="112"/>
      <c r="FBD34" s="112"/>
      <c r="FBE34" s="112"/>
      <c r="FBF34" s="112"/>
      <c r="FBG34" s="112"/>
      <c r="FBH34" s="112"/>
      <c r="FBI34" s="112"/>
      <c r="FBJ34" s="112"/>
      <c r="FBK34" s="112"/>
      <c r="FBL34" s="112"/>
      <c r="FBM34" s="112"/>
      <c r="FBN34" s="112"/>
      <c r="FBO34" s="112"/>
      <c r="FBP34" s="112"/>
      <c r="FBQ34" s="112"/>
      <c r="FBR34" s="112"/>
      <c r="FBS34" s="112"/>
      <c r="FBT34" s="112"/>
      <c r="FBU34" s="112"/>
      <c r="FBV34" s="112"/>
      <c r="FBW34" s="112"/>
      <c r="FBX34" s="112"/>
      <c r="FBY34" s="112"/>
      <c r="FBZ34" s="112"/>
      <c r="FCA34" s="112"/>
      <c r="FCB34" s="112"/>
      <c r="FCC34" s="112"/>
      <c r="FCD34" s="112"/>
      <c r="FCE34" s="112"/>
      <c r="FCF34" s="112"/>
      <c r="FCG34" s="112"/>
      <c r="FCH34" s="112"/>
      <c r="FCI34" s="112"/>
      <c r="FCJ34" s="112"/>
      <c r="FCK34" s="112"/>
      <c r="FCL34" s="112"/>
      <c r="FCM34" s="112"/>
      <c r="FCN34" s="112"/>
      <c r="FCO34" s="112"/>
      <c r="FCP34" s="112"/>
      <c r="FCQ34" s="112"/>
      <c r="FCR34" s="112"/>
      <c r="FCS34" s="112"/>
      <c r="FCT34" s="112"/>
      <c r="FCU34" s="112"/>
      <c r="FCV34" s="112"/>
      <c r="FCW34" s="112"/>
      <c r="FCX34" s="112"/>
      <c r="FCY34" s="112"/>
      <c r="FCZ34" s="112"/>
      <c r="FDA34" s="112"/>
      <c r="FDB34" s="112"/>
      <c r="FDC34" s="112"/>
      <c r="FDD34" s="112"/>
      <c r="FDE34" s="112"/>
      <c r="FDF34" s="112"/>
      <c r="FDG34" s="112"/>
      <c r="FDH34" s="112"/>
      <c r="FDI34" s="112"/>
      <c r="FDJ34" s="112"/>
      <c r="FDK34" s="112"/>
      <c r="FDL34" s="112"/>
      <c r="FDM34" s="112"/>
      <c r="FDN34" s="112"/>
      <c r="FDO34" s="112"/>
      <c r="FDP34" s="112"/>
      <c r="FDQ34" s="112"/>
      <c r="FDR34" s="112"/>
      <c r="FDS34" s="112"/>
      <c r="FDT34" s="112"/>
      <c r="FDU34" s="112"/>
      <c r="FDV34" s="112"/>
      <c r="FDW34" s="112"/>
      <c r="FDX34" s="112"/>
      <c r="FDY34" s="112"/>
      <c r="FDZ34" s="112"/>
      <c r="FEA34" s="112"/>
      <c r="FEB34" s="112"/>
      <c r="FEC34" s="112"/>
      <c r="FED34" s="112"/>
      <c r="FEE34" s="112"/>
      <c r="FEF34" s="112"/>
      <c r="FEG34" s="112"/>
      <c r="FEH34" s="112"/>
      <c r="FEI34" s="112"/>
      <c r="FEJ34" s="112"/>
      <c r="FEK34" s="112"/>
      <c r="FEL34" s="112"/>
      <c r="FEM34" s="112"/>
      <c r="FEN34" s="112"/>
      <c r="FEO34" s="112"/>
      <c r="FEP34" s="112"/>
      <c r="FEQ34" s="112"/>
      <c r="FER34" s="112"/>
      <c r="FES34" s="112"/>
      <c r="FET34" s="112"/>
      <c r="FEU34" s="112"/>
      <c r="FEV34" s="112"/>
      <c r="FEW34" s="112"/>
      <c r="FEX34" s="112"/>
      <c r="FEY34" s="112"/>
      <c r="FEZ34" s="112"/>
      <c r="FFA34" s="112"/>
      <c r="FFB34" s="112"/>
      <c r="FFC34" s="112"/>
      <c r="FFD34" s="112"/>
      <c r="FFE34" s="112"/>
      <c r="FFF34" s="112"/>
      <c r="FFG34" s="112"/>
      <c r="FFH34" s="112"/>
      <c r="FFI34" s="112"/>
      <c r="FFJ34" s="112"/>
      <c r="FFK34" s="112"/>
      <c r="FFL34" s="112"/>
      <c r="FFM34" s="112"/>
      <c r="FFN34" s="112"/>
      <c r="FFO34" s="112"/>
      <c r="FFP34" s="112"/>
      <c r="FFQ34" s="112"/>
      <c r="FFR34" s="112"/>
      <c r="FFS34" s="112"/>
      <c r="FFT34" s="112"/>
      <c r="FFU34" s="112"/>
      <c r="FFV34" s="112"/>
      <c r="FFW34" s="112"/>
      <c r="FFX34" s="112"/>
      <c r="FFY34" s="112"/>
      <c r="FFZ34" s="112"/>
      <c r="FGA34" s="112"/>
      <c r="FGB34" s="112"/>
      <c r="FGC34" s="112"/>
      <c r="FGD34" s="112"/>
      <c r="FGE34" s="112"/>
      <c r="FGF34" s="112"/>
      <c r="FGG34" s="112"/>
      <c r="FGH34" s="112"/>
      <c r="FGI34" s="112"/>
      <c r="FGJ34" s="112"/>
      <c r="FGK34" s="112"/>
      <c r="FGL34" s="112"/>
      <c r="FGM34" s="112"/>
      <c r="FGN34" s="112"/>
      <c r="FGO34" s="112"/>
      <c r="FGP34" s="112"/>
      <c r="FGQ34" s="112"/>
      <c r="FGR34" s="112"/>
      <c r="FGS34" s="112"/>
      <c r="FGT34" s="112"/>
      <c r="FGU34" s="112"/>
      <c r="FGV34" s="112"/>
      <c r="FGW34" s="112"/>
      <c r="FGX34" s="112"/>
      <c r="FGY34" s="112"/>
      <c r="FGZ34" s="112"/>
      <c r="FHA34" s="112"/>
      <c r="FHB34" s="112"/>
      <c r="FHC34" s="112"/>
      <c r="FHD34" s="112"/>
      <c r="FHE34" s="112"/>
      <c r="FHF34" s="112"/>
      <c r="FHG34" s="112"/>
      <c r="FHH34" s="112"/>
      <c r="FHI34" s="112"/>
      <c r="FHJ34" s="112"/>
      <c r="FHK34" s="112"/>
      <c r="FHL34" s="112"/>
      <c r="FHM34" s="112"/>
      <c r="FHN34" s="112"/>
      <c r="FHO34" s="112"/>
      <c r="FHP34" s="112"/>
      <c r="FHQ34" s="112"/>
      <c r="FHR34" s="112"/>
      <c r="FHS34" s="112"/>
      <c r="FHT34" s="112"/>
      <c r="FHU34" s="112"/>
      <c r="FHV34" s="112"/>
      <c r="FHW34" s="112"/>
      <c r="FHX34" s="112"/>
      <c r="FHY34" s="112"/>
      <c r="FHZ34" s="112"/>
      <c r="FIA34" s="112"/>
      <c r="FIB34" s="112"/>
      <c r="FIC34" s="112"/>
      <c r="FID34" s="112"/>
      <c r="FIE34" s="112"/>
      <c r="FIF34" s="112"/>
      <c r="FIG34" s="112"/>
      <c r="FIH34" s="112"/>
      <c r="FII34" s="112"/>
      <c r="FIJ34" s="112"/>
      <c r="FIK34" s="112"/>
      <c r="FIL34" s="112"/>
      <c r="FIM34" s="112"/>
      <c r="FIN34" s="112"/>
      <c r="FIO34" s="112"/>
      <c r="FIP34" s="112"/>
      <c r="FIQ34" s="112"/>
      <c r="FIR34" s="112"/>
      <c r="FIS34" s="112"/>
      <c r="FIT34" s="112"/>
      <c r="FIU34" s="112"/>
      <c r="FIV34" s="112"/>
      <c r="FIW34" s="112"/>
      <c r="FIX34" s="112"/>
      <c r="FIY34" s="112"/>
      <c r="FIZ34" s="112"/>
      <c r="FJA34" s="112"/>
      <c r="FJB34" s="112"/>
      <c r="FJC34" s="112"/>
      <c r="FJD34" s="112"/>
      <c r="FJE34" s="112"/>
      <c r="FJF34" s="112"/>
      <c r="FJG34" s="112"/>
      <c r="FJH34" s="112"/>
      <c r="FJI34" s="112"/>
      <c r="FJJ34" s="112"/>
      <c r="FJK34" s="112"/>
      <c r="FJL34" s="112"/>
      <c r="FJM34" s="112"/>
      <c r="FJN34" s="112"/>
      <c r="FJO34" s="112"/>
      <c r="FJP34" s="112"/>
      <c r="FJQ34" s="112"/>
      <c r="FJR34" s="112"/>
      <c r="FJS34" s="112"/>
      <c r="FJT34" s="112"/>
      <c r="FJU34" s="112"/>
      <c r="FJV34" s="112"/>
      <c r="FJW34" s="112"/>
      <c r="FJX34" s="112"/>
      <c r="FJY34" s="112"/>
      <c r="FJZ34" s="112"/>
      <c r="FKA34" s="112"/>
      <c r="FKB34" s="112"/>
      <c r="FKC34" s="112"/>
      <c r="FKD34" s="112"/>
      <c r="FKE34" s="112"/>
      <c r="FKF34" s="112"/>
      <c r="FKG34" s="112"/>
      <c r="FKH34" s="112"/>
      <c r="FKI34" s="112"/>
      <c r="FKJ34" s="112"/>
      <c r="FKK34" s="112"/>
      <c r="FKL34" s="112"/>
      <c r="FKM34" s="112"/>
      <c r="FKN34" s="112"/>
      <c r="FKO34" s="112"/>
      <c r="FKP34" s="112"/>
      <c r="FKQ34" s="112"/>
      <c r="FKR34" s="112"/>
      <c r="FKS34" s="112"/>
      <c r="FKT34" s="112"/>
      <c r="FKU34" s="112"/>
      <c r="FKV34" s="112"/>
      <c r="FKW34" s="112"/>
      <c r="FKX34" s="112"/>
      <c r="FKY34" s="112"/>
      <c r="FKZ34" s="112"/>
      <c r="FLA34" s="112"/>
      <c r="FLB34" s="112"/>
      <c r="FLC34" s="112"/>
      <c r="FLD34" s="112"/>
      <c r="FLE34" s="112"/>
      <c r="FLF34" s="112"/>
      <c r="FLG34" s="112"/>
      <c r="FLH34" s="112"/>
      <c r="FLI34" s="112"/>
      <c r="FLJ34" s="112"/>
      <c r="FLK34" s="112"/>
      <c r="FLL34" s="112"/>
      <c r="FLM34" s="112"/>
      <c r="FLN34" s="112"/>
      <c r="FLO34" s="112"/>
      <c r="FLP34" s="112"/>
      <c r="FLQ34" s="112"/>
      <c r="FLR34" s="112"/>
      <c r="FLS34" s="112"/>
      <c r="FLT34" s="112"/>
      <c r="FLU34" s="112"/>
      <c r="FLV34" s="112"/>
      <c r="FLW34" s="112"/>
      <c r="FLX34" s="112"/>
      <c r="FLY34" s="112"/>
      <c r="FLZ34" s="112"/>
      <c r="FMA34" s="112"/>
      <c r="FMB34" s="112"/>
      <c r="FMC34" s="112"/>
      <c r="FMD34" s="112"/>
      <c r="FME34" s="112"/>
      <c r="FMF34" s="112"/>
      <c r="FMG34" s="112"/>
      <c r="FMH34" s="112"/>
      <c r="FMI34" s="112"/>
      <c r="FMJ34" s="112"/>
      <c r="FMK34" s="112"/>
      <c r="FML34" s="112"/>
      <c r="FMM34" s="112"/>
      <c r="FMN34" s="112"/>
      <c r="FMO34" s="112"/>
      <c r="FMP34" s="112"/>
      <c r="FMQ34" s="112"/>
      <c r="FMR34" s="112"/>
      <c r="FMS34" s="112"/>
      <c r="FMT34" s="112"/>
      <c r="FMU34" s="112"/>
      <c r="FMV34" s="112"/>
      <c r="FMW34" s="112"/>
      <c r="FMX34" s="112"/>
      <c r="FMY34" s="112"/>
      <c r="FMZ34" s="112"/>
      <c r="FNA34" s="112"/>
      <c r="FNB34" s="112"/>
      <c r="FNC34" s="112"/>
      <c r="FND34" s="112"/>
      <c r="FNE34" s="112"/>
      <c r="FNF34" s="112"/>
      <c r="FNG34" s="112"/>
      <c r="FNH34" s="112"/>
      <c r="FNI34" s="112"/>
      <c r="FNJ34" s="112"/>
      <c r="FNK34" s="112"/>
      <c r="FNL34" s="112"/>
      <c r="FNM34" s="112"/>
      <c r="FNN34" s="112"/>
      <c r="FNO34" s="112"/>
      <c r="FNP34" s="112"/>
      <c r="FNQ34" s="112"/>
      <c r="FNR34" s="112"/>
      <c r="FNS34" s="112"/>
      <c r="FNT34" s="112"/>
      <c r="FNU34" s="112"/>
      <c r="FNV34" s="112"/>
      <c r="FNW34" s="112"/>
      <c r="FNX34" s="112"/>
      <c r="FNY34" s="112"/>
      <c r="FNZ34" s="112"/>
      <c r="FOA34" s="112"/>
      <c r="FOB34" s="112"/>
      <c r="FOC34" s="112"/>
      <c r="FOD34" s="112"/>
      <c r="FOE34" s="112"/>
      <c r="FOF34" s="112"/>
      <c r="FOG34" s="112"/>
      <c r="FOH34" s="112"/>
      <c r="FOI34" s="112"/>
      <c r="FOJ34" s="112"/>
      <c r="FOK34" s="112"/>
      <c r="FOL34" s="112"/>
      <c r="FOM34" s="112"/>
      <c r="FON34" s="112"/>
      <c r="FOO34" s="112"/>
      <c r="FOP34" s="112"/>
      <c r="FOQ34" s="112"/>
      <c r="FOR34" s="112"/>
      <c r="FOS34" s="112"/>
      <c r="FOT34" s="112"/>
      <c r="FOU34" s="112"/>
      <c r="FOV34" s="112"/>
      <c r="FOW34" s="112"/>
      <c r="FOX34" s="112"/>
      <c r="FOY34" s="112"/>
      <c r="FOZ34" s="112"/>
      <c r="FPA34" s="112"/>
      <c r="FPB34" s="112"/>
      <c r="FPC34" s="112"/>
      <c r="FPD34" s="112"/>
      <c r="FPE34" s="112"/>
      <c r="FPF34" s="112"/>
      <c r="FPG34" s="112"/>
      <c r="FPH34" s="112"/>
      <c r="FPI34" s="112"/>
      <c r="FPJ34" s="112"/>
      <c r="FPK34" s="112"/>
      <c r="FPL34" s="112"/>
      <c r="FPM34" s="112"/>
      <c r="FPN34" s="112"/>
      <c r="FPO34" s="112"/>
      <c r="FPP34" s="112"/>
      <c r="FPQ34" s="112"/>
      <c r="FPR34" s="112"/>
      <c r="FPS34" s="112"/>
      <c r="FPT34" s="112"/>
      <c r="FPU34" s="112"/>
      <c r="FPV34" s="112"/>
      <c r="FPW34" s="112"/>
      <c r="FPX34" s="112"/>
      <c r="FPY34" s="112"/>
      <c r="FPZ34" s="112"/>
      <c r="FQA34" s="112"/>
      <c r="FQB34" s="112"/>
      <c r="FQC34" s="112"/>
      <c r="FQD34" s="112"/>
      <c r="FQE34" s="112"/>
      <c r="FQF34" s="112"/>
      <c r="FQG34" s="112"/>
      <c r="FQH34" s="112"/>
      <c r="FQI34" s="112"/>
      <c r="FQJ34" s="112"/>
      <c r="FQK34" s="112"/>
      <c r="FQL34" s="112"/>
      <c r="FQM34" s="112"/>
      <c r="FQN34" s="112"/>
      <c r="FQO34" s="112"/>
      <c r="FQP34" s="112"/>
      <c r="FQQ34" s="112"/>
      <c r="FQR34" s="112"/>
      <c r="FQS34" s="112"/>
      <c r="FQT34" s="112"/>
      <c r="FQU34" s="112"/>
      <c r="FQV34" s="112"/>
      <c r="FQW34" s="112"/>
      <c r="FQX34" s="112"/>
      <c r="FQY34" s="112"/>
      <c r="FQZ34" s="112"/>
      <c r="FRA34" s="112"/>
      <c r="FRB34" s="112"/>
      <c r="FRC34" s="112"/>
      <c r="FRD34" s="112"/>
      <c r="FRE34" s="112"/>
      <c r="FRF34" s="112"/>
      <c r="FRG34" s="112"/>
      <c r="FRH34" s="112"/>
      <c r="FRI34" s="112"/>
      <c r="FRJ34" s="112"/>
      <c r="FRK34" s="112"/>
      <c r="FRL34" s="112"/>
      <c r="FRM34" s="112"/>
      <c r="FRN34" s="112"/>
      <c r="FRO34" s="112"/>
      <c r="FRP34" s="112"/>
      <c r="FRQ34" s="112"/>
      <c r="FRR34" s="112"/>
      <c r="FRS34" s="112"/>
      <c r="FRT34" s="112"/>
      <c r="FRU34" s="112"/>
      <c r="FRV34" s="112"/>
      <c r="FRW34" s="112"/>
      <c r="FRX34" s="112"/>
      <c r="FRY34" s="112"/>
      <c r="FRZ34" s="112"/>
      <c r="FSA34" s="112"/>
      <c r="FSB34" s="112"/>
      <c r="FSC34" s="112"/>
      <c r="FSD34" s="112"/>
      <c r="FSE34" s="112"/>
      <c r="FSF34" s="112"/>
      <c r="FSG34" s="112"/>
      <c r="FSH34" s="112"/>
      <c r="FSI34" s="112"/>
      <c r="FSJ34" s="112"/>
      <c r="FSK34" s="112"/>
      <c r="FSL34" s="112"/>
      <c r="FSM34" s="112"/>
      <c r="FSN34" s="112"/>
      <c r="FSO34" s="112"/>
      <c r="FSP34" s="112"/>
      <c r="FSQ34" s="112"/>
      <c r="FSR34" s="112"/>
      <c r="FSS34" s="112"/>
      <c r="FST34" s="112"/>
      <c r="FSU34" s="112"/>
      <c r="FSV34" s="112"/>
      <c r="FSW34" s="112"/>
      <c r="FSX34" s="112"/>
      <c r="FSY34" s="112"/>
      <c r="FSZ34" s="112"/>
      <c r="FTA34" s="112"/>
      <c r="FTB34" s="112"/>
      <c r="FTC34" s="112"/>
      <c r="FTD34" s="112"/>
      <c r="FTE34" s="112"/>
      <c r="FTF34" s="112"/>
      <c r="FTG34" s="112"/>
      <c r="FTH34" s="112"/>
      <c r="FTI34" s="112"/>
      <c r="FTJ34" s="112"/>
      <c r="FTK34" s="112"/>
      <c r="FTL34" s="112"/>
      <c r="FTM34" s="112"/>
      <c r="FTN34" s="112"/>
      <c r="FTO34" s="112"/>
      <c r="FTP34" s="112"/>
      <c r="FTQ34" s="112"/>
      <c r="FTR34" s="112"/>
      <c r="FTS34" s="112"/>
      <c r="FTT34" s="112"/>
      <c r="FTU34" s="112"/>
      <c r="FTV34" s="112"/>
      <c r="FTW34" s="112"/>
      <c r="FTX34" s="112"/>
      <c r="FTY34" s="112"/>
      <c r="FTZ34" s="112"/>
      <c r="FUA34" s="112"/>
      <c r="FUB34" s="112"/>
      <c r="FUC34" s="112"/>
      <c r="FUD34" s="112"/>
      <c r="FUE34" s="112"/>
      <c r="FUF34" s="112"/>
      <c r="FUG34" s="112"/>
      <c r="FUH34" s="112"/>
      <c r="FUI34" s="112"/>
      <c r="FUJ34" s="112"/>
      <c r="FUK34" s="112"/>
      <c r="FUL34" s="112"/>
      <c r="FUM34" s="112"/>
      <c r="FUN34" s="112"/>
      <c r="FUO34" s="112"/>
      <c r="FUP34" s="112"/>
      <c r="FUQ34" s="112"/>
      <c r="FUR34" s="112"/>
      <c r="FUS34" s="112"/>
      <c r="FUT34" s="112"/>
      <c r="FUU34" s="112"/>
      <c r="FUV34" s="112"/>
      <c r="FUW34" s="112"/>
      <c r="FUX34" s="112"/>
      <c r="FUY34" s="112"/>
      <c r="FUZ34" s="112"/>
      <c r="FVA34" s="112"/>
      <c r="FVB34" s="112"/>
      <c r="FVC34" s="112"/>
      <c r="FVD34" s="112"/>
      <c r="FVE34" s="112"/>
      <c r="FVF34" s="112"/>
      <c r="FVG34" s="112"/>
      <c r="FVH34" s="112"/>
      <c r="FVI34" s="112"/>
      <c r="FVJ34" s="112"/>
      <c r="FVK34" s="112"/>
      <c r="FVL34" s="112"/>
      <c r="FVM34" s="112"/>
      <c r="FVN34" s="112"/>
      <c r="FVO34" s="112"/>
      <c r="FVP34" s="112"/>
      <c r="FVQ34" s="112"/>
      <c r="FVR34" s="112"/>
      <c r="FVS34" s="112"/>
      <c r="FVT34" s="112"/>
      <c r="FVU34" s="112"/>
      <c r="FVV34" s="112"/>
      <c r="FVW34" s="112"/>
      <c r="FVX34" s="112"/>
      <c r="FVY34" s="112"/>
      <c r="FVZ34" s="112"/>
      <c r="FWA34" s="112"/>
      <c r="FWB34" s="112"/>
      <c r="FWC34" s="112"/>
      <c r="FWD34" s="112"/>
      <c r="FWE34" s="112"/>
      <c r="FWF34" s="112"/>
      <c r="FWG34" s="112"/>
      <c r="FWH34" s="112"/>
      <c r="FWI34" s="112"/>
      <c r="FWJ34" s="112"/>
      <c r="FWK34" s="112"/>
      <c r="FWL34" s="112"/>
      <c r="FWM34" s="112"/>
      <c r="FWN34" s="112"/>
      <c r="FWO34" s="112"/>
      <c r="FWP34" s="112"/>
      <c r="FWQ34" s="112"/>
      <c r="FWR34" s="112"/>
      <c r="FWS34" s="112"/>
      <c r="FWT34" s="112"/>
      <c r="FWU34" s="112"/>
      <c r="FWV34" s="112"/>
      <c r="FWW34" s="112"/>
      <c r="FWX34" s="112"/>
      <c r="FWY34" s="112"/>
      <c r="FWZ34" s="112"/>
      <c r="FXA34" s="112"/>
      <c r="FXB34" s="112"/>
      <c r="FXC34" s="112"/>
      <c r="FXD34" s="112"/>
      <c r="FXE34" s="112"/>
      <c r="FXF34" s="112"/>
      <c r="FXG34" s="112"/>
      <c r="FXH34" s="112"/>
      <c r="FXI34" s="112"/>
      <c r="FXJ34" s="112"/>
      <c r="FXK34" s="112"/>
      <c r="FXL34" s="112"/>
      <c r="FXM34" s="112"/>
      <c r="FXN34" s="112"/>
      <c r="FXO34" s="112"/>
      <c r="FXP34" s="112"/>
      <c r="FXQ34" s="112"/>
      <c r="FXR34" s="112"/>
      <c r="FXS34" s="112"/>
      <c r="FXT34" s="112"/>
      <c r="FXU34" s="112"/>
      <c r="FXV34" s="112"/>
      <c r="FXW34" s="112"/>
      <c r="FXX34" s="112"/>
      <c r="FXY34" s="112"/>
      <c r="FXZ34" s="112"/>
      <c r="FYA34" s="112"/>
      <c r="FYB34" s="112"/>
      <c r="FYC34" s="112"/>
      <c r="FYD34" s="112"/>
      <c r="FYE34" s="112"/>
      <c r="FYF34" s="112"/>
      <c r="FYG34" s="112"/>
      <c r="FYH34" s="112"/>
      <c r="FYI34" s="112"/>
      <c r="FYJ34" s="112"/>
      <c r="FYK34" s="112"/>
      <c r="FYL34" s="112"/>
      <c r="FYM34" s="112"/>
      <c r="FYN34" s="112"/>
      <c r="FYO34" s="112"/>
      <c r="FYP34" s="112"/>
      <c r="FYQ34" s="112"/>
      <c r="FYR34" s="112"/>
      <c r="FYS34" s="112"/>
      <c r="FYT34" s="112"/>
      <c r="FYU34" s="112"/>
      <c r="FYV34" s="112"/>
      <c r="FYW34" s="112"/>
      <c r="FYX34" s="112"/>
      <c r="FYY34" s="112"/>
      <c r="FYZ34" s="112"/>
      <c r="FZA34" s="112"/>
      <c r="FZB34" s="112"/>
      <c r="FZC34" s="112"/>
      <c r="FZD34" s="112"/>
      <c r="FZE34" s="112"/>
      <c r="FZF34" s="112"/>
      <c r="FZG34" s="112"/>
      <c r="FZH34" s="112"/>
      <c r="FZI34" s="112"/>
      <c r="FZJ34" s="112"/>
      <c r="FZK34" s="112"/>
      <c r="FZL34" s="112"/>
      <c r="FZM34" s="112"/>
      <c r="FZN34" s="112"/>
      <c r="FZO34" s="112"/>
      <c r="FZP34" s="112"/>
      <c r="FZQ34" s="112"/>
      <c r="FZR34" s="112"/>
      <c r="FZS34" s="112"/>
      <c r="FZT34" s="112"/>
      <c r="FZU34" s="112"/>
      <c r="FZV34" s="112"/>
      <c r="FZW34" s="112"/>
      <c r="FZX34" s="112"/>
      <c r="FZY34" s="112"/>
      <c r="FZZ34" s="112"/>
      <c r="GAA34" s="112"/>
      <c r="GAB34" s="112"/>
      <c r="GAC34" s="112"/>
      <c r="GAD34" s="112"/>
      <c r="GAE34" s="112"/>
      <c r="GAF34" s="112"/>
      <c r="GAG34" s="112"/>
      <c r="GAH34" s="112"/>
      <c r="GAI34" s="112"/>
      <c r="GAJ34" s="112"/>
      <c r="GAK34" s="112"/>
      <c r="GAL34" s="112"/>
      <c r="GAM34" s="112"/>
      <c r="GAN34" s="112"/>
      <c r="GAO34" s="112"/>
      <c r="GAP34" s="112"/>
      <c r="GAQ34" s="112"/>
      <c r="GAR34" s="112"/>
      <c r="GAS34" s="112"/>
      <c r="GAT34" s="112"/>
      <c r="GAU34" s="112"/>
      <c r="GAV34" s="112"/>
      <c r="GAW34" s="112"/>
      <c r="GAX34" s="112"/>
      <c r="GAY34" s="112"/>
      <c r="GAZ34" s="112"/>
      <c r="GBA34" s="112"/>
      <c r="GBB34" s="112"/>
      <c r="GBC34" s="112"/>
      <c r="GBD34" s="112"/>
      <c r="GBE34" s="112"/>
      <c r="GBF34" s="112"/>
      <c r="GBG34" s="112"/>
      <c r="GBH34" s="112"/>
      <c r="GBI34" s="112"/>
      <c r="GBJ34" s="112"/>
      <c r="GBK34" s="112"/>
      <c r="GBL34" s="112"/>
      <c r="GBM34" s="112"/>
      <c r="GBN34" s="112"/>
      <c r="GBO34" s="112"/>
      <c r="GBP34" s="112"/>
      <c r="GBQ34" s="112"/>
      <c r="GBR34" s="112"/>
      <c r="GBS34" s="112"/>
      <c r="GBT34" s="112"/>
      <c r="GBU34" s="112"/>
      <c r="GBV34" s="112"/>
      <c r="GBW34" s="112"/>
      <c r="GBX34" s="112"/>
      <c r="GBY34" s="112"/>
      <c r="GBZ34" s="112"/>
      <c r="GCA34" s="112"/>
      <c r="GCB34" s="112"/>
      <c r="GCC34" s="112"/>
      <c r="GCD34" s="112"/>
      <c r="GCE34" s="112"/>
      <c r="GCF34" s="112"/>
      <c r="GCG34" s="112"/>
      <c r="GCH34" s="112"/>
      <c r="GCI34" s="112"/>
      <c r="GCJ34" s="112"/>
      <c r="GCK34" s="112"/>
      <c r="GCL34" s="112"/>
      <c r="GCM34" s="112"/>
      <c r="GCN34" s="112"/>
      <c r="GCO34" s="112"/>
      <c r="GCP34" s="112"/>
      <c r="GCQ34" s="112"/>
      <c r="GCR34" s="112"/>
      <c r="GCS34" s="112"/>
      <c r="GCT34" s="112"/>
      <c r="GCU34" s="112"/>
      <c r="GCV34" s="112"/>
      <c r="GCW34" s="112"/>
      <c r="GCX34" s="112"/>
      <c r="GCY34" s="112"/>
      <c r="GCZ34" s="112"/>
      <c r="GDA34" s="112"/>
      <c r="GDB34" s="112"/>
      <c r="GDC34" s="112"/>
      <c r="GDD34" s="112"/>
      <c r="GDE34" s="112"/>
      <c r="GDF34" s="112"/>
      <c r="GDG34" s="112"/>
      <c r="GDH34" s="112"/>
      <c r="GDI34" s="112"/>
      <c r="GDJ34" s="112"/>
      <c r="GDK34" s="112"/>
      <c r="GDL34" s="112"/>
      <c r="GDM34" s="112"/>
      <c r="GDN34" s="112"/>
      <c r="GDO34" s="112"/>
      <c r="GDP34" s="112"/>
      <c r="GDQ34" s="112"/>
      <c r="GDR34" s="112"/>
      <c r="GDS34" s="112"/>
      <c r="GDT34" s="112"/>
      <c r="GDU34" s="112"/>
      <c r="GDV34" s="112"/>
      <c r="GDW34" s="112"/>
      <c r="GDX34" s="112"/>
      <c r="GDY34" s="112"/>
      <c r="GDZ34" s="112"/>
      <c r="GEA34" s="112"/>
      <c r="GEB34" s="112"/>
      <c r="GEC34" s="112"/>
      <c r="GED34" s="112"/>
      <c r="GEE34" s="112"/>
      <c r="GEF34" s="112"/>
      <c r="GEG34" s="112"/>
      <c r="GEH34" s="112"/>
      <c r="GEI34" s="112"/>
      <c r="GEJ34" s="112"/>
      <c r="GEK34" s="112"/>
      <c r="GEL34" s="112"/>
      <c r="GEM34" s="112"/>
      <c r="GEN34" s="112"/>
      <c r="GEO34" s="112"/>
      <c r="GEP34" s="112"/>
      <c r="GEQ34" s="112"/>
      <c r="GER34" s="112"/>
      <c r="GES34" s="112"/>
      <c r="GET34" s="112"/>
      <c r="GEU34" s="112"/>
      <c r="GEV34" s="112"/>
      <c r="GEW34" s="112"/>
      <c r="GEX34" s="112"/>
      <c r="GEY34" s="112"/>
      <c r="GEZ34" s="112"/>
      <c r="GFA34" s="112"/>
      <c r="GFB34" s="112"/>
      <c r="GFC34" s="112"/>
      <c r="GFD34" s="112"/>
      <c r="GFE34" s="112"/>
      <c r="GFF34" s="112"/>
      <c r="GFG34" s="112"/>
      <c r="GFH34" s="112"/>
      <c r="GFI34" s="112"/>
      <c r="GFJ34" s="112"/>
      <c r="GFK34" s="112"/>
      <c r="GFL34" s="112"/>
      <c r="GFM34" s="112"/>
      <c r="GFN34" s="112"/>
      <c r="GFO34" s="112"/>
      <c r="GFP34" s="112"/>
      <c r="GFQ34" s="112"/>
      <c r="GFR34" s="112"/>
      <c r="GFS34" s="112"/>
      <c r="GFT34" s="112"/>
      <c r="GFU34" s="112"/>
      <c r="GFV34" s="112"/>
      <c r="GFW34" s="112"/>
      <c r="GFX34" s="112"/>
      <c r="GFY34" s="112"/>
      <c r="GFZ34" s="112"/>
      <c r="GGA34" s="112"/>
      <c r="GGB34" s="112"/>
      <c r="GGC34" s="112"/>
      <c r="GGD34" s="112"/>
      <c r="GGE34" s="112"/>
      <c r="GGF34" s="112"/>
      <c r="GGG34" s="112"/>
      <c r="GGH34" s="112"/>
      <c r="GGI34" s="112"/>
      <c r="GGJ34" s="112"/>
      <c r="GGK34" s="112"/>
      <c r="GGL34" s="112"/>
      <c r="GGM34" s="112"/>
      <c r="GGN34" s="112"/>
      <c r="GGO34" s="112"/>
      <c r="GGP34" s="112"/>
      <c r="GGQ34" s="112"/>
      <c r="GGR34" s="112"/>
      <c r="GGS34" s="112"/>
      <c r="GGT34" s="112"/>
      <c r="GGU34" s="112"/>
      <c r="GGV34" s="112"/>
      <c r="GGW34" s="112"/>
      <c r="GGX34" s="112"/>
      <c r="GGY34" s="112"/>
      <c r="GGZ34" s="112"/>
      <c r="GHA34" s="112"/>
      <c r="GHB34" s="112"/>
      <c r="GHC34" s="112"/>
      <c r="GHD34" s="112"/>
      <c r="GHE34" s="112"/>
      <c r="GHF34" s="112"/>
      <c r="GHG34" s="112"/>
      <c r="GHH34" s="112"/>
      <c r="GHI34" s="112"/>
      <c r="GHJ34" s="112"/>
      <c r="GHK34" s="112"/>
      <c r="GHL34" s="112"/>
      <c r="GHM34" s="112"/>
      <c r="GHN34" s="112"/>
      <c r="GHO34" s="112"/>
      <c r="GHP34" s="112"/>
      <c r="GHQ34" s="112"/>
      <c r="GHR34" s="112"/>
      <c r="GHS34" s="112"/>
      <c r="GHT34" s="112"/>
      <c r="GHU34" s="112"/>
      <c r="GHV34" s="112"/>
      <c r="GHW34" s="112"/>
      <c r="GHX34" s="112"/>
      <c r="GHY34" s="112"/>
      <c r="GHZ34" s="112"/>
      <c r="GIA34" s="112"/>
      <c r="GIB34" s="112"/>
      <c r="GIC34" s="112"/>
      <c r="GID34" s="112"/>
      <c r="GIE34" s="112"/>
      <c r="GIF34" s="112"/>
      <c r="GIG34" s="112"/>
      <c r="GIH34" s="112"/>
      <c r="GII34" s="112"/>
      <c r="GIJ34" s="112"/>
      <c r="GIK34" s="112"/>
      <c r="GIL34" s="112"/>
      <c r="GIM34" s="112"/>
      <c r="GIN34" s="112"/>
      <c r="GIO34" s="112"/>
      <c r="GIP34" s="112"/>
      <c r="GIQ34" s="112"/>
      <c r="GIR34" s="112"/>
      <c r="GIS34" s="112"/>
      <c r="GIT34" s="112"/>
      <c r="GIU34" s="112"/>
      <c r="GIV34" s="112"/>
      <c r="GIW34" s="112"/>
      <c r="GIX34" s="112"/>
      <c r="GIY34" s="112"/>
      <c r="GIZ34" s="112"/>
      <c r="GJA34" s="112"/>
      <c r="GJB34" s="112"/>
      <c r="GJC34" s="112"/>
      <c r="GJD34" s="112"/>
      <c r="GJE34" s="112"/>
      <c r="GJF34" s="112"/>
      <c r="GJG34" s="112"/>
      <c r="GJH34" s="112"/>
      <c r="GJI34" s="112"/>
      <c r="GJJ34" s="112"/>
      <c r="GJK34" s="112"/>
      <c r="GJL34" s="112"/>
      <c r="GJM34" s="112"/>
      <c r="GJN34" s="112"/>
      <c r="GJO34" s="112"/>
      <c r="GJP34" s="112"/>
      <c r="GJQ34" s="112"/>
      <c r="GJR34" s="112"/>
      <c r="GJS34" s="112"/>
      <c r="GJT34" s="112"/>
      <c r="GJU34" s="112"/>
      <c r="GJV34" s="112"/>
      <c r="GJW34" s="112"/>
      <c r="GJX34" s="112"/>
      <c r="GJY34" s="112"/>
      <c r="GJZ34" s="112"/>
      <c r="GKA34" s="112"/>
      <c r="GKB34" s="112"/>
      <c r="GKC34" s="112"/>
      <c r="GKD34" s="112"/>
      <c r="GKE34" s="112"/>
      <c r="GKF34" s="112"/>
      <c r="GKG34" s="112"/>
      <c r="GKH34" s="112"/>
      <c r="GKI34" s="112"/>
      <c r="GKJ34" s="112"/>
      <c r="GKK34" s="112"/>
      <c r="GKL34" s="112"/>
      <c r="GKM34" s="112"/>
      <c r="GKN34" s="112"/>
      <c r="GKO34" s="112"/>
      <c r="GKP34" s="112"/>
      <c r="GKQ34" s="112"/>
      <c r="GKR34" s="112"/>
      <c r="GKS34" s="112"/>
      <c r="GKT34" s="112"/>
      <c r="GKU34" s="112"/>
      <c r="GKV34" s="112"/>
      <c r="GKW34" s="112"/>
      <c r="GKX34" s="112"/>
      <c r="GKY34" s="112"/>
      <c r="GKZ34" s="112"/>
      <c r="GLA34" s="112"/>
      <c r="GLB34" s="112"/>
      <c r="GLC34" s="112"/>
      <c r="GLD34" s="112"/>
      <c r="GLE34" s="112"/>
      <c r="GLF34" s="112"/>
      <c r="GLG34" s="112"/>
      <c r="GLH34" s="112"/>
      <c r="GLI34" s="112"/>
      <c r="GLJ34" s="112"/>
      <c r="GLK34" s="112"/>
      <c r="GLL34" s="112"/>
      <c r="GLM34" s="112"/>
      <c r="GLN34" s="112"/>
      <c r="GLO34" s="112"/>
      <c r="GLP34" s="112"/>
      <c r="GLQ34" s="112"/>
      <c r="GLR34" s="112"/>
      <c r="GLS34" s="112"/>
      <c r="GLT34" s="112"/>
      <c r="GLU34" s="112"/>
      <c r="GLV34" s="112"/>
      <c r="GLW34" s="112"/>
      <c r="GLX34" s="112"/>
      <c r="GLY34" s="112"/>
      <c r="GLZ34" s="112"/>
      <c r="GMA34" s="112"/>
      <c r="GMB34" s="112"/>
      <c r="GMC34" s="112"/>
      <c r="GMD34" s="112"/>
      <c r="GME34" s="112"/>
      <c r="GMF34" s="112"/>
      <c r="GMG34" s="112"/>
      <c r="GMH34" s="112"/>
      <c r="GMI34" s="112"/>
      <c r="GMJ34" s="112"/>
      <c r="GMK34" s="112"/>
      <c r="GML34" s="112"/>
      <c r="GMM34" s="112"/>
      <c r="GMN34" s="112"/>
      <c r="GMO34" s="112"/>
      <c r="GMP34" s="112"/>
      <c r="GMQ34" s="112"/>
      <c r="GMR34" s="112"/>
      <c r="GMS34" s="112"/>
      <c r="GMT34" s="112"/>
      <c r="GMU34" s="112"/>
      <c r="GMV34" s="112"/>
      <c r="GMW34" s="112"/>
      <c r="GMX34" s="112"/>
      <c r="GMY34" s="112"/>
      <c r="GMZ34" s="112"/>
      <c r="GNA34" s="112"/>
      <c r="GNB34" s="112"/>
      <c r="GNC34" s="112"/>
      <c r="GND34" s="112"/>
      <c r="GNE34" s="112"/>
      <c r="GNF34" s="112"/>
      <c r="GNG34" s="112"/>
      <c r="GNH34" s="112"/>
      <c r="GNI34" s="112"/>
      <c r="GNJ34" s="112"/>
      <c r="GNK34" s="112"/>
      <c r="GNL34" s="112"/>
      <c r="GNM34" s="112"/>
      <c r="GNN34" s="112"/>
      <c r="GNO34" s="112"/>
      <c r="GNP34" s="112"/>
      <c r="GNQ34" s="112"/>
      <c r="GNR34" s="112"/>
      <c r="GNS34" s="112"/>
      <c r="GNT34" s="112"/>
      <c r="GNU34" s="112"/>
      <c r="GNV34" s="112"/>
      <c r="GNW34" s="112"/>
      <c r="GNX34" s="112"/>
      <c r="GNY34" s="112"/>
      <c r="GNZ34" s="112"/>
      <c r="GOA34" s="112"/>
      <c r="GOB34" s="112"/>
      <c r="GOC34" s="112"/>
      <c r="GOD34" s="112"/>
      <c r="GOE34" s="112"/>
      <c r="GOF34" s="112"/>
      <c r="GOG34" s="112"/>
      <c r="GOH34" s="112"/>
      <c r="GOI34" s="112"/>
      <c r="GOJ34" s="112"/>
      <c r="GOK34" s="112"/>
      <c r="GOL34" s="112"/>
      <c r="GOM34" s="112"/>
      <c r="GON34" s="112"/>
      <c r="GOO34" s="112"/>
      <c r="GOP34" s="112"/>
      <c r="GOQ34" s="112"/>
      <c r="GOR34" s="112"/>
      <c r="GOS34" s="112"/>
      <c r="GOT34" s="112"/>
      <c r="GOU34" s="112"/>
      <c r="GOV34" s="112"/>
      <c r="GOW34" s="112"/>
      <c r="GOX34" s="112"/>
      <c r="GOY34" s="112"/>
      <c r="GOZ34" s="112"/>
      <c r="GPA34" s="112"/>
      <c r="GPB34" s="112"/>
      <c r="GPC34" s="112"/>
      <c r="GPD34" s="112"/>
      <c r="GPE34" s="112"/>
      <c r="GPF34" s="112"/>
      <c r="GPG34" s="112"/>
      <c r="GPH34" s="112"/>
      <c r="GPI34" s="112"/>
      <c r="GPJ34" s="112"/>
      <c r="GPK34" s="112"/>
      <c r="GPL34" s="112"/>
      <c r="GPM34" s="112"/>
      <c r="GPN34" s="112"/>
      <c r="GPO34" s="112"/>
      <c r="GPP34" s="112"/>
      <c r="GPQ34" s="112"/>
      <c r="GPR34" s="112"/>
      <c r="GPS34" s="112"/>
      <c r="GPT34" s="112"/>
      <c r="GPU34" s="112"/>
      <c r="GPV34" s="112"/>
      <c r="GPW34" s="112"/>
      <c r="GPX34" s="112"/>
      <c r="GPY34" s="112"/>
      <c r="GPZ34" s="112"/>
      <c r="GQA34" s="112"/>
      <c r="GQB34" s="112"/>
      <c r="GQC34" s="112"/>
      <c r="GQD34" s="112"/>
      <c r="GQE34" s="112"/>
      <c r="GQF34" s="112"/>
      <c r="GQG34" s="112"/>
      <c r="GQH34" s="112"/>
      <c r="GQI34" s="112"/>
      <c r="GQJ34" s="112"/>
      <c r="GQK34" s="112"/>
      <c r="GQL34" s="112"/>
      <c r="GQM34" s="112"/>
      <c r="GQN34" s="112"/>
      <c r="GQO34" s="112"/>
      <c r="GQP34" s="112"/>
      <c r="GQQ34" s="112"/>
      <c r="GQR34" s="112"/>
      <c r="GQS34" s="112"/>
      <c r="GQT34" s="112"/>
      <c r="GQU34" s="112"/>
      <c r="GQV34" s="112"/>
      <c r="GQW34" s="112"/>
      <c r="GQX34" s="112"/>
      <c r="GQY34" s="112"/>
      <c r="GQZ34" s="112"/>
      <c r="GRA34" s="112"/>
      <c r="GRB34" s="112"/>
      <c r="GRC34" s="112"/>
      <c r="GRD34" s="112"/>
      <c r="GRE34" s="112"/>
      <c r="GRF34" s="112"/>
      <c r="GRG34" s="112"/>
      <c r="GRH34" s="112"/>
      <c r="GRI34" s="112"/>
      <c r="GRJ34" s="112"/>
      <c r="GRK34" s="112"/>
      <c r="GRL34" s="112"/>
      <c r="GRM34" s="112"/>
      <c r="GRN34" s="112"/>
      <c r="GRO34" s="112"/>
      <c r="GRP34" s="112"/>
      <c r="GRQ34" s="112"/>
      <c r="GRR34" s="112"/>
      <c r="GRS34" s="112"/>
      <c r="GRT34" s="112"/>
      <c r="GRU34" s="112"/>
      <c r="GRV34" s="112"/>
      <c r="GRW34" s="112"/>
      <c r="GRX34" s="112"/>
      <c r="GRY34" s="112"/>
      <c r="GRZ34" s="112"/>
      <c r="GSA34" s="112"/>
      <c r="GSB34" s="112"/>
      <c r="GSC34" s="112"/>
      <c r="GSD34" s="112"/>
      <c r="GSE34" s="112"/>
      <c r="GSF34" s="112"/>
      <c r="GSG34" s="112"/>
      <c r="GSH34" s="112"/>
      <c r="GSI34" s="112"/>
      <c r="GSJ34" s="112"/>
      <c r="GSK34" s="112"/>
      <c r="GSL34" s="112"/>
      <c r="GSM34" s="112"/>
      <c r="GSN34" s="112"/>
      <c r="GSO34" s="112"/>
      <c r="GSP34" s="112"/>
      <c r="GSQ34" s="112"/>
      <c r="GSR34" s="112"/>
      <c r="GSS34" s="112"/>
      <c r="GST34" s="112"/>
      <c r="GSU34" s="112"/>
      <c r="GSV34" s="112"/>
      <c r="GSW34" s="112"/>
      <c r="GSX34" s="112"/>
      <c r="GSY34" s="112"/>
      <c r="GSZ34" s="112"/>
      <c r="GTA34" s="112"/>
      <c r="GTB34" s="112"/>
      <c r="GTC34" s="112"/>
      <c r="GTD34" s="112"/>
      <c r="GTE34" s="112"/>
      <c r="GTF34" s="112"/>
      <c r="GTG34" s="112"/>
      <c r="GTH34" s="112"/>
      <c r="GTI34" s="112"/>
      <c r="GTJ34" s="112"/>
      <c r="GTK34" s="112"/>
      <c r="GTL34" s="112"/>
      <c r="GTM34" s="112"/>
      <c r="GTN34" s="112"/>
      <c r="GTO34" s="112"/>
      <c r="GTP34" s="112"/>
      <c r="GTQ34" s="112"/>
      <c r="GTR34" s="112"/>
      <c r="GTS34" s="112"/>
      <c r="GTT34" s="112"/>
      <c r="GTU34" s="112"/>
      <c r="GTV34" s="112"/>
      <c r="GTW34" s="112"/>
      <c r="GTX34" s="112"/>
      <c r="GTY34" s="112"/>
      <c r="GTZ34" s="112"/>
      <c r="GUA34" s="112"/>
      <c r="GUB34" s="112"/>
      <c r="GUC34" s="112"/>
      <c r="GUD34" s="112"/>
      <c r="GUE34" s="112"/>
      <c r="GUF34" s="112"/>
      <c r="GUG34" s="112"/>
      <c r="GUH34" s="112"/>
      <c r="GUI34" s="112"/>
      <c r="GUJ34" s="112"/>
      <c r="GUK34" s="112"/>
      <c r="GUL34" s="112"/>
      <c r="GUM34" s="112"/>
      <c r="GUN34" s="112"/>
      <c r="GUO34" s="112"/>
      <c r="GUP34" s="112"/>
      <c r="GUQ34" s="112"/>
      <c r="GUR34" s="112"/>
      <c r="GUS34" s="112"/>
      <c r="GUT34" s="112"/>
      <c r="GUU34" s="112"/>
      <c r="GUV34" s="112"/>
      <c r="GUW34" s="112"/>
      <c r="GUX34" s="112"/>
      <c r="GUY34" s="112"/>
      <c r="GUZ34" s="112"/>
      <c r="GVA34" s="112"/>
      <c r="GVB34" s="112"/>
      <c r="GVC34" s="112"/>
      <c r="GVD34" s="112"/>
      <c r="GVE34" s="112"/>
      <c r="GVF34" s="112"/>
      <c r="GVG34" s="112"/>
      <c r="GVH34" s="112"/>
      <c r="GVI34" s="112"/>
      <c r="GVJ34" s="112"/>
      <c r="GVK34" s="112"/>
      <c r="GVL34" s="112"/>
      <c r="GVM34" s="112"/>
      <c r="GVN34" s="112"/>
      <c r="GVO34" s="112"/>
      <c r="GVP34" s="112"/>
      <c r="GVQ34" s="112"/>
      <c r="GVR34" s="112"/>
      <c r="GVS34" s="112"/>
      <c r="GVT34" s="112"/>
      <c r="GVU34" s="112"/>
      <c r="GVV34" s="112"/>
      <c r="GVW34" s="112"/>
      <c r="GVX34" s="112"/>
      <c r="GVY34" s="112"/>
      <c r="GVZ34" s="112"/>
      <c r="GWA34" s="112"/>
      <c r="GWB34" s="112"/>
      <c r="GWC34" s="112"/>
      <c r="GWD34" s="112"/>
      <c r="GWE34" s="112"/>
      <c r="GWF34" s="112"/>
      <c r="GWG34" s="112"/>
      <c r="GWH34" s="112"/>
      <c r="GWI34" s="112"/>
      <c r="GWJ34" s="112"/>
      <c r="GWK34" s="112"/>
      <c r="GWL34" s="112"/>
      <c r="GWM34" s="112"/>
      <c r="GWN34" s="112"/>
      <c r="GWO34" s="112"/>
      <c r="GWP34" s="112"/>
      <c r="GWQ34" s="112"/>
      <c r="GWR34" s="112"/>
      <c r="GWS34" s="112"/>
      <c r="GWT34" s="112"/>
      <c r="GWU34" s="112"/>
      <c r="GWV34" s="112"/>
      <c r="GWW34" s="112"/>
      <c r="GWX34" s="112"/>
      <c r="GWY34" s="112"/>
      <c r="GWZ34" s="112"/>
      <c r="GXA34" s="112"/>
      <c r="GXB34" s="112"/>
      <c r="GXC34" s="112"/>
      <c r="GXD34" s="112"/>
      <c r="GXE34" s="112"/>
      <c r="GXF34" s="112"/>
      <c r="GXG34" s="112"/>
      <c r="GXH34" s="112"/>
      <c r="GXI34" s="112"/>
      <c r="GXJ34" s="112"/>
      <c r="GXK34" s="112"/>
      <c r="GXL34" s="112"/>
      <c r="GXM34" s="112"/>
      <c r="GXN34" s="112"/>
      <c r="GXO34" s="112"/>
      <c r="GXP34" s="112"/>
      <c r="GXQ34" s="112"/>
      <c r="GXR34" s="112"/>
      <c r="GXS34" s="112"/>
      <c r="GXT34" s="112"/>
      <c r="GXU34" s="112"/>
      <c r="GXV34" s="112"/>
      <c r="GXW34" s="112"/>
      <c r="GXX34" s="112"/>
      <c r="GXY34" s="112"/>
      <c r="GXZ34" s="112"/>
      <c r="GYA34" s="112"/>
      <c r="GYB34" s="112"/>
      <c r="GYC34" s="112"/>
      <c r="GYD34" s="112"/>
      <c r="GYE34" s="112"/>
      <c r="GYF34" s="112"/>
      <c r="GYG34" s="112"/>
      <c r="GYH34" s="112"/>
      <c r="GYI34" s="112"/>
      <c r="GYJ34" s="112"/>
      <c r="GYK34" s="112"/>
      <c r="GYL34" s="112"/>
      <c r="GYM34" s="112"/>
      <c r="GYN34" s="112"/>
      <c r="GYO34" s="112"/>
      <c r="GYP34" s="112"/>
      <c r="GYQ34" s="112"/>
      <c r="GYR34" s="112"/>
      <c r="GYS34" s="112"/>
      <c r="GYT34" s="112"/>
      <c r="GYU34" s="112"/>
      <c r="GYV34" s="112"/>
      <c r="GYW34" s="112"/>
      <c r="GYX34" s="112"/>
      <c r="GYY34" s="112"/>
      <c r="GYZ34" s="112"/>
      <c r="GZA34" s="112"/>
      <c r="GZB34" s="112"/>
      <c r="GZC34" s="112"/>
      <c r="GZD34" s="112"/>
      <c r="GZE34" s="112"/>
      <c r="GZF34" s="112"/>
      <c r="GZG34" s="112"/>
      <c r="GZH34" s="112"/>
      <c r="GZI34" s="112"/>
      <c r="GZJ34" s="112"/>
      <c r="GZK34" s="112"/>
      <c r="GZL34" s="112"/>
      <c r="GZM34" s="112"/>
      <c r="GZN34" s="112"/>
      <c r="GZO34" s="112"/>
      <c r="GZP34" s="112"/>
      <c r="GZQ34" s="112"/>
      <c r="GZR34" s="112"/>
      <c r="GZS34" s="112"/>
      <c r="GZT34" s="112"/>
      <c r="GZU34" s="112"/>
      <c r="GZV34" s="112"/>
      <c r="GZW34" s="112"/>
      <c r="GZX34" s="112"/>
      <c r="GZY34" s="112"/>
      <c r="GZZ34" s="112"/>
      <c r="HAA34" s="112"/>
      <c r="HAB34" s="112"/>
      <c r="HAC34" s="112"/>
      <c r="HAD34" s="112"/>
      <c r="HAE34" s="112"/>
      <c r="HAF34" s="112"/>
      <c r="HAG34" s="112"/>
      <c r="HAH34" s="112"/>
      <c r="HAI34" s="112"/>
      <c r="HAJ34" s="112"/>
      <c r="HAK34" s="112"/>
      <c r="HAL34" s="112"/>
      <c r="HAM34" s="112"/>
      <c r="HAN34" s="112"/>
      <c r="HAO34" s="112"/>
      <c r="HAP34" s="112"/>
      <c r="HAQ34" s="112"/>
      <c r="HAR34" s="112"/>
      <c r="HAS34" s="112"/>
      <c r="HAT34" s="112"/>
      <c r="HAU34" s="112"/>
      <c r="HAV34" s="112"/>
      <c r="HAW34" s="112"/>
      <c r="HAX34" s="112"/>
      <c r="HAY34" s="112"/>
      <c r="HAZ34" s="112"/>
      <c r="HBA34" s="112"/>
      <c r="HBB34" s="112"/>
      <c r="HBC34" s="112"/>
      <c r="HBD34" s="112"/>
      <c r="HBE34" s="112"/>
      <c r="HBF34" s="112"/>
      <c r="HBG34" s="112"/>
      <c r="HBH34" s="112"/>
      <c r="HBI34" s="112"/>
      <c r="HBJ34" s="112"/>
      <c r="HBK34" s="112"/>
      <c r="HBL34" s="112"/>
      <c r="HBM34" s="112"/>
      <c r="HBN34" s="112"/>
      <c r="HBO34" s="112"/>
      <c r="HBP34" s="112"/>
      <c r="HBQ34" s="112"/>
      <c r="HBR34" s="112"/>
      <c r="HBS34" s="112"/>
      <c r="HBT34" s="112"/>
      <c r="HBU34" s="112"/>
      <c r="HBV34" s="112"/>
      <c r="HBW34" s="112"/>
      <c r="HBX34" s="112"/>
      <c r="HBY34" s="112"/>
      <c r="HBZ34" s="112"/>
      <c r="HCA34" s="112"/>
      <c r="HCB34" s="112"/>
      <c r="HCC34" s="112"/>
      <c r="HCD34" s="112"/>
      <c r="HCE34" s="112"/>
      <c r="HCF34" s="112"/>
      <c r="HCG34" s="112"/>
      <c r="HCH34" s="112"/>
      <c r="HCI34" s="112"/>
      <c r="HCJ34" s="112"/>
      <c r="HCK34" s="112"/>
      <c r="HCL34" s="112"/>
      <c r="HCM34" s="112"/>
      <c r="HCN34" s="112"/>
      <c r="HCO34" s="112"/>
      <c r="HCP34" s="112"/>
      <c r="HCQ34" s="112"/>
      <c r="HCR34" s="112"/>
      <c r="HCS34" s="112"/>
      <c r="HCT34" s="112"/>
      <c r="HCU34" s="112"/>
      <c r="HCV34" s="112"/>
      <c r="HCW34" s="112"/>
      <c r="HCX34" s="112"/>
      <c r="HCY34" s="112"/>
      <c r="HCZ34" s="112"/>
      <c r="HDA34" s="112"/>
      <c r="HDB34" s="112"/>
      <c r="HDC34" s="112"/>
      <c r="HDD34" s="112"/>
      <c r="HDE34" s="112"/>
      <c r="HDF34" s="112"/>
      <c r="HDG34" s="112"/>
      <c r="HDH34" s="112"/>
      <c r="HDI34" s="112"/>
      <c r="HDJ34" s="112"/>
      <c r="HDK34" s="112"/>
      <c r="HDL34" s="112"/>
      <c r="HDM34" s="112"/>
      <c r="HDN34" s="112"/>
      <c r="HDO34" s="112"/>
      <c r="HDP34" s="112"/>
      <c r="HDQ34" s="112"/>
      <c r="HDR34" s="112"/>
      <c r="HDS34" s="112"/>
      <c r="HDT34" s="112"/>
      <c r="HDU34" s="112"/>
      <c r="HDV34" s="112"/>
      <c r="HDW34" s="112"/>
      <c r="HDX34" s="112"/>
      <c r="HDY34" s="112"/>
      <c r="HDZ34" s="112"/>
      <c r="HEA34" s="112"/>
      <c r="HEB34" s="112"/>
      <c r="HEC34" s="112"/>
      <c r="HED34" s="112"/>
      <c r="HEE34" s="112"/>
      <c r="HEF34" s="112"/>
      <c r="HEG34" s="112"/>
      <c r="HEH34" s="112"/>
      <c r="HEI34" s="112"/>
      <c r="HEJ34" s="112"/>
      <c r="HEK34" s="112"/>
      <c r="HEL34" s="112"/>
      <c r="HEM34" s="112"/>
      <c r="HEN34" s="112"/>
      <c r="HEO34" s="112"/>
      <c r="HEP34" s="112"/>
      <c r="HEQ34" s="112"/>
      <c r="HER34" s="112"/>
      <c r="HES34" s="112"/>
      <c r="HET34" s="112"/>
      <c r="HEU34" s="112"/>
      <c r="HEV34" s="112"/>
      <c r="HEW34" s="112"/>
      <c r="HEX34" s="112"/>
      <c r="HEY34" s="112"/>
      <c r="HEZ34" s="112"/>
      <c r="HFA34" s="112"/>
      <c r="HFB34" s="112"/>
      <c r="HFC34" s="112"/>
      <c r="HFD34" s="112"/>
      <c r="HFE34" s="112"/>
      <c r="HFF34" s="112"/>
      <c r="HFG34" s="112"/>
      <c r="HFH34" s="112"/>
      <c r="HFI34" s="112"/>
      <c r="HFJ34" s="112"/>
      <c r="HFK34" s="112"/>
      <c r="HFL34" s="112"/>
      <c r="HFM34" s="112"/>
      <c r="HFN34" s="112"/>
      <c r="HFO34" s="112"/>
      <c r="HFP34" s="112"/>
      <c r="HFQ34" s="112"/>
      <c r="HFR34" s="112"/>
      <c r="HFS34" s="112"/>
      <c r="HFT34" s="112"/>
      <c r="HFU34" s="112"/>
      <c r="HFV34" s="112"/>
      <c r="HFW34" s="112"/>
      <c r="HFX34" s="112"/>
      <c r="HFY34" s="112"/>
      <c r="HFZ34" s="112"/>
      <c r="HGA34" s="112"/>
      <c r="HGB34" s="112"/>
      <c r="HGC34" s="112"/>
      <c r="HGD34" s="112"/>
      <c r="HGE34" s="112"/>
      <c r="HGF34" s="112"/>
      <c r="HGG34" s="112"/>
      <c r="HGH34" s="112"/>
      <c r="HGI34" s="112"/>
      <c r="HGJ34" s="112"/>
      <c r="HGK34" s="112"/>
      <c r="HGL34" s="112"/>
      <c r="HGM34" s="112"/>
      <c r="HGN34" s="112"/>
      <c r="HGO34" s="112"/>
      <c r="HGP34" s="112"/>
      <c r="HGQ34" s="112"/>
      <c r="HGR34" s="112"/>
      <c r="HGS34" s="112"/>
      <c r="HGT34" s="112"/>
      <c r="HGU34" s="112"/>
      <c r="HGV34" s="112"/>
      <c r="HGW34" s="112"/>
      <c r="HGX34" s="112"/>
      <c r="HGY34" s="112"/>
      <c r="HGZ34" s="112"/>
      <c r="HHA34" s="112"/>
      <c r="HHB34" s="112"/>
      <c r="HHC34" s="112"/>
      <c r="HHD34" s="112"/>
      <c r="HHE34" s="112"/>
      <c r="HHF34" s="112"/>
      <c r="HHG34" s="112"/>
      <c r="HHH34" s="112"/>
      <c r="HHI34" s="112"/>
      <c r="HHJ34" s="112"/>
      <c r="HHK34" s="112"/>
      <c r="HHL34" s="112"/>
      <c r="HHM34" s="112"/>
      <c r="HHN34" s="112"/>
      <c r="HHO34" s="112"/>
      <c r="HHP34" s="112"/>
      <c r="HHQ34" s="112"/>
      <c r="HHR34" s="112"/>
      <c r="HHS34" s="112"/>
      <c r="HHT34" s="112"/>
      <c r="HHU34" s="112"/>
      <c r="HHV34" s="112"/>
      <c r="HHW34" s="112"/>
      <c r="HHX34" s="112"/>
      <c r="HHY34" s="112"/>
      <c r="HHZ34" s="112"/>
      <c r="HIA34" s="112"/>
      <c r="HIB34" s="112"/>
      <c r="HIC34" s="112"/>
      <c r="HID34" s="112"/>
      <c r="HIE34" s="112"/>
      <c r="HIF34" s="112"/>
      <c r="HIG34" s="112"/>
      <c r="HIH34" s="112"/>
      <c r="HII34" s="112"/>
      <c r="HIJ34" s="112"/>
      <c r="HIK34" s="112"/>
      <c r="HIL34" s="112"/>
      <c r="HIM34" s="112"/>
      <c r="HIN34" s="112"/>
      <c r="HIO34" s="112"/>
      <c r="HIP34" s="112"/>
      <c r="HIQ34" s="112"/>
      <c r="HIR34" s="112"/>
      <c r="HIS34" s="112"/>
      <c r="HIT34" s="112"/>
      <c r="HIU34" s="112"/>
      <c r="HIV34" s="112"/>
      <c r="HIW34" s="112"/>
      <c r="HIX34" s="112"/>
      <c r="HIY34" s="112"/>
      <c r="HIZ34" s="112"/>
      <c r="HJA34" s="112"/>
      <c r="HJB34" s="112"/>
      <c r="HJC34" s="112"/>
      <c r="HJD34" s="112"/>
      <c r="HJE34" s="112"/>
      <c r="HJF34" s="112"/>
      <c r="HJG34" s="112"/>
      <c r="HJH34" s="112"/>
      <c r="HJI34" s="112"/>
      <c r="HJJ34" s="112"/>
      <c r="HJK34" s="112"/>
      <c r="HJL34" s="112"/>
      <c r="HJM34" s="112"/>
      <c r="HJN34" s="112"/>
      <c r="HJO34" s="112"/>
      <c r="HJP34" s="112"/>
      <c r="HJQ34" s="112"/>
      <c r="HJR34" s="112"/>
      <c r="HJS34" s="112"/>
      <c r="HJT34" s="112"/>
      <c r="HJU34" s="112"/>
      <c r="HJV34" s="112"/>
      <c r="HJW34" s="112"/>
      <c r="HJX34" s="112"/>
      <c r="HJY34" s="112"/>
      <c r="HJZ34" s="112"/>
      <c r="HKA34" s="112"/>
      <c r="HKB34" s="112"/>
      <c r="HKC34" s="112"/>
      <c r="HKD34" s="112"/>
      <c r="HKE34" s="112"/>
      <c r="HKF34" s="112"/>
      <c r="HKG34" s="112"/>
      <c r="HKH34" s="112"/>
      <c r="HKI34" s="112"/>
      <c r="HKJ34" s="112"/>
      <c r="HKK34" s="112"/>
      <c r="HKL34" s="112"/>
      <c r="HKM34" s="112"/>
      <c r="HKN34" s="112"/>
      <c r="HKO34" s="112"/>
      <c r="HKP34" s="112"/>
      <c r="HKQ34" s="112"/>
      <c r="HKR34" s="112"/>
      <c r="HKS34" s="112"/>
      <c r="HKT34" s="112"/>
      <c r="HKU34" s="112"/>
      <c r="HKV34" s="112"/>
      <c r="HKW34" s="112"/>
      <c r="HKX34" s="112"/>
      <c r="HKY34" s="112"/>
      <c r="HKZ34" s="112"/>
      <c r="HLA34" s="112"/>
      <c r="HLB34" s="112"/>
      <c r="HLC34" s="112"/>
      <c r="HLD34" s="112"/>
      <c r="HLE34" s="112"/>
      <c r="HLF34" s="112"/>
      <c r="HLG34" s="112"/>
      <c r="HLH34" s="112"/>
      <c r="HLI34" s="112"/>
      <c r="HLJ34" s="112"/>
      <c r="HLK34" s="112"/>
      <c r="HLL34" s="112"/>
      <c r="HLM34" s="112"/>
      <c r="HLN34" s="112"/>
      <c r="HLO34" s="112"/>
      <c r="HLP34" s="112"/>
      <c r="HLQ34" s="112"/>
      <c r="HLR34" s="112"/>
      <c r="HLS34" s="112"/>
      <c r="HLT34" s="112"/>
      <c r="HLU34" s="112"/>
      <c r="HLV34" s="112"/>
      <c r="HLW34" s="112"/>
      <c r="HLX34" s="112"/>
      <c r="HLY34" s="112"/>
      <c r="HLZ34" s="112"/>
      <c r="HMA34" s="112"/>
      <c r="HMB34" s="112"/>
      <c r="HMC34" s="112"/>
      <c r="HMD34" s="112"/>
      <c r="HME34" s="112"/>
      <c r="HMF34" s="112"/>
      <c r="HMG34" s="112"/>
      <c r="HMH34" s="112"/>
      <c r="HMI34" s="112"/>
      <c r="HMJ34" s="112"/>
      <c r="HMK34" s="112"/>
      <c r="HML34" s="112"/>
      <c r="HMM34" s="112"/>
      <c r="HMN34" s="112"/>
      <c r="HMO34" s="112"/>
      <c r="HMP34" s="112"/>
      <c r="HMQ34" s="112"/>
      <c r="HMR34" s="112"/>
      <c r="HMS34" s="112"/>
      <c r="HMT34" s="112"/>
      <c r="HMU34" s="112"/>
      <c r="HMV34" s="112"/>
      <c r="HMW34" s="112"/>
      <c r="HMX34" s="112"/>
      <c r="HMY34" s="112"/>
      <c r="HMZ34" s="112"/>
      <c r="HNA34" s="112"/>
      <c r="HNB34" s="112"/>
      <c r="HNC34" s="112"/>
      <c r="HND34" s="112"/>
      <c r="HNE34" s="112"/>
      <c r="HNF34" s="112"/>
      <c r="HNG34" s="112"/>
      <c r="HNH34" s="112"/>
      <c r="HNI34" s="112"/>
      <c r="HNJ34" s="112"/>
      <c r="HNK34" s="112"/>
      <c r="HNL34" s="112"/>
      <c r="HNM34" s="112"/>
      <c r="HNN34" s="112"/>
      <c r="HNO34" s="112"/>
      <c r="HNP34" s="112"/>
      <c r="HNQ34" s="112"/>
      <c r="HNR34" s="112"/>
      <c r="HNS34" s="112"/>
      <c r="HNT34" s="112"/>
      <c r="HNU34" s="112"/>
      <c r="HNV34" s="112"/>
      <c r="HNW34" s="112"/>
      <c r="HNX34" s="112"/>
      <c r="HNY34" s="112"/>
      <c r="HNZ34" s="112"/>
      <c r="HOA34" s="112"/>
      <c r="HOB34" s="112"/>
      <c r="HOC34" s="112"/>
      <c r="HOD34" s="112"/>
      <c r="HOE34" s="112"/>
      <c r="HOF34" s="112"/>
      <c r="HOG34" s="112"/>
      <c r="HOH34" s="112"/>
      <c r="HOI34" s="112"/>
      <c r="HOJ34" s="112"/>
      <c r="HOK34" s="112"/>
      <c r="HOL34" s="112"/>
      <c r="HOM34" s="112"/>
      <c r="HON34" s="112"/>
      <c r="HOO34" s="112"/>
      <c r="HOP34" s="112"/>
      <c r="HOQ34" s="112"/>
      <c r="HOR34" s="112"/>
      <c r="HOS34" s="112"/>
      <c r="HOT34" s="112"/>
      <c r="HOU34" s="112"/>
      <c r="HOV34" s="112"/>
      <c r="HOW34" s="112"/>
      <c r="HOX34" s="112"/>
      <c r="HOY34" s="112"/>
      <c r="HOZ34" s="112"/>
      <c r="HPA34" s="112"/>
      <c r="HPB34" s="112"/>
      <c r="HPC34" s="112"/>
      <c r="HPD34" s="112"/>
      <c r="HPE34" s="112"/>
      <c r="HPF34" s="112"/>
      <c r="HPG34" s="112"/>
      <c r="HPH34" s="112"/>
      <c r="HPI34" s="112"/>
      <c r="HPJ34" s="112"/>
      <c r="HPK34" s="112"/>
      <c r="HPL34" s="112"/>
      <c r="HPM34" s="112"/>
      <c r="HPN34" s="112"/>
      <c r="HPO34" s="112"/>
      <c r="HPP34" s="112"/>
      <c r="HPQ34" s="112"/>
      <c r="HPR34" s="112"/>
      <c r="HPS34" s="112"/>
      <c r="HPT34" s="112"/>
      <c r="HPU34" s="112"/>
      <c r="HPV34" s="112"/>
      <c r="HPW34" s="112"/>
      <c r="HPX34" s="112"/>
      <c r="HPY34" s="112"/>
      <c r="HPZ34" s="112"/>
      <c r="HQA34" s="112"/>
      <c r="HQB34" s="112"/>
      <c r="HQC34" s="112"/>
      <c r="HQD34" s="112"/>
      <c r="HQE34" s="112"/>
      <c r="HQF34" s="112"/>
      <c r="HQG34" s="112"/>
      <c r="HQH34" s="112"/>
      <c r="HQI34" s="112"/>
      <c r="HQJ34" s="112"/>
      <c r="HQK34" s="112"/>
      <c r="HQL34" s="112"/>
      <c r="HQM34" s="112"/>
      <c r="HQN34" s="112"/>
      <c r="HQO34" s="112"/>
      <c r="HQP34" s="112"/>
      <c r="HQQ34" s="112"/>
      <c r="HQR34" s="112"/>
      <c r="HQS34" s="112"/>
      <c r="HQT34" s="112"/>
      <c r="HQU34" s="112"/>
      <c r="HQV34" s="112"/>
      <c r="HQW34" s="112"/>
      <c r="HQX34" s="112"/>
      <c r="HQY34" s="112"/>
      <c r="HQZ34" s="112"/>
      <c r="HRA34" s="112"/>
      <c r="HRB34" s="112"/>
      <c r="HRC34" s="112"/>
      <c r="HRD34" s="112"/>
      <c r="HRE34" s="112"/>
      <c r="HRF34" s="112"/>
      <c r="HRG34" s="112"/>
      <c r="HRH34" s="112"/>
      <c r="HRI34" s="112"/>
      <c r="HRJ34" s="112"/>
      <c r="HRK34" s="112"/>
      <c r="HRL34" s="112"/>
      <c r="HRM34" s="112"/>
      <c r="HRN34" s="112"/>
      <c r="HRO34" s="112"/>
      <c r="HRP34" s="112"/>
      <c r="HRQ34" s="112"/>
      <c r="HRR34" s="112"/>
      <c r="HRS34" s="112"/>
      <c r="HRT34" s="112"/>
      <c r="HRU34" s="112"/>
      <c r="HRV34" s="112"/>
      <c r="HRW34" s="112"/>
      <c r="HRX34" s="112"/>
      <c r="HRY34" s="112"/>
      <c r="HRZ34" s="112"/>
      <c r="HSA34" s="112"/>
      <c r="HSB34" s="112"/>
      <c r="HSC34" s="112"/>
      <c r="HSD34" s="112"/>
      <c r="HSE34" s="112"/>
      <c r="HSF34" s="112"/>
      <c r="HSG34" s="112"/>
      <c r="HSH34" s="112"/>
      <c r="HSI34" s="112"/>
      <c r="HSJ34" s="112"/>
      <c r="HSK34" s="112"/>
      <c r="HSL34" s="112"/>
      <c r="HSM34" s="112"/>
      <c r="HSN34" s="112"/>
      <c r="HSO34" s="112"/>
      <c r="HSP34" s="112"/>
      <c r="HSQ34" s="112"/>
      <c r="HSR34" s="112"/>
      <c r="HSS34" s="112"/>
      <c r="HST34" s="112"/>
      <c r="HSU34" s="112"/>
      <c r="HSV34" s="112"/>
      <c r="HSW34" s="112"/>
      <c r="HSX34" s="112"/>
      <c r="HSY34" s="112"/>
      <c r="HSZ34" s="112"/>
      <c r="HTA34" s="112"/>
      <c r="HTB34" s="112"/>
      <c r="HTC34" s="112"/>
      <c r="HTD34" s="112"/>
      <c r="HTE34" s="112"/>
      <c r="HTF34" s="112"/>
      <c r="HTG34" s="112"/>
      <c r="HTH34" s="112"/>
      <c r="HTI34" s="112"/>
      <c r="HTJ34" s="112"/>
      <c r="HTK34" s="112"/>
      <c r="HTL34" s="112"/>
      <c r="HTM34" s="112"/>
      <c r="HTN34" s="112"/>
      <c r="HTO34" s="112"/>
      <c r="HTP34" s="112"/>
      <c r="HTQ34" s="112"/>
      <c r="HTR34" s="112"/>
      <c r="HTS34" s="112"/>
      <c r="HTT34" s="112"/>
      <c r="HTU34" s="112"/>
      <c r="HTV34" s="112"/>
      <c r="HTW34" s="112"/>
      <c r="HTX34" s="112"/>
      <c r="HTY34" s="112"/>
      <c r="HTZ34" s="112"/>
      <c r="HUA34" s="112"/>
      <c r="HUB34" s="112"/>
      <c r="HUC34" s="112"/>
      <c r="HUD34" s="112"/>
      <c r="HUE34" s="112"/>
      <c r="HUF34" s="112"/>
      <c r="HUG34" s="112"/>
      <c r="HUH34" s="112"/>
      <c r="HUI34" s="112"/>
      <c r="HUJ34" s="112"/>
      <c r="HUK34" s="112"/>
      <c r="HUL34" s="112"/>
      <c r="HUM34" s="112"/>
      <c r="HUN34" s="112"/>
      <c r="HUO34" s="112"/>
      <c r="HUP34" s="112"/>
      <c r="HUQ34" s="112"/>
      <c r="HUR34" s="112"/>
      <c r="HUS34" s="112"/>
      <c r="HUT34" s="112"/>
      <c r="HUU34" s="112"/>
      <c r="HUV34" s="112"/>
      <c r="HUW34" s="112"/>
      <c r="HUX34" s="112"/>
      <c r="HUY34" s="112"/>
      <c r="HUZ34" s="112"/>
      <c r="HVA34" s="112"/>
      <c r="HVB34" s="112"/>
      <c r="HVC34" s="112"/>
      <c r="HVD34" s="112"/>
      <c r="HVE34" s="112"/>
      <c r="HVF34" s="112"/>
      <c r="HVG34" s="112"/>
      <c r="HVH34" s="112"/>
      <c r="HVI34" s="112"/>
      <c r="HVJ34" s="112"/>
      <c r="HVK34" s="112"/>
      <c r="HVL34" s="112"/>
      <c r="HVM34" s="112"/>
      <c r="HVN34" s="112"/>
      <c r="HVO34" s="112"/>
      <c r="HVP34" s="112"/>
      <c r="HVQ34" s="112"/>
      <c r="HVR34" s="112"/>
      <c r="HVS34" s="112"/>
      <c r="HVT34" s="112"/>
      <c r="HVU34" s="112"/>
      <c r="HVV34" s="112"/>
      <c r="HVW34" s="112"/>
      <c r="HVX34" s="112"/>
      <c r="HVY34" s="112"/>
      <c r="HVZ34" s="112"/>
      <c r="HWA34" s="112"/>
      <c r="HWB34" s="112"/>
      <c r="HWC34" s="112"/>
      <c r="HWD34" s="112"/>
      <c r="HWE34" s="112"/>
      <c r="HWF34" s="112"/>
      <c r="HWG34" s="112"/>
      <c r="HWH34" s="112"/>
      <c r="HWI34" s="112"/>
      <c r="HWJ34" s="112"/>
      <c r="HWK34" s="112"/>
      <c r="HWL34" s="112"/>
      <c r="HWM34" s="112"/>
      <c r="HWN34" s="112"/>
      <c r="HWO34" s="112"/>
      <c r="HWP34" s="112"/>
      <c r="HWQ34" s="112"/>
      <c r="HWR34" s="112"/>
      <c r="HWS34" s="112"/>
      <c r="HWT34" s="112"/>
      <c r="HWU34" s="112"/>
      <c r="HWV34" s="112"/>
      <c r="HWW34" s="112"/>
      <c r="HWX34" s="112"/>
      <c r="HWY34" s="112"/>
      <c r="HWZ34" s="112"/>
      <c r="HXA34" s="112"/>
      <c r="HXB34" s="112"/>
      <c r="HXC34" s="112"/>
      <c r="HXD34" s="112"/>
      <c r="HXE34" s="112"/>
      <c r="HXF34" s="112"/>
      <c r="HXG34" s="112"/>
      <c r="HXH34" s="112"/>
      <c r="HXI34" s="112"/>
      <c r="HXJ34" s="112"/>
      <c r="HXK34" s="112"/>
      <c r="HXL34" s="112"/>
      <c r="HXM34" s="112"/>
      <c r="HXN34" s="112"/>
      <c r="HXO34" s="112"/>
      <c r="HXP34" s="112"/>
      <c r="HXQ34" s="112"/>
      <c r="HXR34" s="112"/>
      <c r="HXS34" s="112"/>
      <c r="HXT34" s="112"/>
      <c r="HXU34" s="112"/>
      <c r="HXV34" s="112"/>
      <c r="HXW34" s="112"/>
      <c r="HXX34" s="112"/>
      <c r="HXY34" s="112"/>
      <c r="HXZ34" s="112"/>
      <c r="HYA34" s="112"/>
      <c r="HYB34" s="112"/>
      <c r="HYC34" s="112"/>
      <c r="HYD34" s="112"/>
      <c r="HYE34" s="112"/>
      <c r="HYF34" s="112"/>
      <c r="HYG34" s="112"/>
      <c r="HYH34" s="112"/>
      <c r="HYI34" s="112"/>
      <c r="HYJ34" s="112"/>
      <c r="HYK34" s="112"/>
      <c r="HYL34" s="112"/>
      <c r="HYM34" s="112"/>
      <c r="HYN34" s="112"/>
      <c r="HYO34" s="112"/>
      <c r="HYP34" s="112"/>
      <c r="HYQ34" s="112"/>
      <c r="HYR34" s="112"/>
      <c r="HYS34" s="112"/>
      <c r="HYT34" s="112"/>
      <c r="HYU34" s="112"/>
      <c r="HYV34" s="112"/>
      <c r="HYW34" s="112"/>
      <c r="HYX34" s="112"/>
      <c r="HYY34" s="112"/>
      <c r="HYZ34" s="112"/>
      <c r="HZA34" s="112"/>
      <c r="HZB34" s="112"/>
      <c r="HZC34" s="112"/>
      <c r="HZD34" s="112"/>
      <c r="HZE34" s="112"/>
      <c r="HZF34" s="112"/>
      <c r="HZG34" s="112"/>
      <c r="HZH34" s="112"/>
      <c r="HZI34" s="112"/>
      <c r="HZJ34" s="112"/>
      <c r="HZK34" s="112"/>
      <c r="HZL34" s="112"/>
      <c r="HZM34" s="112"/>
      <c r="HZN34" s="112"/>
      <c r="HZO34" s="112"/>
      <c r="HZP34" s="112"/>
      <c r="HZQ34" s="112"/>
      <c r="HZR34" s="112"/>
      <c r="HZS34" s="112"/>
      <c r="HZT34" s="112"/>
      <c r="HZU34" s="112"/>
      <c r="HZV34" s="112"/>
      <c r="HZW34" s="112"/>
      <c r="HZX34" s="112"/>
      <c r="HZY34" s="112"/>
      <c r="HZZ34" s="112"/>
      <c r="IAA34" s="112"/>
      <c r="IAB34" s="112"/>
      <c r="IAC34" s="112"/>
      <c r="IAD34" s="112"/>
      <c r="IAE34" s="112"/>
      <c r="IAF34" s="112"/>
      <c r="IAG34" s="112"/>
      <c r="IAH34" s="112"/>
      <c r="IAI34" s="112"/>
      <c r="IAJ34" s="112"/>
      <c r="IAK34" s="112"/>
      <c r="IAL34" s="112"/>
      <c r="IAM34" s="112"/>
      <c r="IAN34" s="112"/>
      <c r="IAO34" s="112"/>
      <c r="IAP34" s="112"/>
      <c r="IAQ34" s="112"/>
      <c r="IAR34" s="112"/>
      <c r="IAS34" s="112"/>
      <c r="IAT34" s="112"/>
      <c r="IAU34" s="112"/>
      <c r="IAV34" s="112"/>
      <c r="IAW34" s="112"/>
      <c r="IAX34" s="112"/>
      <c r="IAY34" s="112"/>
      <c r="IAZ34" s="112"/>
      <c r="IBA34" s="112"/>
      <c r="IBB34" s="112"/>
      <c r="IBC34" s="112"/>
      <c r="IBD34" s="112"/>
      <c r="IBE34" s="112"/>
      <c r="IBF34" s="112"/>
      <c r="IBG34" s="112"/>
      <c r="IBH34" s="112"/>
      <c r="IBI34" s="112"/>
      <c r="IBJ34" s="112"/>
      <c r="IBK34" s="112"/>
      <c r="IBL34" s="112"/>
      <c r="IBM34" s="112"/>
      <c r="IBN34" s="112"/>
      <c r="IBO34" s="112"/>
      <c r="IBP34" s="112"/>
      <c r="IBQ34" s="112"/>
      <c r="IBR34" s="112"/>
      <c r="IBS34" s="112"/>
      <c r="IBT34" s="112"/>
      <c r="IBU34" s="112"/>
      <c r="IBV34" s="112"/>
      <c r="IBW34" s="112"/>
      <c r="IBX34" s="112"/>
      <c r="IBY34" s="112"/>
      <c r="IBZ34" s="112"/>
      <c r="ICA34" s="112"/>
      <c r="ICB34" s="112"/>
      <c r="ICC34" s="112"/>
      <c r="ICD34" s="112"/>
      <c r="ICE34" s="112"/>
      <c r="ICF34" s="112"/>
      <c r="ICG34" s="112"/>
      <c r="ICH34" s="112"/>
      <c r="ICI34" s="112"/>
      <c r="ICJ34" s="112"/>
      <c r="ICK34" s="112"/>
      <c r="ICL34" s="112"/>
      <c r="ICM34" s="112"/>
      <c r="ICN34" s="112"/>
      <c r="ICO34" s="112"/>
      <c r="ICP34" s="112"/>
      <c r="ICQ34" s="112"/>
      <c r="ICR34" s="112"/>
      <c r="ICS34" s="112"/>
      <c r="ICT34" s="112"/>
      <c r="ICU34" s="112"/>
      <c r="ICV34" s="112"/>
      <c r="ICW34" s="112"/>
      <c r="ICX34" s="112"/>
      <c r="ICY34" s="112"/>
      <c r="ICZ34" s="112"/>
      <c r="IDA34" s="112"/>
      <c r="IDB34" s="112"/>
      <c r="IDC34" s="112"/>
      <c r="IDD34" s="112"/>
      <c r="IDE34" s="112"/>
      <c r="IDF34" s="112"/>
      <c r="IDG34" s="112"/>
      <c r="IDH34" s="112"/>
      <c r="IDI34" s="112"/>
      <c r="IDJ34" s="112"/>
      <c r="IDK34" s="112"/>
      <c r="IDL34" s="112"/>
      <c r="IDM34" s="112"/>
      <c r="IDN34" s="112"/>
      <c r="IDO34" s="112"/>
      <c r="IDP34" s="112"/>
      <c r="IDQ34" s="112"/>
      <c r="IDR34" s="112"/>
      <c r="IDS34" s="112"/>
      <c r="IDT34" s="112"/>
      <c r="IDU34" s="112"/>
      <c r="IDV34" s="112"/>
      <c r="IDW34" s="112"/>
      <c r="IDX34" s="112"/>
      <c r="IDY34" s="112"/>
      <c r="IDZ34" s="112"/>
      <c r="IEA34" s="112"/>
      <c r="IEB34" s="112"/>
      <c r="IEC34" s="112"/>
      <c r="IED34" s="112"/>
      <c r="IEE34" s="112"/>
      <c r="IEF34" s="112"/>
      <c r="IEG34" s="112"/>
      <c r="IEH34" s="112"/>
      <c r="IEI34" s="112"/>
      <c r="IEJ34" s="112"/>
      <c r="IEK34" s="112"/>
      <c r="IEL34" s="112"/>
      <c r="IEM34" s="112"/>
      <c r="IEN34" s="112"/>
      <c r="IEO34" s="112"/>
      <c r="IEP34" s="112"/>
      <c r="IEQ34" s="112"/>
      <c r="IER34" s="112"/>
      <c r="IES34" s="112"/>
      <c r="IET34" s="112"/>
      <c r="IEU34" s="112"/>
      <c r="IEV34" s="112"/>
      <c r="IEW34" s="112"/>
      <c r="IEX34" s="112"/>
      <c r="IEY34" s="112"/>
      <c r="IEZ34" s="112"/>
      <c r="IFA34" s="112"/>
      <c r="IFB34" s="112"/>
      <c r="IFC34" s="112"/>
      <c r="IFD34" s="112"/>
      <c r="IFE34" s="112"/>
      <c r="IFF34" s="112"/>
      <c r="IFG34" s="112"/>
      <c r="IFH34" s="112"/>
      <c r="IFI34" s="112"/>
      <c r="IFJ34" s="112"/>
      <c r="IFK34" s="112"/>
      <c r="IFL34" s="112"/>
      <c r="IFM34" s="112"/>
      <c r="IFN34" s="112"/>
      <c r="IFO34" s="112"/>
      <c r="IFP34" s="112"/>
      <c r="IFQ34" s="112"/>
      <c r="IFR34" s="112"/>
      <c r="IFS34" s="112"/>
      <c r="IFT34" s="112"/>
      <c r="IFU34" s="112"/>
      <c r="IFV34" s="112"/>
      <c r="IFW34" s="112"/>
      <c r="IFX34" s="112"/>
      <c r="IFY34" s="112"/>
      <c r="IFZ34" s="112"/>
      <c r="IGA34" s="112"/>
      <c r="IGB34" s="112"/>
      <c r="IGC34" s="112"/>
      <c r="IGD34" s="112"/>
      <c r="IGE34" s="112"/>
      <c r="IGF34" s="112"/>
      <c r="IGG34" s="112"/>
      <c r="IGH34" s="112"/>
      <c r="IGI34" s="112"/>
      <c r="IGJ34" s="112"/>
      <c r="IGK34" s="112"/>
      <c r="IGL34" s="112"/>
      <c r="IGM34" s="112"/>
      <c r="IGN34" s="112"/>
      <c r="IGO34" s="112"/>
      <c r="IGP34" s="112"/>
      <c r="IGQ34" s="112"/>
      <c r="IGR34" s="112"/>
      <c r="IGS34" s="112"/>
      <c r="IGT34" s="112"/>
      <c r="IGU34" s="112"/>
      <c r="IGV34" s="112"/>
      <c r="IGW34" s="112"/>
      <c r="IGX34" s="112"/>
      <c r="IGY34" s="112"/>
      <c r="IGZ34" s="112"/>
      <c r="IHA34" s="112"/>
      <c r="IHB34" s="112"/>
      <c r="IHC34" s="112"/>
      <c r="IHD34" s="112"/>
      <c r="IHE34" s="112"/>
      <c r="IHF34" s="112"/>
      <c r="IHG34" s="112"/>
      <c r="IHH34" s="112"/>
      <c r="IHI34" s="112"/>
      <c r="IHJ34" s="112"/>
      <c r="IHK34" s="112"/>
      <c r="IHL34" s="112"/>
      <c r="IHM34" s="112"/>
      <c r="IHN34" s="112"/>
      <c r="IHO34" s="112"/>
      <c r="IHP34" s="112"/>
      <c r="IHQ34" s="112"/>
      <c r="IHR34" s="112"/>
      <c r="IHS34" s="112"/>
      <c r="IHT34" s="112"/>
      <c r="IHU34" s="112"/>
      <c r="IHV34" s="112"/>
      <c r="IHW34" s="112"/>
      <c r="IHX34" s="112"/>
      <c r="IHY34" s="112"/>
      <c r="IHZ34" s="112"/>
      <c r="IIA34" s="112"/>
      <c r="IIB34" s="112"/>
      <c r="IIC34" s="112"/>
      <c r="IID34" s="112"/>
      <c r="IIE34" s="112"/>
      <c r="IIF34" s="112"/>
      <c r="IIG34" s="112"/>
      <c r="IIH34" s="112"/>
      <c r="III34" s="112"/>
      <c r="IIJ34" s="112"/>
      <c r="IIK34" s="112"/>
      <c r="IIL34" s="112"/>
      <c r="IIM34" s="112"/>
      <c r="IIN34" s="112"/>
      <c r="IIO34" s="112"/>
      <c r="IIP34" s="112"/>
      <c r="IIQ34" s="112"/>
      <c r="IIR34" s="112"/>
      <c r="IIS34" s="112"/>
      <c r="IIT34" s="112"/>
      <c r="IIU34" s="112"/>
      <c r="IIV34" s="112"/>
      <c r="IIW34" s="112"/>
      <c r="IIX34" s="112"/>
      <c r="IIY34" s="112"/>
      <c r="IIZ34" s="112"/>
      <c r="IJA34" s="112"/>
      <c r="IJB34" s="112"/>
      <c r="IJC34" s="112"/>
      <c r="IJD34" s="112"/>
      <c r="IJE34" s="112"/>
      <c r="IJF34" s="112"/>
      <c r="IJG34" s="112"/>
      <c r="IJH34" s="112"/>
      <c r="IJI34" s="112"/>
      <c r="IJJ34" s="112"/>
      <c r="IJK34" s="112"/>
      <c r="IJL34" s="112"/>
      <c r="IJM34" s="112"/>
      <c r="IJN34" s="112"/>
      <c r="IJO34" s="112"/>
      <c r="IJP34" s="112"/>
      <c r="IJQ34" s="112"/>
      <c r="IJR34" s="112"/>
      <c r="IJS34" s="112"/>
      <c r="IJT34" s="112"/>
      <c r="IJU34" s="112"/>
      <c r="IJV34" s="112"/>
      <c r="IJW34" s="112"/>
      <c r="IJX34" s="112"/>
      <c r="IJY34" s="112"/>
      <c r="IJZ34" s="112"/>
      <c r="IKA34" s="112"/>
      <c r="IKB34" s="112"/>
      <c r="IKC34" s="112"/>
      <c r="IKD34" s="112"/>
      <c r="IKE34" s="112"/>
      <c r="IKF34" s="112"/>
      <c r="IKG34" s="112"/>
      <c r="IKH34" s="112"/>
      <c r="IKI34" s="112"/>
      <c r="IKJ34" s="112"/>
      <c r="IKK34" s="112"/>
      <c r="IKL34" s="112"/>
      <c r="IKM34" s="112"/>
      <c r="IKN34" s="112"/>
      <c r="IKO34" s="112"/>
      <c r="IKP34" s="112"/>
      <c r="IKQ34" s="112"/>
      <c r="IKR34" s="112"/>
      <c r="IKS34" s="112"/>
      <c r="IKT34" s="112"/>
      <c r="IKU34" s="112"/>
      <c r="IKV34" s="112"/>
      <c r="IKW34" s="112"/>
      <c r="IKX34" s="112"/>
      <c r="IKY34" s="112"/>
      <c r="IKZ34" s="112"/>
      <c r="ILA34" s="112"/>
      <c r="ILB34" s="112"/>
      <c r="ILC34" s="112"/>
      <c r="ILD34" s="112"/>
      <c r="ILE34" s="112"/>
      <c r="ILF34" s="112"/>
      <c r="ILG34" s="112"/>
      <c r="ILH34" s="112"/>
      <c r="ILI34" s="112"/>
      <c r="ILJ34" s="112"/>
      <c r="ILK34" s="112"/>
      <c r="ILL34" s="112"/>
      <c r="ILM34" s="112"/>
      <c r="ILN34" s="112"/>
      <c r="ILO34" s="112"/>
      <c r="ILP34" s="112"/>
      <c r="ILQ34" s="112"/>
      <c r="ILR34" s="112"/>
      <c r="ILS34" s="112"/>
      <c r="ILT34" s="112"/>
      <c r="ILU34" s="112"/>
      <c r="ILV34" s="112"/>
      <c r="ILW34" s="112"/>
      <c r="ILX34" s="112"/>
      <c r="ILY34" s="112"/>
      <c r="ILZ34" s="112"/>
      <c r="IMA34" s="112"/>
      <c r="IMB34" s="112"/>
      <c r="IMC34" s="112"/>
      <c r="IMD34" s="112"/>
      <c r="IME34" s="112"/>
      <c r="IMF34" s="112"/>
      <c r="IMG34" s="112"/>
      <c r="IMH34" s="112"/>
      <c r="IMI34" s="112"/>
      <c r="IMJ34" s="112"/>
      <c r="IMK34" s="112"/>
      <c r="IML34" s="112"/>
      <c r="IMM34" s="112"/>
      <c r="IMN34" s="112"/>
      <c r="IMO34" s="112"/>
      <c r="IMP34" s="112"/>
      <c r="IMQ34" s="112"/>
      <c r="IMR34" s="112"/>
      <c r="IMS34" s="112"/>
      <c r="IMT34" s="112"/>
      <c r="IMU34" s="112"/>
      <c r="IMV34" s="112"/>
      <c r="IMW34" s="112"/>
      <c r="IMX34" s="112"/>
      <c r="IMY34" s="112"/>
      <c r="IMZ34" s="112"/>
      <c r="INA34" s="112"/>
      <c r="INB34" s="112"/>
      <c r="INC34" s="112"/>
      <c r="IND34" s="112"/>
      <c r="INE34" s="112"/>
      <c r="INF34" s="112"/>
      <c r="ING34" s="112"/>
      <c r="INH34" s="112"/>
      <c r="INI34" s="112"/>
      <c r="INJ34" s="112"/>
      <c r="INK34" s="112"/>
      <c r="INL34" s="112"/>
      <c r="INM34" s="112"/>
      <c r="INN34" s="112"/>
      <c r="INO34" s="112"/>
      <c r="INP34" s="112"/>
      <c r="INQ34" s="112"/>
      <c r="INR34" s="112"/>
      <c r="INS34" s="112"/>
      <c r="INT34" s="112"/>
      <c r="INU34" s="112"/>
      <c r="INV34" s="112"/>
      <c r="INW34" s="112"/>
      <c r="INX34" s="112"/>
      <c r="INY34" s="112"/>
      <c r="INZ34" s="112"/>
      <c r="IOA34" s="112"/>
      <c r="IOB34" s="112"/>
      <c r="IOC34" s="112"/>
      <c r="IOD34" s="112"/>
      <c r="IOE34" s="112"/>
      <c r="IOF34" s="112"/>
      <c r="IOG34" s="112"/>
      <c r="IOH34" s="112"/>
      <c r="IOI34" s="112"/>
      <c r="IOJ34" s="112"/>
      <c r="IOK34" s="112"/>
      <c r="IOL34" s="112"/>
      <c r="IOM34" s="112"/>
      <c r="ION34" s="112"/>
      <c r="IOO34" s="112"/>
      <c r="IOP34" s="112"/>
      <c r="IOQ34" s="112"/>
      <c r="IOR34" s="112"/>
      <c r="IOS34" s="112"/>
      <c r="IOT34" s="112"/>
      <c r="IOU34" s="112"/>
      <c r="IOV34" s="112"/>
      <c r="IOW34" s="112"/>
      <c r="IOX34" s="112"/>
      <c r="IOY34" s="112"/>
      <c r="IOZ34" s="112"/>
      <c r="IPA34" s="112"/>
      <c r="IPB34" s="112"/>
      <c r="IPC34" s="112"/>
      <c r="IPD34" s="112"/>
      <c r="IPE34" s="112"/>
      <c r="IPF34" s="112"/>
      <c r="IPG34" s="112"/>
      <c r="IPH34" s="112"/>
      <c r="IPI34" s="112"/>
      <c r="IPJ34" s="112"/>
      <c r="IPK34" s="112"/>
      <c r="IPL34" s="112"/>
      <c r="IPM34" s="112"/>
      <c r="IPN34" s="112"/>
      <c r="IPO34" s="112"/>
      <c r="IPP34" s="112"/>
      <c r="IPQ34" s="112"/>
      <c r="IPR34" s="112"/>
      <c r="IPS34" s="112"/>
      <c r="IPT34" s="112"/>
      <c r="IPU34" s="112"/>
      <c r="IPV34" s="112"/>
      <c r="IPW34" s="112"/>
      <c r="IPX34" s="112"/>
      <c r="IPY34" s="112"/>
      <c r="IPZ34" s="112"/>
      <c r="IQA34" s="112"/>
      <c r="IQB34" s="112"/>
      <c r="IQC34" s="112"/>
      <c r="IQD34" s="112"/>
      <c r="IQE34" s="112"/>
      <c r="IQF34" s="112"/>
      <c r="IQG34" s="112"/>
      <c r="IQH34" s="112"/>
      <c r="IQI34" s="112"/>
      <c r="IQJ34" s="112"/>
      <c r="IQK34" s="112"/>
      <c r="IQL34" s="112"/>
      <c r="IQM34" s="112"/>
      <c r="IQN34" s="112"/>
      <c r="IQO34" s="112"/>
      <c r="IQP34" s="112"/>
      <c r="IQQ34" s="112"/>
      <c r="IQR34" s="112"/>
      <c r="IQS34" s="112"/>
      <c r="IQT34" s="112"/>
      <c r="IQU34" s="112"/>
      <c r="IQV34" s="112"/>
      <c r="IQW34" s="112"/>
      <c r="IQX34" s="112"/>
      <c r="IQY34" s="112"/>
      <c r="IQZ34" s="112"/>
      <c r="IRA34" s="112"/>
      <c r="IRB34" s="112"/>
      <c r="IRC34" s="112"/>
      <c r="IRD34" s="112"/>
      <c r="IRE34" s="112"/>
      <c r="IRF34" s="112"/>
      <c r="IRG34" s="112"/>
      <c r="IRH34" s="112"/>
      <c r="IRI34" s="112"/>
      <c r="IRJ34" s="112"/>
      <c r="IRK34" s="112"/>
      <c r="IRL34" s="112"/>
      <c r="IRM34" s="112"/>
      <c r="IRN34" s="112"/>
      <c r="IRO34" s="112"/>
      <c r="IRP34" s="112"/>
      <c r="IRQ34" s="112"/>
      <c r="IRR34" s="112"/>
      <c r="IRS34" s="112"/>
      <c r="IRT34" s="112"/>
      <c r="IRU34" s="112"/>
      <c r="IRV34" s="112"/>
      <c r="IRW34" s="112"/>
      <c r="IRX34" s="112"/>
      <c r="IRY34" s="112"/>
      <c r="IRZ34" s="112"/>
      <c r="ISA34" s="112"/>
      <c r="ISB34" s="112"/>
      <c r="ISC34" s="112"/>
      <c r="ISD34" s="112"/>
      <c r="ISE34" s="112"/>
      <c r="ISF34" s="112"/>
      <c r="ISG34" s="112"/>
      <c r="ISH34" s="112"/>
      <c r="ISI34" s="112"/>
      <c r="ISJ34" s="112"/>
      <c r="ISK34" s="112"/>
      <c r="ISL34" s="112"/>
      <c r="ISM34" s="112"/>
      <c r="ISN34" s="112"/>
      <c r="ISO34" s="112"/>
      <c r="ISP34" s="112"/>
      <c r="ISQ34" s="112"/>
      <c r="ISR34" s="112"/>
      <c r="ISS34" s="112"/>
      <c r="IST34" s="112"/>
      <c r="ISU34" s="112"/>
      <c r="ISV34" s="112"/>
      <c r="ISW34" s="112"/>
      <c r="ISX34" s="112"/>
      <c r="ISY34" s="112"/>
      <c r="ISZ34" s="112"/>
      <c r="ITA34" s="112"/>
      <c r="ITB34" s="112"/>
      <c r="ITC34" s="112"/>
      <c r="ITD34" s="112"/>
      <c r="ITE34" s="112"/>
      <c r="ITF34" s="112"/>
      <c r="ITG34" s="112"/>
      <c r="ITH34" s="112"/>
      <c r="ITI34" s="112"/>
      <c r="ITJ34" s="112"/>
      <c r="ITK34" s="112"/>
      <c r="ITL34" s="112"/>
      <c r="ITM34" s="112"/>
      <c r="ITN34" s="112"/>
      <c r="ITO34" s="112"/>
      <c r="ITP34" s="112"/>
      <c r="ITQ34" s="112"/>
      <c r="ITR34" s="112"/>
      <c r="ITS34" s="112"/>
      <c r="ITT34" s="112"/>
      <c r="ITU34" s="112"/>
      <c r="ITV34" s="112"/>
      <c r="ITW34" s="112"/>
      <c r="ITX34" s="112"/>
      <c r="ITY34" s="112"/>
      <c r="ITZ34" s="112"/>
      <c r="IUA34" s="112"/>
      <c r="IUB34" s="112"/>
      <c r="IUC34" s="112"/>
      <c r="IUD34" s="112"/>
      <c r="IUE34" s="112"/>
      <c r="IUF34" s="112"/>
      <c r="IUG34" s="112"/>
      <c r="IUH34" s="112"/>
      <c r="IUI34" s="112"/>
      <c r="IUJ34" s="112"/>
      <c r="IUK34" s="112"/>
      <c r="IUL34" s="112"/>
      <c r="IUM34" s="112"/>
      <c r="IUN34" s="112"/>
      <c r="IUO34" s="112"/>
      <c r="IUP34" s="112"/>
      <c r="IUQ34" s="112"/>
      <c r="IUR34" s="112"/>
      <c r="IUS34" s="112"/>
      <c r="IUT34" s="112"/>
      <c r="IUU34" s="112"/>
      <c r="IUV34" s="112"/>
      <c r="IUW34" s="112"/>
      <c r="IUX34" s="112"/>
      <c r="IUY34" s="112"/>
      <c r="IUZ34" s="112"/>
      <c r="IVA34" s="112"/>
      <c r="IVB34" s="112"/>
      <c r="IVC34" s="112"/>
      <c r="IVD34" s="112"/>
      <c r="IVE34" s="112"/>
      <c r="IVF34" s="112"/>
      <c r="IVG34" s="112"/>
      <c r="IVH34" s="112"/>
      <c r="IVI34" s="112"/>
      <c r="IVJ34" s="112"/>
      <c r="IVK34" s="112"/>
      <c r="IVL34" s="112"/>
      <c r="IVM34" s="112"/>
      <c r="IVN34" s="112"/>
      <c r="IVO34" s="112"/>
      <c r="IVP34" s="112"/>
      <c r="IVQ34" s="112"/>
      <c r="IVR34" s="112"/>
      <c r="IVS34" s="112"/>
      <c r="IVT34" s="112"/>
      <c r="IVU34" s="112"/>
      <c r="IVV34" s="112"/>
      <c r="IVW34" s="112"/>
      <c r="IVX34" s="112"/>
      <c r="IVY34" s="112"/>
      <c r="IVZ34" s="112"/>
      <c r="IWA34" s="112"/>
      <c r="IWB34" s="112"/>
      <c r="IWC34" s="112"/>
      <c r="IWD34" s="112"/>
      <c r="IWE34" s="112"/>
      <c r="IWF34" s="112"/>
      <c r="IWG34" s="112"/>
      <c r="IWH34" s="112"/>
      <c r="IWI34" s="112"/>
      <c r="IWJ34" s="112"/>
      <c r="IWK34" s="112"/>
      <c r="IWL34" s="112"/>
      <c r="IWM34" s="112"/>
      <c r="IWN34" s="112"/>
      <c r="IWO34" s="112"/>
      <c r="IWP34" s="112"/>
      <c r="IWQ34" s="112"/>
      <c r="IWR34" s="112"/>
      <c r="IWS34" s="112"/>
      <c r="IWT34" s="112"/>
      <c r="IWU34" s="112"/>
      <c r="IWV34" s="112"/>
      <c r="IWW34" s="112"/>
      <c r="IWX34" s="112"/>
      <c r="IWY34" s="112"/>
      <c r="IWZ34" s="112"/>
      <c r="IXA34" s="112"/>
      <c r="IXB34" s="112"/>
      <c r="IXC34" s="112"/>
      <c r="IXD34" s="112"/>
      <c r="IXE34" s="112"/>
      <c r="IXF34" s="112"/>
      <c r="IXG34" s="112"/>
      <c r="IXH34" s="112"/>
      <c r="IXI34" s="112"/>
      <c r="IXJ34" s="112"/>
      <c r="IXK34" s="112"/>
      <c r="IXL34" s="112"/>
      <c r="IXM34" s="112"/>
      <c r="IXN34" s="112"/>
      <c r="IXO34" s="112"/>
      <c r="IXP34" s="112"/>
      <c r="IXQ34" s="112"/>
      <c r="IXR34" s="112"/>
      <c r="IXS34" s="112"/>
      <c r="IXT34" s="112"/>
      <c r="IXU34" s="112"/>
      <c r="IXV34" s="112"/>
      <c r="IXW34" s="112"/>
      <c r="IXX34" s="112"/>
      <c r="IXY34" s="112"/>
      <c r="IXZ34" s="112"/>
      <c r="IYA34" s="112"/>
      <c r="IYB34" s="112"/>
      <c r="IYC34" s="112"/>
      <c r="IYD34" s="112"/>
      <c r="IYE34" s="112"/>
      <c r="IYF34" s="112"/>
      <c r="IYG34" s="112"/>
      <c r="IYH34" s="112"/>
      <c r="IYI34" s="112"/>
      <c r="IYJ34" s="112"/>
      <c r="IYK34" s="112"/>
      <c r="IYL34" s="112"/>
      <c r="IYM34" s="112"/>
      <c r="IYN34" s="112"/>
      <c r="IYO34" s="112"/>
      <c r="IYP34" s="112"/>
      <c r="IYQ34" s="112"/>
      <c r="IYR34" s="112"/>
      <c r="IYS34" s="112"/>
      <c r="IYT34" s="112"/>
      <c r="IYU34" s="112"/>
      <c r="IYV34" s="112"/>
      <c r="IYW34" s="112"/>
      <c r="IYX34" s="112"/>
      <c r="IYY34" s="112"/>
      <c r="IYZ34" s="112"/>
      <c r="IZA34" s="112"/>
      <c r="IZB34" s="112"/>
      <c r="IZC34" s="112"/>
      <c r="IZD34" s="112"/>
      <c r="IZE34" s="112"/>
      <c r="IZF34" s="112"/>
      <c r="IZG34" s="112"/>
      <c r="IZH34" s="112"/>
      <c r="IZI34" s="112"/>
      <c r="IZJ34" s="112"/>
      <c r="IZK34" s="112"/>
      <c r="IZL34" s="112"/>
      <c r="IZM34" s="112"/>
      <c r="IZN34" s="112"/>
      <c r="IZO34" s="112"/>
      <c r="IZP34" s="112"/>
      <c r="IZQ34" s="112"/>
      <c r="IZR34" s="112"/>
      <c r="IZS34" s="112"/>
      <c r="IZT34" s="112"/>
      <c r="IZU34" s="112"/>
      <c r="IZV34" s="112"/>
      <c r="IZW34" s="112"/>
      <c r="IZX34" s="112"/>
      <c r="IZY34" s="112"/>
      <c r="IZZ34" s="112"/>
      <c r="JAA34" s="112"/>
      <c r="JAB34" s="112"/>
      <c r="JAC34" s="112"/>
      <c r="JAD34" s="112"/>
      <c r="JAE34" s="112"/>
      <c r="JAF34" s="112"/>
      <c r="JAG34" s="112"/>
      <c r="JAH34" s="112"/>
      <c r="JAI34" s="112"/>
      <c r="JAJ34" s="112"/>
      <c r="JAK34" s="112"/>
      <c r="JAL34" s="112"/>
      <c r="JAM34" s="112"/>
      <c r="JAN34" s="112"/>
      <c r="JAO34" s="112"/>
      <c r="JAP34" s="112"/>
      <c r="JAQ34" s="112"/>
      <c r="JAR34" s="112"/>
      <c r="JAS34" s="112"/>
      <c r="JAT34" s="112"/>
      <c r="JAU34" s="112"/>
      <c r="JAV34" s="112"/>
      <c r="JAW34" s="112"/>
      <c r="JAX34" s="112"/>
      <c r="JAY34" s="112"/>
      <c r="JAZ34" s="112"/>
      <c r="JBA34" s="112"/>
      <c r="JBB34" s="112"/>
      <c r="JBC34" s="112"/>
      <c r="JBD34" s="112"/>
      <c r="JBE34" s="112"/>
      <c r="JBF34" s="112"/>
      <c r="JBG34" s="112"/>
      <c r="JBH34" s="112"/>
      <c r="JBI34" s="112"/>
      <c r="JBJ34" s="112"/>
      <c r="JBK34" s="112"/>
      <c r="JBL34" s="112"/>
      <c r="JBM34" s="112"/>
      <c r="JBN34" s="112"/>
      <c r="JBO34" s="112"/>
      <c r="JBP34" s="112"/>
      <c r="JBQ34" s="112"/>
      <c r="JBR34" s="112"/>
      <c r="JBS34" s="112"/>
      <c r="JBT34" s="112"/>
      <c r="JBU34" s="112"/>
      <c r="JBV34" s="112"/>
      <c r="JBW34" s="112"/>
      <c r="JBX34" s="112"/>
      <c r="JBY34" s="112"/>
      <c r="JBZ34" s="112"/>
      <c r="JCA34" s="112"/>
      <c r="JCB34" s="112"/>
      <c r="JCC34" s="112"/>
      <c r="JCD34" s="112"/>
      <c r="JCE34" s="112"/>
      <c r="JCF34" s="112"/>
      <c r="JCG34" s="112"/>
      <c r="JCH34" s="112"/>
      <c r="JCI34" s="112"/>
      <c r="JCJ34" s="112"/>
      <c r="JCK34" s="112"/>
      <c r="JCL34" s="112"/>
      <c r="JCM34" s="112"/>
      <c r="JCN34" s="112"/>
      <c r="JCO34" s="112"/>
      <c r="JCP34" s="112"/>
      <c r="JCQ34" s="112"/>
      <c r="JCR34" s="112"/>
      <c r="JCS34" s="112"/>
      <c r="JCT34" s="112"/>
      <c r="JCU34" s="112"/>
      <c r="JCV34" s="112"/>
      <c r="JCW34" s="112"/>
      <c r="JCX34" s="112"/>
      <c r="JCY34" s="112"/>
      <c r="JCZ34" s="112"/>
      <c r="JDA34" s="112"/>
      <c r="JDB34" s="112"/>
      <c r="JDC34" s="112"/>
      <c r="JDD34" s="112"/>
      <c r="JDE34" s="112"/>
      <c r="JDF34" s="112"/>
      <c r="JDG34" s="112"/>
      <c r="JDH34" s="112"/>
      <c r="JDI34" s="112"/>
      <c r="JDJ34" s="112"/>
      <c r="JDK34" s="112"/>
      <c r="JDL34" s="112"/>
      <c r="JDM34" s="112"/>
      <c r="JDN34" s="112"/>
      <c r="JDO34" s="112"/>
      <c r="JDP34" s="112"/>
      <c r="JDQ34" s="112"/>
      <c r="JDR34" s="112"/>
      <c r="JDS34" s="112"/>
      <c r="JDT34" s="112"/>
      <c r="JDU34" s="112"/>
      <c r="JDV34" s="112"/>
      <c r="JDW34" s="112"/>
      <c r="JDX34" s="112"/>
      <c r="JDY34" s="112"/>
      <c r="JDZ34" s="112"/>
      <c r="JEA34" s="112"/>
      <c r="JEB34" s="112"/>
      <c r="JEC34" s="112"/>
      <c r="JED34" s="112"/>
      <c r="JEE34" s="112"/>
      <c r="JEF34" s="112"/>
      <c r="JEG34" s="112"/>
      <c r="JEH34" s="112"/>
      <c r="JEI34" s="112"/>
      <c r="JEJ34" s="112"/>
      <c r="JEK34" s="112"/>
      <c r="JEL34" s="112"/>
      <c r="JEM34" s="112"/>
      <c r="JEN34" s="112"/>
      <c r="JEO34" s="112"/>
      <c r="JEP34" s="112"/>
      <c r="JEQ34" s="112"/>
      <c r="JER34" s="112"/>
      <c r="JES34" s="112"/>
      <c r="JET34" s="112"/>
      <c r="JEU34" s="112"/>
      <c r="JEV34" s="112"/>
      <c r="JEW34" s="112"/>
      <c r="JEX34" s="112"/>
      <c r="JEY34" s="112"/>
      <c r="JEZ34" s="112"/>
      <c r="JFA34" s="112"/>
      <c r="JFB34" s="112"/>
      <c r="JFC34" s="112"/>
      <c r="JFD34" s="112"/>
      <c r="JFE34" s="112"/>
      <c r="JFF34" s="112"/>
      <c r="JFG34" s="112"/>
      <c r="JFH34" s="112"/>
      <c r="JFI34" s="112"/>
      <c r="JFJ34" s="112"/>
      <c r="JFK34" s="112"/>
      <c r="JFL34" s="112"/>
      <c r="JFM34" s="112"/>
      <c r="JFN34" s="112"/>
      <c r="JFO34" s="112"/>
      <c r="JFP34" s="112"/>
      <c r="JFQ34" s="112"/>
      <c r="JFR34" s="112"/>
      <c r="JFS34" s="112"/>
      <c r="JFT34" s="112"/>
      <c r="JFU34" s="112"/>
      <c r="JFV34" s="112"/>
      <c r="JFW34" s="112"/>
      <c r="JFX34" s="112"/>
      <c r="JFY34" s="112"/>
      <c r="JFZ34" s="112"/>
      <c r="JGA34" s="112"/>
      <c r="JGB34" s="112"/>
      <c r="JGC34" s="112"/>
      <c r="JGD34" s="112"/>
      <c r="JGE34" s="112"/>
      <c r="JGF34" s="112"/>
      <c r="JGG34" s="112"/>
      <c r="JGH34" s="112"/>
      <c r="JGI34" s="112"/>
      <c r="JGJ34" s="112"/>
      <c r="JGK34" s="112"/>
      <c r="JGL34" s="112"/>
      <c r="JGM34" s="112"/>
      <c r="JGN34" s="112"/>
      <c r="JGO34" s="112"/>
      <c r="JGP34" s="112"/>
      <c r="JGQ34" s="112"/>
      <c r="JGR34" s="112"/>
      <c r="JGS34" s="112"/>
      <c r="JGT34" s="112"/>
      <c r="JGU34" s="112"/>
      <c r="JGV34" s="112"/>
      <c r="JGW34" s="112"/>
      <c r="JGX34" s="112"/>
      <c r="JGY34" s="112"/>
      <c r="JGZ34" s="112"/>
      <c r="JHA34" s="112"/>
      <c r="JHB34" s="112"/>
      <c r="JHC34" s="112"/>
      <c r="JHD34" s="112"/>
      <c r="JHE34" s="112"/>
      <c r="JHF34" s="112"/>
      <c r="JHG34" s="112"/>
      <c r="JHH34" s="112"/>
      <c r="JHI34" s="112"/>
      <c r="JHJ34" s="112"/>
      <c r="JHK34" s="112"/>
      <c r="JHL34" s="112"/>
      <c r="JHM34" s="112"/>
      <c r="JHN34" s="112"/>
      <c r="JHO34" s="112"/>
      <c r="JHP34" s="112"/>
      <c r="JHQ34" s="112"/>
      <c r="JHR34" s="112"/>
      <c r="JHS34" s="112"/>
      <c r="JHT34" s="112"/>
      <c r="JHU34" s="112"/>
      <c r="JHV34" s="112"/>
      <c r="JHW34" s="112"/>
      <c r="JHX34" s="112"/>
      <c r="JHY34" s="112"/>
      <c r="JHZ34" s="112"/>
      <c r="JIA34" s="112"/>
      <c r="JIB34" s="112"/>
      <c r="JIC34" s="112"/>
      <c r="JID34" s="112"/>
      <c r="JIE34" s="112"/>
      <c r="JIF34" s="112"/>
      <c r="JIG34" s="112"/>
      <c r="JIH34" s="112"/>
      <c r="JII34" s="112"/>
      <c r="JIJ34" s="112"/>
      <c r="JIK34" s="112"/>
      <c r="JIL34" s="112"/>
      <c r="JIM34" s="112"/>
      <c r="JIN34" s="112"/>
      <c r="JIO34" s="112"/>
      <c r="JIP34" s="112"/>
      <c r="JIQ34" s="112"/>
      <c r="JIR34" s="112"/>
      <c r="JIS34" s="112"/>
      <c r="JIT34" s="112"/>
      <c r="JIU34" s="112"/>
      <c r="JIV34" s="112"/>
      <c r="JIW34" s="112"/>
      <c r="JIX34" s="112"/>
      <c r="JIY34" s="112"/>
      <c r="JIZ34" s="112"/>
      <c r="JJA34" s="112"/>
      <c r="JJB34" s="112"/>
      <c r="JJC34" s="112"/>
      <c r="JJD34" s="112"/>
      <c r="JJE34" s="112"/>
      <c r="JJF34" s="112"/>
      <c r="JJG34" s="112"/>
      <c r="JJH34" s="112"/>
      <c r="JJI34" s="112"/>
      <c r="JJJ34" s="112"/>
      <c r="JJK34" s="112"/>
      <c r="JJL34" s="112"/>
      <c r="JJM34" s="112"/>
      <c r="JJN34" s="112"/>
      <c r="JJO34" s="112"/>
      <c r="JJP34" s="112"/>
      <c r="JJQ34" s="112"/>
      <c r="JJR34" s="112"/>
      <c r="JJS34" s="112"/>
      <c r="JJT34" s="112"/>
      <c r="JJU34" s="112"/>
      <c r="JJV34" s="112"/>
      <c r="JJW34" s="112"/>
      <c r="JJX34" s="112"/>
      <c r="JJY34" s="112"/>
      <c r="JJZ34" s="112"/>
      <c r="JKA34" s="112"/>
      <c r="JKB34" s="112"/>
      <c r="JKC34" s="112"/>
      <c r="JKD34" s="112"/>
      <c r="JKE34" s="112"/>
      <c r="JKF34" s="112"/>
      <c r="JKG34" s="112"/>
      <c r="JKH34" s="112"/>
      <c r="JKI34" s="112"/>
      <c r="JKJ34" s="112"/>
      <c r="JKK34" s="112"/>
      <c r="JKL34" s="112"/>
      <c r="JKM34" s="112"/>
      <c r="JKN34" s="112"/>
      <c r="JKO34" s="112"/>
      <c r="JKP34" s="112"/>
      <c r="JKQ34" s="112"/>
      <c r="JKR34" s="112"/>
      <c r="JKS34" s="112"/>
      <c r="JKT34" s="112"/>
      <c r="JKU34" s="112"/>
      <c r="JKV34" s="112"/>
      <c r="JKW34" s="112"/>
      <c r="JKX34" s="112"/>
      <c r="JKY34" s="112"/>
      <c r="JKZ34" s="112"/>
      <c r="JLA34" s="112"/>
      <c r="JLB34" s="112"/>
      <c r="JLC34" s="112"/>
      <c r="JLD34" s="112"/>
      <c r="JLE34" s="112"/>
      <c r="JLF34" s="112"/>
      <c r="JLG34" s="112"/>
      <c r="JLH34" s="112"/>
      <c r="JLI34" s="112"/>
      <c r="JLJ34" s="112"/>
      <c r="JLK34" s="112"/>
      <c r="JLL34" s="112"/>
      <c r="JLM34" s="112"/>
      <c r="JLN34" s="112"/>
      <c r="JLO34" s="112"/>
      <c r="JLP34" s="112"/>
      <c r="JLQ34" s="112"/>
      <c r="JLR34" s="112"/>
      <c r="JLS34" s="112"/>
      <c r="JLT34" s="112"/>
      <c r="JLU34" s="112"/>
      <c r="JLV34" s="112"/>
      <c r="JLW34" s="112"/>
      <c r="JLX34" s="112"/>
      <c r="JLY34" s="112"/>
      <c r="JLZ34" s="112"/>
      <c r="JMA34" s="112"/>
      <c r="JMB34" s="112"/>
      <c r="JMC34" s="112"/>
      <c r="JMD34" s="112"/>
      <c r="JME34" s="112"/>
      <c r="JMF34" s="112"/>
      <c r="JMG34" s="112"/>
      <c r="JMH34" s="112"/>
      <c r="JMI34" s="112"/>
      <c r="JMJ34" s="112"/>
      <c r="JMK34" s="112"/>
      <c r="JML34" s="112"/>
      <c r="JMM34" s="112"/>
      <c r="JMN34" s="112"/>
      <c r="JMO34" s="112"/>
      <c r="JMP34" s="112"/>
      <c r="JMQ34" s="112"/>
      <c r="JMR34" s="112"/>
      <c r="JMS34" s="112"/>
      <c r="JMT34" s="112"/>
      <c r="JMU34" s="112"/>
      <c r="JMV34" s="112"/>
      <c r="JMW34" s="112"/>
      <c r="JMX34" s="112"/>
      <c r="JMY34" s="112"/>
      <c r="JMZ34" s="112"/>
      <c r="JNA34" s="112"/>
      <c r="JNB34" s="112"/>
      <c r="JNC34" s="112"/>
      <c r="JND34" s="112"/>
      <c r="JNE34" s="112"/>
      <c r="JNF34" s="112"/>
      <c r="JNG34" s="112"/>
      <c r="JNH34" s="112"/>
      <c r="JNI34" s="112"/>
      <c r="JNJ34" s="112"/>
      <c r="JNK34" s="112"/>
      <c r="JNL34" s="112"/>
      <c r="JNM34" s="112"/>
      <c r="JNN34" s="112"/>
      <c r="JNO34" s="112"/>
      <c r="JNP34" s="112"/>
      <c r="JNQ34" s="112"/>
      <c r="JNR34" s="112"/>
      <c r="JNS34" s="112"/>
      <c r="JNT34" s="112"/>
      <c r="JNU34" s="112"/>
      <c r="JNV34" s="112"/>
      <c r="JNW34" s="112"/>
      <c r="JNX34" s="112"/>
      <c r="JNY34" s="112"/>
      <c r="JNZ34" s="112"/>
      <c r="JOA34" s="112"/>
      <c r="JOB34" s="112"/>
      <c r="JOC34" s="112"/>
      <c r="JOD34" s="112"/>
      <c r="JOE34" s="112"/>
      <c r="JOF34" s="112"/>
      <c r="JOG34" s="112"/>
      <c r="JOH34" s="112"/>
      <c r="JOI34" s="112"/>
      <c r="JOJ34" s="112"/>
      <c r="JOK34" s="112"/>
      <c r="JOL34" s="112"/>
      <c r="JOM34" s="112"/>
      <c r="JON34" s="112"/>
      <c r="JOO34" s="112"/>
      <c r="JOP34" s="112"/>
      <c r="JOQ34" s="112"/>
      <c r="JOR34" s="112"/>
      <c r="JOS34" s="112"/>
      <c r="JOT34" s="112"/>
      <c r="JOU34" s="112"/>
      <c r="JOV34" s="112"/>
      <c r="JOW34" s="112"/>
      <c r="JOX34" s="112"/>
      <c r="JOY34" s="112"/>
      <c r="JOZ34" s="112"/>
      <c r="JPA34" s="112"/>
      <c r="JPB34" s="112"/>
      <c r="JPC34" s="112"/>
      <c r="JPD34" s="112"/>
      <c r="JPE34" s="112"/>
      <c r="JPF34" s="112"/>
      <c r="JPG34" s="112"/>
      <c r="JPH34" s="112"/>
      <c r="JPI34" s="112"/>
      <c r="JPJ34" s="112"/>
      <c r="JPK34" s="112"/>
      <c r="JPL34" s="112"/>
      <c r="JPM34" s="112"/>
      <c r="JPN34" s="112"/>
      <c r="JPO34" s="112"/>
      <c r="JPP34" s="112"/>
      <c r="JPQ34" s="112"/>
      <c r="JPR34" s="112"/>
      <c r="JPS34" s="112"/>
      <c r="JPT34" s="112"/>
      <c r="JPU34" s="112"/>
      <c r="JPV34" s="112"/>
      <c r="JPW34" s="112"/>
      <c r="JPX34" s="112"/>
      <c r="JPY34" s="112"/>
      <c r="JPZ34" s="112"/>
      <c r="JQA34" s="112"/>
      <c r="JQB34" s="112"/>
      <c r="JQC34" s="112"/>
      <c r="JQD34" s="112"/>
      <c r="JQE34" s="112"/>
      <c r="JQF34" s="112"/>
      <c r="JQG34" s="112"/>
      <c r="JQH34" s="112"/>
      <c r="JQI34" s="112"/>
      <c r="JQJ34" s="112"/>
      <c r="JQK34" s="112"/>
      <c r="JQL34" s="112"/>
      <c r="JQM34" s="112"/>
      <c r="JQN34" s="112"/>
      <c r="JQO34" s="112"/>
      <c r="JQP34" s="112"/>
      <c r="JQQ34" s="112"/>
      <c r="JQR34" s="112"/>
      <c r="JQS34" s="112"/>
      <c r="JQT34" s="112"/>
      <c r="JQU34" s="112"/>
      <c r="JQV34" s="112"/>
      <c r="JQW34" s="112"/>
      <c r="JQX34" s="112"/>
      <c r="JQY34" s="112"/>
      <c r="JQZ34" s="112"/>
      <c r="JRA34" s="112"/>
      <c r="JRB34" s="112"/>
      <c r="JRC34" s="112"/>
      <c r="JRD34" s="112"/>
      <c r="JRE34" s="112"/>
      <c r="JRF34" s="112"/>
      <c r="JRG34" s="112"/>
      <c r="JRH34" s="112"/>
      <c r="JRI34" s="112"/>
      <c r="JRJ34" s="112"/>
      <c r="JRK34" s="112"/>
      <c r="JRL34" s="112"/>
      <c r="JRM34" s="112"/>
      <c r="JRN34" s="112"/>
      <c r="JRO34" s="112"/>
      <c r="JRP34" s="112"/>
      <c r="JRQ34" s="112"/>
      <c r="JRR34" s="112"/>
      <c r="JRS34" s="112"/>
      <c r="JRT34" s="112"/>
      <c r="JRU34" s="112"/>
      <c r="JRV34" s="112"/>
      <c r="JRW34" s="112"/>
      <c r="JRX34" s="112"/>
      <c r="JRY34" s="112"/>
      <c r="JRZ34" s="112"/>
      <c r="JSA34" s="112"/>
      <c r="JSB34" s="112"/>
      <c r="JSC34" s="112"/>
      <c r="JSD34" s="112"/>
      <c r="JSE34" s="112"/>
      <c r="JSF34" s="112"/>
      <c r="JSG34" s="112"/>
      <c r="JSH34" s="112"/>
      <c r="JSI34" s="112"/>
      <c r="JSJ34" s="112"/>
      <c r="JSK34" s="112"/>
      <c r="JSL34" s="112"/>
      <c r="JSM34" s="112"/>
      <c r="JSN34" s="112"/>
      <c r="JSO34" s="112"/>
      <c r="JSP34" s="112"/>
      <c r="JSQ34" s="112"/>
      <c r="JSR34" s="112"/>
      <c r="JSS34" s="112"/>
      <c r="JST34" s="112"/>
      <c r="JSU34" s="112"/>
      <c r="JSV34" s="112"/>
      <c r="JSW34" s="112"/>
      <c r="JSX34" s="112"/>
      <c r="JSY34" s="112"/>
      <c r="JSZ34" s="112"/>
      <c r="JTA34" s="112"/>
      <c r="JTB34" s="112"/>
      <c r="JTC34" s="112"/>
      <c r="JTD34" s="112"/>
      <c r="JTE34" s="112"/>
      <c r="JTF34" s="112"/>
      <c r="JTG34" s="112"/>
      <c r="JTH34" s="112"/>
      <c r="JTI34" s="112"/>
      <c r="JTJ34" s="112"/>
      <c r="JTK34" s="112"/>
      <c r="JTL34" s="112"/>
      <c r="JTM34" s="112"/>
      <c r="JTN34" s="112"/>
      <c r="JTO34" s="112"/>
      <c r="JTP34" s="112"/>
      <c r="JTQ34" s="112"/>
      <c r="JTR34" s="112"/>
      <c r="JTS34" s="112"/>
      <c r="JTT34" s="112"/>
      <c r="JTU34" s="112"/>
      <c r="JTV34" s="112"/>
      <c r="JTW34" s="112"/>
      <c r="JTX34" s="112"/>
      <c r="JTY34" s="112"/>
      <c r="JTZ34" s="112"/>
      <c r="JUA34" s="112"/>
      <c r="JUB34" s="112"/>
      <c r="JUC34" s="112"/>
      <c r="JUD34" s="112"/>
      <c r="JUE34" s="112"/>
      <c r="JUF34" s="112"/>
      <c r="JUG34" s="112"/>
      <c r="JUH34" s="112"/>
      <c r="JUI34" s="112"/>
      <c r="JUJ34" s="112"/>
      <c r="JUK34" s="112"/>
      <c r="JUL34" s="112"/>
      <c r="JUM34" s="112"/>
      <c r="JUN34" s="112"/>
      <c r="JUO34" s="112"/>
      <c r="JUP34" s="112"/>
      <c r="JUQ34" s="112"/>
      <c r="JUR34" s="112"/>
      <c r="JUS34" s="112"/>
      <c r="JUT34" s="112"/>
      <c r="JUU34" s="112"/>
      <c r="JUV34" s="112"/>
      <c r="JUW34" s="112"/>
      <c r="JUX34" s="112"/>
      <c r="JUY34" s="112"/>
      <c r="JUZ34" s="112"/>
      <c r="JVA34" s="112"/>
      <c r="JVB34" s="112"/>
      <c r="JVC34" s="112"/>
      <c r="JVD34" s="112"/>
      <c r="JVE34" s="112"/>
      <c r="JVF34" s="112"/>
      <c r="JVG34" s="112"/>
      <c r="JVH34" s="112"/>
      <c r="JVI34" s="112"/>
      <c r="JVJ34" s="112"/>
      <c r="JVK34" s="112"/>
      <c r="JVL34" s="112"/>
      <c r="JVM34" s="112"/>
      <c r="JVN34" s="112"/>
      <c r="JVO34" s="112"/>
      <c r="JVP34" s="112"/>
      <c r="JVQ34" s="112"/>
      <c r="JVR34" s="112"/>
      <c r="JVS34" s="112"/>
      <c r="JVT34" s="112"/>
      <c r="JVU34" s="112"/>
      <c r="JVV34" s="112"/>
      <c r="JVW34" s="112"/>
      <c r="JVX34" s="112"/>
      <c r="JVY34" s="112"/>
      <c r="JVZ34" s="112"/>
      <c r="JWA34" s="112"/>
      <c r="JWB34" s="112"/>
      <c r="JWC34" s="112"/>
      <c r="JWD34" s="112"/>
      <c r="JWE34" s="112"/>
      <c r="JWF34" s="112"/>
      <c r="JWG34" s="112"/>
      <c r="JWH34" s="112"/>
      <c r="JWI34" s="112"/>
      <c r="JWJ34" s="112"/>
      <c r="JWK34" s="112"/>
      <c r="JWL34" s="112"/>
      <c r="JWM34" s="112"/>
      <c r="JWN34" s="112"/>
      <c r="JWO34" s="112"/>
      <c r="JWP34" s="112"/>
      <c r="JWQ34" s="112"/>
      <c r="JWR34" s="112"/>
      <c r="JWS34" s="112"/>
      <c r="JWT34" s="112"/>
      <c r="JWU34" s="112"/>
      <c r="JWV34" s="112"/>
      <c r="JWW34" s="112"/>
      <c r="JWX34" s="112"/>
      <c r="JWY34" s="112"/>
      <c r="JWZ34" s="112"/>
      <c r="JXA34" s="112"/>
      <c r="JXB34" s="112"/>
      <c r="JXC34" s="112"/>
      <c r="JXD34" s="112"/>
      <c r="JXE34" s="112"/>
      <c r="JXF34" s="112"/>
      <c r="JXG34" s="112"/>
      <c r="JXH34" s="112"/>
      <c r="JXI34" s="112"/>
      <c r="JXJ34" s="112"/>
      <c r="JXK34" s="112"/>
      <c r="JXL34" s="112"/>
      <c r="JXM34" s="112"/>
      <c r="JXN34" s="112"/>
      <c r="JXO34" s="112"/>
      <c r="JXP34" s="112"/>
      <c r="JXQ34" s="112"/>
      <c r="JXR34" s="112"/>
      <c r="JXS34" s="112"/>
      <c r="JXT34" s="112"/>
      <c r="JXU34" s="112"/>
      <c r="JXV34" s="112"/>
      <c r="JXW34" s="112"/>
      <c r="JXX34" s="112"/>
      <c r="JXY34" s="112"/>
      <c r="JXZ34" s="112"/>
      <c r="JYA34" s="112"/>
      <c r="JYB34" s="112"/>
      <c r="JYC34" s="112"/>
      <c r="JYD34" s="112"/>
      <c r="JYE34" s="112"/>
      <c r="JYF34" s="112"/>
      <c r="JYG34" s="112"/>
      <c r="JYH34" s="112"/>
      <c r="JYI34" s="112"/>
      <c r="JYJ34" s="112"/>
      <c r="JYK34" s="112"/>
      <c r="JYL34" s="112"/>
      <c r="JYM34" s="112"/>
      <c r="JYN34" s="112"/>
      <c r="JYO34" s="112"/>
      <c r="JYP34" s="112"/>
      <c r="JYQ34" s="112"/>
      <c r="JYR34" s="112"/>
      <c r="JYS34" s="112"/>
      <c r="JYT34" s="112"/>
      <c r="JYU34" s="112"/>
      <c r="JYV34" s="112"/>
      <c r="JYW34" s="112"/>
      <c r="JYX34" s="112"/>
      <c r="JYY34" s="112"/>
      <c r="JYZ34" s="112"/>
      <c r="JZA34" s="112"/>
      <c r="JZB34" s="112"/>
      <c r="JZC34" s="112"/>
      <c r="JZD34" s="112"/>
      <c r="JZE34" s="112"/>
      <c r="JZF34" s="112"/>
      <c r="JZG34" s="112"/>
      <c r="JZH34" s="112"/>
      <c r="JZI34" s="112"/>
      <c r="JZJ34" s="112"/>
      <c r="JZK34" s="112"/>
      <c r="JZL34" s="112"/>
      <c r="JZM34" s="112"/>
      <c r="JZN34" s="112"/>
      <c r="JZO34" s="112"/>
      <c r="JZP34" s="112"/>
      <c r="JZQ34" s="112"/>
      <c r="JZR34" s="112"/>
      <c r="JZS34" s="112"/>
      <c r="JZT34" s="112"/>
      <c r="JZU34" s="112"/>
      <c r="JZV34" s="112"/>
      <c r="JZW34" s="112"/>
      <c r="JZX34" s="112"/>
      <c r="JZY34" s="112"/>
      <c r="JZZ34" s="112"/>
      <c r="KAA34" s="112"/>
      <c r="KAB34" s="112"/>
      <c r="KAC34" s="112"/>
      <c r="KAD34" s="112"/>
      <c r="KAE34" s="112"/>
      <c r="KAF34" s="112"/>
      <c r="KAG34" s="112"/>
      <c r="KAH34" s="112"/>
      <c r="KAI34" s="112"/>
      <c r="KAJ34" s="112"/>
      <c r="KAK34" s="112"/>
      <c r="KAL34" s="112"/>
      <c r="KAM34" s="112"/>
      <c r="KAN34" s="112"/>
      <c r="KAO34" s="112"/>
      <c r="KAP34" s="112"/>
      <c r="KAQ34" s="112"/>
      <c r="KAR34" s="112"/>
      <c r="KAS34" s="112"/>
      <c r="KAT34" s="112"/>
      <c r="KAU34" s="112"/>
      <c r="KAV34" s="112"/>
      <c r="KAW34" s="112"/>
      <c r="KAX34" s="112"/>
      <c r="KAY34" s="112"/>
      <c r="KAZ34" s="112"/>
      <c r="KBA34" s="112"/>
      <c r="KBB34" s="112"/>
      <c r="KBC34" s="112"/>
      <c r="KBD34" s="112"/>
      <c r="KBE34" s="112"/>
      <c r="KBF34" s="112"/>
      <c r="KBG34" s="112"/>
      <c r="KBH34" s="112"/>
      <c r="KBI34" s="112"/>
      <c r="KBJ34" s="112"/>
      <c r="KBK34" s="112"/>
      <c r="KBL34" s="112"/>
      <c r="KBM34" s="112"/>
      <c r="KBN34" s="112"/>
      <c r="KBO34" s="112"/>
      <c r="KBP34" s="112"/>
      <c r="KBQ34" s="112"/>
      <c r="KBR34" s="112"/>
      <c r="KBS34" s="112"/>
      <c r="KBT34" s="112"/>
      <c r="KBU34" s="112"/>
      <c r="KBV34" s="112"/>
      <c r="KBW34" s="112"/>
      <c r="KBX34" s="112"/>
      <c r="KBY34" s="112"/>
      <c r="KBZ34" s="112"/>
      <c r="KCA34" s="112"/>
      <c r="KCB34" s="112"/>
      <c r="KCC34" s="112"/>
      <c r="KCD34" s="112"/>
      <c r="KCE34" s="112"/>
      <c r="KCF34" s="112"/>
      <c r="KCG34" s="112"/>
      <c r="KCH34" s="112"/>
      <c r="KCI34" s="112"/>
      <c r="KCJ34" s="112"/>
      <c r="KCK34" s="112"/>
      <c r="KCL34" s="112"/>
      <c r="KCM34" s="112"/>
      <c r="KCN34" s="112"/>
      <c r="KCO34" s="112"/>
      <c r="KCP34" s="112"/>
      <c r="KCQ34" s="112"/>
      <c r="KCR34" s="112"/>
      <c r="KCS34" s="112"/>
      <c r="KCT34" s="112"/>
      <c r="KCU34" s="112"/>
      <c r="KCV34" s="112"/>
      <c r="KCW34" s="112"/>
      <c r="KCX34" s="112"/>
      <c r="KCY34" s="112"/>
      <c r="KCZ34" s="112"/>
      <c r="KDA34" s="112"/>
      <c r="KDB34" s="112"/>
      <c r="KDC34" s="112"/>
      <c r="KDD34" s="112"/>
      <c r="KDE34" s="112"/>
      <c r="KDF34" s="112"/>
      <c r="KDG34" s="112"/>
      <c r="KDH34" s="112"/>
      <c r="KDI34" s="112"/>
      <c r="KDJ34" s="112"/>
      <c r="KDK34" s="112"/>
      <c r="KDL34" s="112"/>
      <c r="KDM34" s="112"/>
      <c r="KDN34" s="112"/>
      <c r="KDO34" s="112"/>
      <c r="KDP34" s="112"/>
      <c r="KDQ34" s="112"/>
      <c r="KDR34" s="112"/>
      <c r="KDS34" s="112"/>
      <c r="KDT34" s="112"/>
      <c r="KDU34" s="112"/>
      <c r="KDV34" s="112"/>
      <c r="KDW34" s="112"/>
      <c r="KDX34" s="112"/>
      <c r="KDY34" s="112"/>
      <c r="KDZ34" s="112"/>
      <c r="KEA34" s="112"/>
      <c r="KEB34" s="112"/>
      <c r="KEC34" s="112"/>
      <c r="KED34" s="112"/>
      <c r="KEE34" s="112"/>
      <c r="KEF34" s="112"/>
      <c r="KEG34" s="112"/>
      <c r="KEH34" s="112"/>
      <c r="KEI34" s="112"/>
      <c r="KEJ34" s="112"/>
      <c r="KEK34" s="112"/>
      <c r="KEL34" s="112"/>
      <c r="KEM34" s="112"/>
      <c r="KEN34" s="112"/>
      <c r="KEO34" s="112"/>
      <c r="KEP34" s="112"/>
      <c r="KEQ34" s="112"/>
      <c r="KER34" s="112"/>
      <c r="KES34" s="112"/>
      <c r="KET34" s="112"/>
      <c r="KEU34" s="112"/>
      <c r="KEV34" s="112"/>
      <c r="KEW34" s="112"/>
      <c r="KEX34" s="112"/>
      <c r="KEY34" s="112"/>
      <c r="KEZ34" s="112"/>
      <c r="KFA34" s="112"/>
      <c r="KFB34" s="112"/>
      <c r="KFC34" s="112"/>
      <c r="KFD34" s="112"/>
      <c r="KFE34" s="112"/>
      <c r="KFF34" s="112"/>
      <c r="KFG34" s="112"/>
      <c r="KFH34" s="112"/>
      <c r="KFI34" s="112"/>
      <c r="KFJ34" s="112"/>
      <c r="KFK34" s="112"/>
      <c r="KFL34" s="112"/>
      <c r="KFM34" s="112"/>
      <c r="KFN34" s="112"/>
      <c r="KFO34" s="112"/>
      <c r="KFP34" s="112"/>
      <c r="KFQ34" s="112"/>
      <c r="KFR34" s="112"/>
      <c r="KFS34" s="112"/>
      <c r="KFT34" s="112"/>
      <c r="KFU34" s="112"/>
      <c r="KFV34" s="112"/>
      <c r="KFW34" s="112"/>
      <c r="KFX34" s="112"/>
      <c r="KFY34" s="112"/>
      <c r="KFZ34" s="112"/>
      <c r="KGA34" s="112"/>
      <c r="KGB34" s="112"/>
      <c r="KGC34" s="112"/>
      <c r="KGD34" s="112"/>
      <c r="KGE34" s="112"/>
      <c r="KGF34" s="112"/>
      <c r="KGG34" s="112"/>
      <c r="KGH34" s="112"/>
      <c r="KGI34" s="112"/>
      <c r="KGJ34" s="112"/>
      <c r="KGK34" s="112"/>
      <c r="KGL34" s="112"/>
      <c r="KGM34" s="112"/>
      <c r="KGN34" s="112"/>
      <c r="KGO34" s="112"/>
      <c r="KGP34" s="112"/>
      <c r="KGQ34" s="112"/>
      <c r="KGR34" s="112"/>
      <c r="KGS34" s="112"/>
      <c r="KGT34" s="112"/>
      <c r="KGU34" s="112"/>
      <c r="KGV34" s="112"/>
      <c r="KGW34" s="112"/>
      <c r="KGX34" s="112"/>
      <c r="KGY34" s="112"/>
      <c r="KGZ34" s="112"/>
      <c r="KHA34" s="112"/>
      <c r="KHB34" s="112"/>
      <c r="KHC34" s="112"/>
      <c r="KHD34" s="112"/>
      <c r="KHE34" s="112"/>
      <c r="KHF34" s="112"/>
      <c r="KHG34" s="112"/>
      <c r="KHH34" s="112"/>
      <c r="KHI34" s="112"/>
      <c r="KHJ34" s="112"/>
      <c r="KHK34" s="112"/>
      <c r="KHL34" s="112"/>
      <c r="KHM34" s="112"/>
      <c r="KHN34" s="112"/>
      <c r="KHO34" s="112"/>
      <c r="KHP34" s="112"/>
      <c r="KHQ34" s="112"/>
      <c r="KHR34" s="112"/>
      <c r="KHS34" s="112"/>
      <c r="KHT34" s="112"/>
      <c r="KHU34" s="112"/>
      <c r="KHV34" s="112"/>
      <c r="KHW34" s="112"/>
      <c r="KHX34" s="112"/>
      <c r="KHY34" s="112"/>
      <c r="KHZ34" s="112"/>
      <c r="KIA34" s="112"/>
      <c r="KIB34" s="112"/>
      <c r="KIC34" s="112"/>
      <c r="KID34" s="112"/>
      <c r="KIE34" s="112"/>
      <c r="KIF34" s="112"/>
      <c r="KIG34" s="112"/>
      <c r="KIH34" s="112"/>
      <c r="KII34" s="112"/>
      <c r="KIJ34" s="112"/>
      <c r="KIK34" s="112"/>
      <c r="KIL34" s="112"/>
      <c r="KIM34" s="112"/>
      <c r="KIN34" s="112"/>
      <c r="KIO34" s="112"/>
      <c r="KIP34" s="112"/>
      <c r="KIQ34" s="112"/>
      <c r="KIR34" s="112"/>
      <c r="KIS34" s="112"/>
      <c r="KIT34" s="112"/>
      <c r="KIU34" s="112"/>
      <c r="KIV34" s="112"/>
      <c r="KIW34" s="112"/>
      <c r="KIX34" s="112"/>
      <c r="KIY34" s="112"/>
      <c r="KIZ34" s="112"/>
      <c r="KJA34" s="112"/>
      <c r="KJB34" s="112"/>
      <c r="KJC34" s="112"/>
      <c r="KJD34" s="112"/>
      <c r="KJE34" s="112"/>
      <c r="KJF34" s="112"/>
      <c r="KJG34" s="112"/>
      <c r="KJH34" s="112"/>
      <c r="KJI34" s="112"/>
      <c r="KJJ34" s="112"/>
      <c r="KJK34" s="112"/>
      <c r="KJL34" s="112"/>
      <c r="KJM34" s="112"/>
      <c r="KJN34" s="112"/>
      <c r="KJO34" s="112"/>
      <c r="KJP34" s="112"/>
      <c r="KJQ34" s="112"/>
      <c r="KJR34" s="112"/>
      <c r="KJS34" s="112"/>
      <c r="KJT34" s="112"/>
      <c r="KJU34" s="112"/>
      <c r="KJV34" s="112"/>
      <c r="KJW34" s="112"/>
      <c r="KJX34" s="112"/>
      <c r="KJY34" s="112"/>
      <c r="KJZ34" s="112"/>
      <c r="KKA34" s="112"/>
      <c r="KKB34" s="112"/>
      <c r="KKC34" s="112"/>
      <c r="KKD34" s="112"/>
      <c r="KKE34" s="112"/>
      <c r="KKF34" s="112"/>
      <c r="KKG34" s="112"/>
      <c r="KKH34" s="112"/>
      <c r="KKI34" s="112"/>
      <c r="KKJ34" s="112"/>
      <c r="KKK34" s="112"/>
      <c r="KKL34" s="112"/>
      <c r="KKM34" s="112"/>
      <c r="KKN34" s="112"/>
      <c r="KKO34" s="112"/>
      <c r="KKP34" s="112"/>
      <c r="KKQ34" s="112"/>
      <c r="KKR34" s="112"/>
      <c r="KKS34" s="112"/>
      <c r="KKT34" s="112"/>
      <c r="KKU34" s="112"/>
      <c r="KKV34" s="112"/>
      <c r="KKW34" s="112"/>
      <c r="KKX34" s="112"/>
      <c r="KKY34" s="112"/>
      <c r="KKZ34" s="112"/>
      <c r="KLA34" s="112"/>
      <c r="KLB34" s="112"/>
      <c r="KLC34" s="112"/>
      <c r="KLD34" s="112"/>
      <c r="KLE34" s="112"/>
      <c r="KLF34" s="112"/>
      <c r="KLG34" s="112"/>
      <c r="KLH34" s="112"/>
      <c r="KLI34" s="112"/>
      <c r="KLJ34" s="112"/>
      <c r="KLK34" s="112"/>
      <c r="KLL34" s="112"/>
      <c r="KLM34" s="112"/>
      <c r="KLN34" s="112"/>
      <c r="KLO34" s="112"/>
      <c r="KLP34" s="112"/>
      <c r="KLQ34" s="112"/>
      <c r="KLR34" s="112"/>
      <c r="KLS34" s="112"/>
      <c r="KLT34" s="112"/>
      <c r="KLU34" s="112"/>
      <c r="KLV34" s="112"/>
      <c r="KLW34" s="112"/>
      <c r="KLX34" s="112"/>
      <c r="KLY34" s="112"/>
      <c r="KLZ34" s="112"/>
      <c r="KMA34" s="112"/>
      <c r="KMB34" s="112"/>
      <c r="KMC34" s="112"/>
      <c r="KMD34" s="112"/>
      <c r="KME34" s="112"/>
      <c r="KMF34" s="112"/>
      <c r="KMG34" s="112"/>
      <c r="KMH34" s="112"/>
      <c r="KMI34" s="112"/>
      <c r="KMJ34" s="112"/>
      <c r="KMK34" s="112"/>
      <c r="KML34" s="112"/>
      <c r="KMM34" s="112"/>
      <c r="KMN34" s="112"/>
      <c r="KMO34" s="112"/>
      <c r="KMP34" s="112"/>
      <c r="KMQ34" s="112"/>
      <c r="KMR34" s="112"/>
      <c r="KMS34" s="112"/>
      <c r="KMT34" s="112"/>
      <c r="KMU34" s="112"/>
      <c r="KMV34" s="112"/>
      <c r="KMW34" s="112"/>
      <c r="KMX34" s="112"/>
      <c r="KMY34" s="112"/>
      <c r="KMZ34" s="112"/>
      <c r="KNA34" s="112"/>
      <c r="KNB34" s="112"/>
      <c r="KNC34" s="112"/>
      <c r="KND34" s="112"/>
      <c r="KNE34" s="112"/>
      <c r="KNF34" s="112"/>
      <c r="KNG34" s="112"/>
      <c r="KNH34" s="112"/>
      <c r="KNI34" s="112"/>
      <c r="KNJ34" s="112"/>
      <c r="KNK34" s="112"/>
      <c r="KNL34" s="112"/>
      <c r="KNM34" s="112"/>
      <c r="KNN34" s="112"/>
      <c r="KNO34" s="112"/>
      <c r="KNP34" s="112"/>
      <c r="KNQ34" s="112"/>
      <c r="KNR34" s="112"/>
      <c r="KNS34" s="112"/>
      <c r="KNT34" s="112"/>
      <c r="KNU34" s="112"/>
      <c r="KNV34" s="112"/>
      <c r="KNW34" s="112"/>
      <c r="KNX34" s="112"/>
      <c r="KNY34" s="112"/>
      <c r="KNZ34" s="112"/>
      <c r="KOA34" s="112"/>
      <c r="KOB34" s="112"/>
      <c r="KOC34" s="112"/>
      <c r="KOD34" s="112"/>
      <c r="KOE34" s="112"/>
      <c r="KOF34" s="112"/>
      <c r="KOG34" s="112"/>
      <c r="KOH34" s="112"/>
      <c r="KOI34" s="112"/>
      <c r="KOJ34" s="112"/>
      <c r="KOK34" s="112"/>
      <c r="KOL34" s="112"/>
      <c r="KOM34" s="112"/>
      <c r="KON34" s="112"/>
      <c r="KOO34" s="112"/>
      <c r="KOP34" s="112"/>
      <c r="KOQ34" s="112"/>
      <c r="KOR34" s="112"/>
      <c r="KOS34" s="112"/>
      <c r="KOT34" s="112"/>
      <c r="KOU34" s="112"/>
      <c r="KOV34" s="112"/>
      <c r="KOW34" s="112"/>
      <c r="KOX34" s="112"/>
      <c r="KOY34" s="112"/>
      <c r="KOZ34" s="112"/>
      <c r="KPA34" s="112"/>
      <c r="KPB34" s="112"/>
      <c r="KPC34" s="112"/>
      <c r="KPD34" s="112"/>
      <c r="KPE34" s="112"/>
      <c r="KPF34" s="112"/>
      <c r="KPG34" s="112"/>
      <c r="KPH34" s="112"/>
      <c r="KPI34" s="112"/>
      <c r="KPJ34" s="112"/>
      <c r="KPK34" s="112"/>
      <c r="KPL34" s="112"/>
      <c r="KPM34" s="112"/>
      <c r="KPN34" s="112"/>
      <c r="KPO34" s="112"/>
      <c r="KPP34" s="112"/>
      <c r="KPQ34" s="112"/>
      <c r="KPR34" s="112"/>
      <c r="KPS34" s="112"/>
      <c r="KPT34" s="112"/>
      <c r="KPU34" s="112"/>
      <c r="KPV34" s="112"/>
      <c r="KPW34" s="112"/>
      <c r="KPX34" s="112"/>
      <c r="KPY34" s="112"/>
      <c r="KPZ34" s="112"/>
      <c r="KQA34" s="112"/>
      <c r="KQB34" s="112"/>
      <c r="KQC34" s="112"/>
      <c r="KQD34" s="112"/>
      <c r="KQE34" s="112"/>
      <c r="KQF34" s="112"/>
      <c r="KQG34" s="112"/>
      <c r="KQH34" s="112"/>
      <c r="KQI34" s="112"/>
      <c r="KQJ34" s="112"/>
      <c r="KQK34" s="112"/>
      <c r="KQL34" s="112"/>
      <c r="KQM34" s="112"/>
      <c r="KQN34" s="112"/>
      <c r="KQO34" s="112"/>
      <c r="KQP34" s="112"/>
      <c r="KQQ34" s="112"/>
      <c r="KQR34" s="112"/>
      <c r="KQS34" s="112"/>
      <c r="KQT34" s="112"/>
      <c r="KQU34" s="112"/>
      <c r="KQV34" s="112"/>
      <c r="KQW34" s="112"/>
      <c r="KQX34" s="112"/>
      <c r="KQY34" s="112"/>
      <c r="KQZ34" s="112"/>
      <c r="KRA34" s="112"/>
      <c r="KRB34" s="112"/>
      <c r="KRC34" s="112"/>
      <c r="KRD34" s="112"/>
      <c r="KRE34" s="112"/>
      <c r="KRF34" s="112"/>
      <c r="KRG34" s="112"/>
      <c r="KRH34" s="112"/>
      <c r="KRI34" s="112"/>
      <c r="KRJ34" s="112"/>
      <c r="KRK34" s="112"/>
      <c r="KRL34" s="112"/>
      <c r="KRM34" s="112"/>
      <c r="KRN34" s="112"/>
      <c r="KRO34" s="112"/>
      <c r="KRP34" s="112"/>
      <c r="KRQ34" s="112"/>
      <c r="KRR34" s="112"/>
      <c r="KRS34" s="112"/>
      <c r="KRT34" s="112"/>
      <c r="KRU34" s="112"/>
      <c r="KRV34" s="112"/>
      <c r="KRW34" s="112"/>
      <c r="KRX34" s="112"/>
      <c r="KRY34" s="112"/>
      <c r="KRZ34" s="112"/>
      <c r="KSA34" s="112"/>
      <c r="KSB34" s="112"/>
      <c r="KSC34" s="112"/>
      <c r="KSD34" s="112"/>
      <c r="KSE34" s="112"/>
      <c r="KSF34" s="112"/>
      <c r="KSG34" s="112"/>
      <c r="KSH34" s="112"/>
      <c r="KSI34" s="112"/>
      <c r="KSJ34" s="112"/>
      <c r="KSK34" s="112"/>
      <c r="KSL34" s="112"/>
      <c r="KSM34" s="112"/>
      <c r="KSN34" s="112"/>
      <c r="KSO34" s="112"/>
      <c r="KSP34" s="112"/>
      <c r="KSQ34" s="112"/>
      <c r="KSR34" s="112"/>
      <c r="KSS34" s="112"/>
      <c r="KST34" s="112"/>
      <c r="KSU34" s="112"/>
      <c r="KSV34" s="112"/>
      <c r="KSW34" s="112"/>
      <c r="KSX34" s="112"/>
      <c r="KSY34" s="112"/>
      <c r="KSZ34" s="112"/>
      <c r="KTA34" s="112"/>
      <c r="KTB34" s="112"/>
      <c r="KTC34" s="112"/>
      <c r="KTD34" s="112"/>
      <c r="KTE34" s="112"/>
      <c r="KTF34" s="112"/>
      <c r="KTG34" s="112"/>
      <c r="KTH34" s="112"/>
      <c r="KTI34" s="112"/>
      <c r="KTJ34" s="112"/>
      <c r="KTK34" s="112"/>
      <c r="KTL34" s="112"/>
      <c r="KTM34" s="112"/>
      <c r="KTN34" s="112"/>
      <c r="KTO34" s="112"/>
      <c r="KTP34" s="112"/>
      <c r="KTQ34" s="112"/>
      <c r="KTR34" s="112"/>
      <c r="KTS34" s="112"/>
      <c r="KTT34" s="112"/>
      <c r="KTU34" s="112"/>
      <c r="KTV34" s="112"/>
      <c r="KTW34" s="112"/>
      <c r="KTX34" s="112"/>
      <c r="KTY34" s="112"/>
      <c r="KTZ34" s="112"/>
      <c r="KUA34" s="112"/>
      <c r="KUB34" s="112"/>
      <c r="KUC34" s="112"/>
      <c r="KUD34" s="112"/>
      <c r="KUE34" s="112"/>
      <c r="KUF34" s="112"/>
      <c r="KUG34" s="112"/>
      <c r="KUH34" s="112"/>
      <c r="KUI34" s="112"/>
      <c r="KUJ34" s="112"/>
      <c r="KUK34" s="112"/>
      <c r="KUL34" s="112"/>
      <c r="KUM34" s="112"/>
      <c r="KUN34" s="112"/>
      <c r="KUO34" s="112"/>
      <c r="KUP34" s="112"/>
      <c r="KUQ34" s="112"/>
      <c r="KUR34" s="112"/>
      <c r="KUS34" s="112"/>
      <c r="KUT34" s="112"/>
      <c r="KUU34" s="112"/>
      <c r="KUV34" s="112"/>
      <c r="KUW34" s="112"/>
      <c r="KUX34" s="112"/>
      <c r="KUY34" s="112"/>
      <c r="KUZ34" s="112"/>
      <c r="KVA34" s="112"/>
      <c r="KVB34" s="112"/>
      <c r="KVC34" s="112"/>
      <c r="KVD34" s="112"/>
      <c r="KVE34" s="112"/>
      <c r="KVF34" s="112"/>
      <c r="KVG34" s="112"/>
      <c r="KVH34" s="112"/>
      <c r="KVI34" s="112"/>
      <c r="KVJ34" s="112"/>
      <c r="KVK34" s="112"/>
      <c r="KVL34" s="112"/>
      <c r="KVM34" s="112"/>
      <c r="KVN34" s="112"/>
      <c r="KVO34" s="112"/>
      <c r="KVP34" s="112"/>
      <c r="KVQ34" s="112"/>
      <c r="KVR34" s="112"/>
      <c r="KVS34" s="112"/>
      <c r="KVT34" s="112"/>
      <c r="KVU34" s="112"/>
      <c r="KVV34" s="112"/>
      <c r="KVW34" s="112"/>
      <c r="KVX34" s="112"/>
      <c r="KVY34" s="112"/>
      <c r="KVZ34" s="112"/>
      <c r="KWA34" s="112"/>
      <c r="KWB34" s="112"/>
      <c r="KWC34" s="112"/>
      <c r="KWD34" s="112"/>
      <c r="KWE34" s="112"/>
      <c r="KWF34" s="112"/>
      <c r="KWG34" s="112"/>
      <c r="KWH34" s="112"/>
      <c r="KWI34" s="112"/>
      <c r="KWJ34" s="112"/>
      <c r="KWK34" s="112"/>
      <c r="KWL34" s="112"/>
      <c r="KWM34" s="112"/>
      <c r="KWN34" s="112"/>
      <c r="KWO34" s="112"/>
      <c r="KWP34" s="112"/>
      <c r="KWQ34" s="112"/>
      <c r="KWR34" s="112"/>
      <c r="KWS34" s="112"/>
      <c r="KWT34" s="112"/>
      <c r="KWU34" s="112"/>
      <c r="KWV34" s="112"/>
      <c r="KWW34" s="112"/>
      <c r="KWX34" s="112"/>
      <c r="KWY34" s="112"/>
      <c r="KWZ34" s="112"/>
      <c r="KXA34" s="112"/>
      <c r="KXB34" s="112"/>
      <c r="KXC34" s="112"/>
      <c r="KXD34" s="112"/>
      <c r="KXE34" s="112"/>
      <c r="KXF34" s="112"/>
      <c r="KXG34" s="112"/>
      <c r="KXH34" s="112"/>
      <c r="KXI34" s="112"/>
      <c r="KXJ34" s="112"/>
      <c r="KXK34" s="112"/>
      <c r="KXL34" s="112"/>
      <c r="KXM34" s="112"/>
      <c r="KXN34" s="112"/>
      <c r="KXO34" s="112"/>
      <c r="KXP34" s="112"/>
      <c r="KXQ34" s="112"/>
      <c r="KXR34" s="112"/>
      <c r="KXS34" s="112"/>
      <c r="KXT34" s="112"/>
      <c r="KXU34" s="112"/>
      <c r="KXV34" s="112"/>
      <c r="KXW34" s="112"/>
      <c r="KXX34" s="112"/>
      <c r="KXY34" s="112"/>
      <c r="KXZ34" s="112"/>
      <c r="KYA34" s="112"/>
      <c r="KYB34" s="112"/>
      <c r="KYC34" s="112"/>
      <c r="KYD34" s="112"/>
      <c r="KYE34" s="112"/>
      <c r="KYF34" s="112"/>
      <c r="KYG34" s="112"/>
      <c r="KYH34" s="112"/>
      <c r="KYI34" s="112"/>
      <c r="KYJ34" s="112"/>
      <c r="KYK34" s="112"/>
      <c r="KYL34" s="112"/>
      <c r="KYM34" s="112"/>
      <c r="KYN34" s="112"/>
      <c r="KYO34" s="112"/>
      <c r="KYP34" s="112"/>
      <c r="KYQ34" s="112"/>
      <c r="KYR34" s="112"/>
      <c r="KYS34" s="112"/>
      <c r="KYT34" s="112"/>
      <c r="KYU34" s="112"/>
      <c r="KYV34" s="112"/>
      <c r="KYW34" s="112"/>
      <c r="KYX34" s="112"/>
      <c r="KYY34" s="112"/>
      <c r="KYZ34" s="112"/>
      <c r="KZA34" s="112"/>
      <c r="KZB34" s="112"/>
      <c r="KZC34" s="112"/>
      <c r="KZD34" s="112"/>
      <c r="KZE34" s="112"/>
      <c r="KZF34" s="112"/>
      <c r="KZG34" s="112"/>
      <c r="KZH34" s="112"/>
      <c r="KZI34" s="112"/>
      <c r="KZJ34" s="112"/>
      <c r="KZK34" s="112"/>
      <c r="KZL34" s="112"/>
      <c r="KZM34" s="112"/>
      <c r="KZN34" s="112"/>
      <c r="KZO34" s="112"/>
      <c r="KZP34" s="112"/>
      <c r="KZQ34" s="112"/>
      <c r="KZR34" s="112"/>
      <c r="KZS34" s="112"/>
      <c r="KZT34" s="112"/>
      <c r="KZU34" s="112"/>
      <c r="KZV34" s="112"/>
      <c r="KZW34" s="112"/>
      <c r="KZX34" s="112"/>
      <c r="KZY34" s="112"/>
      <c r="KZZ34" s="112"/>
      <c r="LAA34" s="112"/>
      <c r="LAB34" s="112"/>
      <c r="LAC34" s="112"/>
      <c r="LAD34" s="112"/>
      <c r="LAE34" s="112"/>
      <c r="LAF34" s="112"/>
      <c r="LAG34" s="112"/>
      <c r="LAH34" s="112"/>
      <c r="LAI34" s="112"/>
      <c r="LAJ34" s="112"/>
      <c r="LAK34" s="112"/>
      <c r="LAL34" s="112"/>
      <c r="LAM34" s="112"/>
      <c r="LAN34" s="112"/>
      <c r="LAO34" s="112"/>
      <c r="LAP34" s="112"/>
      <c r="LAQ34" s="112"/>
      <c r="LAR34" s="112"/>
      <c r="LAS34" s="112"/>
      <c r="LAT34" s="112"/>
      <c r="LAU34" s="112"/>
      <c r="LAV34" s="112"/>
      <c r="LAW34" s="112"/>
      <c r="LAX34" s="112"/>
      <c r="LAY34" s="112"/>
      <c r="LAZ34" s="112"/>
      <c r="LBA34" s="112"/>
      <c r="LBB34" s="112"/>
      <c r="LBC34" s="112"/>
      <c r="LBD34" s="112"/>
      <c r="LBE34" s="112"/>
      <c r="LBF34" s="112"/>
      <c r="LBG34" s="112"/>
      <c r="LBH34" s="112"/>
      <c r="LBI34" s="112"/>
      <c r="LBJ34" s="112"/>
      <c r="LBK34" s="112"/>
      <c r="LBL34" s="112"/>
      <c r="LBM34" s="112"/>
      <c r="LBN34" s="112"/>
      <c r="LBO34" s="112"/>
      <c r="LBP34" s="112"/>
      <c r="LBQ34" s="112"/>
      <c r="LBR34" s="112"/>
      <c r="LBS34" s="112"/>
      <c r="LBT34" s="112"/>
      <c r="LBU34" s="112"/>
      <c r="LBV34" s="112"/>
      <c r="LBW34" s="112"/>
      <c r="LBX34" s="112"/>
      <c r="LBY34" s="112"/>
      <c r="LBZ34" s="112"/>
      <c r="LCA34" s="112"/>
      <c r="LCB34" s="112"/>
      <c r="LCC34" s="112"/>
      <c r="LCD34" s="112"/>
      <c r="LCE34" s="112"/>
      <c r="LCF34" s="112"/>
      <c r="LCG34" s="112"/>
      <c r="LCH34" s="112"/>
      <c r="LCI34" s="112"/>
      <c r="LCJ34" s="112"/>
      <c r="LCK34" s="112"/>
      <c r="LCL34" s="112"/>
      <c r="LCM34" s="112"/>
      <c r="LCN34" s="112"/>
      <c r="LCO34" s="112"/>
      <c r="LCP34" s="112"/>
      <c r="LCQ34" s="112"/>
      <c r="LCR34" s="112"/>
      <c r="LCS34" s="112"/>
      <c r="LCT34" s="112"/>
      <c r="LCU34" s="112"/>
      <c r="LCV34" s="112"/>
      <c r="LCW34" s="112"/>
      <c r="LCX34" s="112"/>
      <c r="LCY34" s="112"/>
      <c r="LCZ34" s="112"/>
      <c r="LDA34" s="112"/>
      <c r="LDB34" s="112"/>
      <c r="LDC34" s="112"/>
      <c r="LDD34" s="112"/>
      <c r="LDE34" s="112"/>
      <c r="LDF34" s="112"/>
      <c r="LDG34" s="112"/>
      <c r="LDH34" s="112"/>
      <c r="LDI34" s="112"/>
      <c r="LDJ34" s="112"/>
      <c r="LDK34" s="112"/>
      <c r="LDL34" s="112"/>
      <c r="LDM34" s="112"/>
      <c r="LDN34" s="112"/>
      <c r="LDO34" s="112"/>
      <c r="LDP34" s="112"/>
      <c r="LDQ34" s="112"/>
      <c r="LDR34" s="112"/>
      <c r="LDS34" s="112"/>
      <c r="LDT34" s="112"/>
      <c r="LDU34" s="112"/>
      <c r="LDV34" s="112"/>
      <c r="LDW34" s="112"/>
      <c r="LDX34" s="112"/>
      <c r="LDY34" s="112"/>
      <c r="LDZ34" s="112"/>
      <c r="LEA34" s="112"/>
      <c r="LEB34" s="112"/>
      <c r="LEC34" s="112"/>
      <c r="LED34" s="112"/>
      <c r="LEE34" s="112"/>
      <c r="LEF34" s="112"/>
      <c r="LEG34" s="112"/>
      <c r="LEH34" s="112"/>
      <c r="LEI34" s="112"/>
      <c r="LEJ34" s="112"/>
      <c r="LEK34" s="112"/>
      <c r="LEL34" s="112"/>
      <c r="LEM34" s="112"/>
      <c r="LEN34" s="112"/>
      <c r="LEO34" s="112"/>
      <c r="LEP34" s="112"/>
      <c r="LEQ34" s="112"/>
      <c r="LER34" s="112"/>
      <c r="LES34" s="112"/>
      <c r="LET34" s="112"/>
      <c r="LEU34" s="112"/>
      <c r="LEV34" s="112"/>
      <c r="LEW34" s="112"/>
      <c r="LEX34" s="112"/>
      <c r="LEY34" s="112"/>
      <c r="LEZ34" s="112"/>
      <c r="LFA34" s="112"/>
      <c r="LFB34" s="112"/>
      <c r="LFC34" s="112"/>
      <c r="LFD34" s="112"/>
      <c r="LFE34" s="112"/>
      <c r="LFF34" s="112"/>
      <c r="LFG34" s="112"/>
      <c r="LFH34" s="112"/>
      <c r="LFI34" s="112"/>
      <c r="LFJ34" s="112"/>
      <c r="LFK34" s="112"/>
      <c r="LFL34" s="112"/>
      <c r="LFM34" s="112"/>
      <c r="LFN34" s="112"/>
      <c r="LFO34" s="112"/>
      <c r="LFP34" s="112"/>
      <c r="LFQ34" s="112"/>
      <c r="LFR34" s="112"/>
      <c r="LFS34" s="112"/>
      <c r="LFT34" s="112"/>
      <c r="LFU34" s="112"/>
      <c r="LFV34" s="112"/>
      <c r="LFW34" s="112"/>
      <c r="LFX34" s="112"/>
      <c r="LFY34" s="112"/>
      <c r="LFZ34" s="112"/>
      <c r="LGA34" s="112"/>
      <c r="LGB34" s="112"/>
      <c r="LGC34" s="112"/>
      <c r="LGD34" s="112"/>
      <c r="LGE34" s="112"/>
      <c r="LGF34" s="112"/>
      <c r="LGG34" s="112"/>
      <c r="LGH34" s="112"/>
      <c r="LGI34" s="112"/>
      <c r="LGJ34" s="112"/>
      <c r="LGK34" s="112"/>
      <c r="LGL34" s="112"/>
      <c r="LGM34" s="112"/>
      <c r="LGN34" s="112"/>
      <c r="LGO34" s="112"/>
      <c r="LGP34" s="112"/>
      <c r="LGQ34" s="112"/>
      <c r="LGR34" s="112"/>
      <c r="LGS34" s="112"/>
      <c r="LGT34" s="112"/>
      <c r="LGU34" s="112"/>
      <c r="LGV34" s="112"/>
      <c r="LGW34" s="112"/>
      <c r="LGX34" s="112"/>
      <c r="LGY34" s="112"/>
      <c r="LGZ34" s="112"/>
      <c r="LHA34" s="112"/>
      <c r="LHB34" s="112"/>
      <c r="LHC34" s="112"/>
      <c r="LHD34" s="112"/>
      <c r="LHE34" s="112"/>
      <c r="LHF34" s="112"/>
      <c r="LHG34" s="112"/>
      <c r="LHH34" s="112"/>
      <c r="LHI34" s="112"/>
      <c r="LHJ34" s="112"/>
      <c r="LHK34" s="112"/>
      <c r="LHL34" s="112"/>
      <c r="LHM34" s="112"/>
      <c r="LHN34" s="112"/>
      <c r="LHO34" s="112"/>
      <c r="LHP34" s="112"/>
      <c r="LHQ34" s="112"/>
      <c r="LHR34" s="112"/>
      <c r="LHS34" s="112"/>
      <c r="LHT34" s="112"/>
      <c r="LHU34" s="112"/>
      <c r="LHV34" s="112"/>
      <c r="LHW34" s="112"/>
      <c r="LHX34" s="112"/>
      <c r="LHY34" s="112"/>
      <c r="LHZ34" s="112"/>
      <c r="LIA34" s="112"/>
      <c r="LIB34" s="112"/>
      <c r="LIC34" s="112"/>
      <c r="LID34" s="112"/>
      <c r="LIE34" s="112"/>
      <c r="LIF34" s="112"/>
      <c r="LIG34" s="112"/>
      <c r="LIH34" s="112"/>
      <c r="LII34" s="112"/>
      <c r="LIJ34" s="112"/>
      <c r="LIK34" s="112"/>
      <c r="LIL34" s="112"/>
      <c r="LIM34" s="112"/>
      <c r="LIN34" s="112"/>
      <c r="LIO34" s="112"/>
      <c r="LIP34" s="112"/>
      <c r="LIQ34" s="112"/>
      <c r="LIR34" s="112"/>
      <c r="LIS34" s="112"/>
      <c r="LIT34" s="112"/>
      <c r="LIU34" s="112"/>
      <c r="LIV34" s="112"/>
      <c r="LIW34" s="112"/>
      <c r="LIX34" s="112"/>
      <c r="LIY34" s="112"/>
      <c r="LIZ34" s="112"/>
      <c r="LJA34" s="112"/>
      <c r="LJB34" s="112"/>
      <c r="LJC34" s="112"/>
      <c r="LJD34" s="112"/>
      <c r="LJE34" s="112"/>
      <c r="LJF34" s="112"/>
      <c r="LJG34" s="112"/>
      <c r="LJH34" s="112"/>
      <c r="LJI34" s="112"/>
      <c r="LJJ34" s="112"/>
      <c r="LJK34" s="112"/>
      <c r="LJL34" s="112"/>
      <c r="LJM34" s="112"/>
      <c r="LJN34" s="112"/>
      <c r="LJO34" s="112"/>
      <c r="LJP34" s="112"/>
      <c r="LJQ34" s="112"/>
      <c r="LJR34" s="112"/>
      <c r="LJS34" s="112"/>
      <c r="LJT34" s="112"/>
      <c r="LJU34" s="112"/>
      <c r="LJV34" s="112"/>
      <c r="LJW34" s="112"/>
      <c r="LJX34" s="112"/>
      <c r="LJY34" s="112"/>
      <c r="LJZ34" s="112"/>
      <c r="LKA34" s="112"/>
      <c r="LKB34" s="112"/>
      <c r="LKC34" s="112"/>
      <c r="LKD34" s="112"/>
      <c r="LKE34" s="112"/>
      <c r="LKF34" s="112"/>
      <c r="LKG34" s="112"/>
      <c r="LKH34" s="112"/>
      <c r="LKI34" s="112"/>
      <c r="LKJ34" s="112"/>
      <c r="LKK34" s="112"/>
      <c r="LKL34" s="112"/>
      <c r="LKM34" s="112"/>
      <c r="LKN34" s="112"/>
      <c r="LKO34" s="112"/>
      <c r="LKP34" s="112"/>
      <c r="LKQ34" s="112"/>
      <c r="LKR34" s="112"/>
      <c r="LKS34" s="112"/>
      <c r="LKT34" s="112"/>
      <c r="LKU34" s="112"/>
      <c r="LKV34" s="112"/>
      <c r="LKW34" s="112"/>
      <c r="LKX34" s="112"/>
      <c r="LKY34" s="112"/>
      <c r="LKZ34" s="112"/>
      <c r="LLA34" s="112"/>
      <c r="LLB34" s="112"/>
      <c r="LLC34" s="112"/>
      <c r="LLD34" s="112"/>
      <c r="LLE34" s="112"/>
      <c r="LLF34" s="112"/>
      <c r="LLG34" s="112"/>
      <c r="LLH34" s="112"/>
      <c r="LLI34" s="112"/>
      <c r="LLJ34" s="112"/>
      <c r="LLK34" s="112"/>
      <c r="LLL34" s="112"/>
      <c r="LLM34" s="112"/>
      <c r="LLN34" s="112"/>
      <c r="LLO34" s="112"/>
      <c r="LLP34" s="112"/>
      <c r="LLQ34" s="112"/>
      <c r="LLR34" s="112"/>
      <c r="LLS34" s="112"/>
      <c r="LLT34" s="112"/>
      <c r="LLU34" s="112"/>
      <c r="LLV34" s="112"/>
      <c r="LLW34" s="112"/>
      <c r="LLX34" s="112"/>
      <c r="LLY34" s="112"/>
      <c r="LLZ34" s="112"/>
      <c r="LMA34" s="112"/>
      <c r="LMB34" s="112"/>
      <c r="LMC34" s="112"/>
      <c r="LMD34" s="112"/>
      <c r="LME34" s="112"/>
      <c r="LMF34" s="112"/>
      <c r="LMG34" s="112"/>
      <c r="LMH34" s="112"/>
      <c r="LMI34" s="112"/>
      <c r="LMJ34" s="112"/>
      <c r="LMK34" s="112"/>
      <c r="LML34" s="112"/>
      <c r="LMM34" s="112"/>
      <c r="LMN34" s="112"/>
      <c r="LMO34" s="112"/>
      <c r="LMP34" s="112"/>
      <c r="LMQ34" s="112"/>
      <c r="LMR34" s="112"/>
      <c r="LMS34" s="112"/>
      <c r="LMT34" s="112"/>
      <c r="LMU34" s="112"/>
      <c r="LMV34" s="112"/>
      <c r="LMW34" s="112"/>
      <c r="LMX34" s="112"/>
      <c r="LMY34" s="112"/>
      <c r="LMZ34" s="112"/>
      <c r="LNA34" s="112"/>
      <c r="LNB34" s="112"/>
      <c r="LNC34" s="112"/>
      <c r="LND34" s="112"/>
      <c r="LNE34" s="112"/>
      <c r="LNF34" s="112"/>
      <c r="LNG34" s="112"/>
      <c r="LNH34" s="112"/>
      <c r="LNI34" s="112"/>
      <c r="LNJ34" s="112"/>
      <c r="LNK34" s="112"/>
      <c r="LNL34" s="112"/>
      <c r="LNM34" s="112"/>
      <c r="LNN34" s="112"/>
      <c r="LNO34" s="112"/>
      <c r="LNP34" s="112"/>
      <c r="LNQ34" s="112"/>
      <c r="LNR34" s="112"/>
      <c r="LNS34" s="112"/>
      <c r="LNT34" s="112"/>
      <c r="LNU34" s="112"/>
      <c r="LNV34" s="112"/>
      <c r="LNW34" s="112"/>
      <c r="LNX34" s="112"/>
      <c r="LNY34" s="112"/>
      <c r="LNZ34" s="112"/>
      <c r="LOA34" s="112"/>
      <c r="LOB34" s="112"/>
      <c r="LOC34" s="112"/>
      <c r="LOD34" s="112"/>
      <c r="LOE34" s="112"/>
      <c r="LOF34" s="112"/>
      <c r="LOG34" s="112"/>
      <c r="LOH34" s="112"/>
      <c r="LOI34" s="112"/>
      <c r="LOJ34" s="112"/>
      <c r="LOK34" s="112"/>
      <c r="LOL34" s="112"/>
      <c r="LOM34" s="112"/>
      <c r="LON34" s="112"/>
      <c r="LOO34" s="112"/>
      <c r="LOP34" s="112"/>
      <c r="LOQ34" s="112"/>
      <c r="LOR34" s="112"/>
      <c r="LOS34" s="112"/>
      <c r="LOT34" s="112"/>
      <c r="LOU34" s="112"/>
      <c r="LOV34" s="112"/>
      <c r="LOW34" s="112"/>
      <c r="LOX34" s="112"/>
      <c r="LOY34" s="112"/>
      <c r="LOZ34" s="112"/>
      <c r="LPA34" s="112"/>
      <c r="LPB34" s="112"/>
      <c r="LPC34" s="112"/>
      <c r="LPD34" s="112"/>
      <c r="LPE34" s="112"/>
      <c r="LPF34" s="112"/>
      <c r="LPG34" s="112"/>
      <c r="LPH34" s="112"/>
      <c r="LPI34" s="112"/>
      <c r="LPJ34" s="112"/>
      <c r="LPK34" s="112"/>
      <c r="LPL34" s="112"/>
      <c r="LPM34" s="112"/>
      <c r="LPN34" s="112"/>
      <c r="LPO34" s="112"/>
      <c r="LPP34" s="112"/>
      <c r="LPQ34" s="112"/>
      <c r="LPR34" s="112"/>
      <c r="LPS34" s="112"/>
      <c r="LPT34" s="112"/>
      <c r="LPU34" s="112"/>
      <c r="LPV34" s="112"/>
      <c r="LPW34" s="112"/>
      <c r="LPX34" s="112"/>
      <c r="LPY34" s="112"/>
      <c r="LPZ34" s="112"/>
      <c r="LQA34" s="112"/>
      <c r="LQB34" s="112"/>
      <c r="LQC34" s="112"/>
      <c r="LQD34" s="112"/>
      <c r="LQE34" s="112"/>
      <c r="LQF34" s="112"/>
      <c r="LQG34" s="112"/>
      <c r="LQH34" s="112"/>
      <c r="LQI34" s="112"/>
      <c r="LQJ34" s="112"/>
      <c r="LQK34" s="112"/>
      <c r="LQL34" s="112"/>
      <c r="LQM34" s="112"/>
      <c r="LQN34" s="112"/>
      <c r="LQO34" s="112"/>
      <c r="LQP34" s="112"/>
      <c r="LQQ34" s="112"/>
      <c r="LQR34" s="112"/>
      <c r="LQS34" s="112"/>
      <c r="LQT34" s="112"/>
      <c r="LQU34" s="112"/>
      <c r="LQV34" s="112"/>
      <c r="LQW34" s="112"/>
      <c r="LQX34" s="112"/>
      <c r="LQY34" s="112"/>
      <c r="LQZ34" s="112"/>
      <c r="LRA34" s="112"/>
      <c r="LRB34" s="112"/>
      <c r="LRC34" s="112"/>
      <c r="LRD34" s="112"/>
      <c r="LRE34" s="112"/>
      <c r="LRF34" s="112"/>
      <c r="LRG34" s="112"/>
      <c r="LRH34" s="112"/>
      <c r="LRI34" s="112"/>
      <c r="LRJ34" s="112"/>
      <c r="LRK34" s="112"/>
      <c r="LRL34" s="112"/>
      <c r="LRM34" s="112"/>
      <c r="LRN34" s="112"/>
      <c r="LRO34" s="112"/>
      <c r="LRP34" s="112"/>
      <c r="LRQ34" s="112"/>
      <c r="LRR34" s="112"/>
      <c r="LRS34" s="112"/>
      <c r="LRT34" s="112"/>
      <c r="LRU34" s="112"/>
      <c r="LRV34" s="112"/>
      <c r="LRW34" s="112"/>
      <c r="LRX34" s="112"/>
      <c r="LRY34" s="112"/>
      <c r="LRZ34" s="112"/>
      <c r="LSA34" s="112"/>
      <c r="LSB34" s="112"/>
      <c r="LSC34" s="112"/>
      <c r="LSD34" s="112"/>
      <c r="LSE34" s="112"/>
      <c r="LSF34" s="112"/>
      <c r="LSG34" s="112"/>
      <c r="LSH34" s="112"/>
      <c r="LSI34" s="112"/>
      <c r="LSJ34" s="112"/>
      <c r="LSK34" s="112"/>
      <c r="LSL34" s="112"/>
      <c r="LSM34" s="112"/>
      <c r="LSN34" s="112"/>
      <c r="LSO34" s="112"/>
      <c r="LSP34" s="112"/>
      <c r="LSQ34" s="112"/>
      <c r="LSR34" s="112"/>
      <c r="LSS34" s="112"/>
      <c r="LST34" s="112"/>
      <c r="LSU34" s="112"/>
      <c r="LSV34" s="112"/>
      <c r="LSW34" s="112"/>
      <c r="LSX34" s="112"/>
      <c r="LSY34" s="112"/>
      <c r="LSZ34" s="112"/>
      <c r="LTA34" s="112"/>
      <c r="LTB34" s="112"/>
      <c r="LTC34" s="112"/>
      <c r="LTD34" s="112"/>
      <c r="LTE34" s="112"/>
      <c r="LTF34" s="112"/>
      <c r="LTG34" s="112"/>
      <c r="LTH34" s="112"/>
      <c r="LTI34" s="112"/>
      <c r="LTJ34" s="112"/>
      <c r="LTK34" s="112"/>
      <c r="LTL34" s="112"/>
      <c r="LTM34" s="112"/>
      <c r="LTN34" s="112"/>
      <c r="LTO34" s="112"/>
      <c r="LTP34" s="112"/>
      <c r="LTQ34" s="112"/>
      <c r="LTR34" s="112"/>
      <c r="LTS34" s="112"/>
      <c r="LTT34" s="112"/>
      <c r="LTU34" s="112"/>
      <c r="LTV34" s="112"/>
      <c r="LTW34" s="112"/>
      <c r="LTX34" s="112"/>
      <c r="LTY34" s="112"/>
      <c r="LTZ34" s="112"/>
      <c r="LUA34" s="112"/>
      <c r="LUB34" s="112"/>
      <c r="LUC34" s="112"/>
      <c r="LUD34" s="112"/>
      <c r="LUE34" s="112"/>
      <c r="LUF34" s="112"/>
      <c r="LUG34" s="112"/>
      <c r="LUH34" s="112"/>
      <c r="LUI34" s="112"/>
      <c r="LUJ34" s="112"/>
      <c r="LUK34" s="112"/>
      <c r="LUL34" s="112"/>
      <c r="LUM34" s="112"/>
      <c r="LUN34" s="112"/>
      <c r="LUO34" s="112"/>
      <c r="LUP34" s="112"/>
      <c r="LUQ34" s="112"/>
      <c r="LUR34" s="112"/>
      <c r="LUS34" s="112"/>
      <c r="LUT34" s="112"/>
      <c r="LUU34" s="112"/>
      <c r="LUV34" s="112"/>
      <c r="LUW34" s="112"/>
      <c r="LUX34" s="112"/>
      <c r="LUY34" s="112"/>
      <c r="LUZ34" s="112"/>
      <c r="LVA34" s="112"/>
      <c r="LVB34" s="112"/>
      <c r="LVC34" s="112"/>
      <c r="LVD34" s="112"/>
      <c r="LVE34" s="112"/>
      <c r="LVF34" s="112"/>
      <c r="LVG34" s="112"/>
      <c r="LVH34" s="112"/>
      <c r="LVI34" s="112"/>
      <c r="LVJ34" s="112"/>
      <c r="LVK34" s="112"/>
      <c r="LVL34" s="112"/>
      <c r="LVM34" s="112"/>
      <c r="LVN34" s="112"/>
      <c r="LVO34" s="112"/>
      <c r="LVP34" s="112"/>
      <c r="LVQ34" s="112"/>
      <c r="LVR34" s="112"/>
      <c r="LVS34" s="112"/>
      <c r="LVT34" s="112"/>
      <c r="LVU34" s="112"/>
      <c r="LVV34" s="112"/>
      <c r="LVW34" s="112"/>
      <c r="LVX34" s="112"/>
      <c r="LVY34" s="112"/>
      <c r="LVZ34" s="112"/>
      <c r="LWA34" s="112"/>
      <c r="LWB34" s="112"/>
      <c r="LWC34" s="112"/>
      <c r="LWD34" s="112"/>
      <c r="LWE34" s="112"/>
      <c r="LWF34" s="112"/>
      <c r="LWG34" s="112"/>
      <c r="LWH34" s="112"/>
      <c r="LWI34" s="112"/>
      <c r="LWJ34" s="112"/>
      <c r="LWK34" s="112"/>
      <c r="LWL34" s="112"/>
      <c r="LWM34" s="112"/>
      <c r="LWN34" s="112"/>
      <c r="LWO34" s="112"/>
      <c r="LWP34" s="112"/>
      <c r="LWQ34" s="112"/>
      <c r="LWR34" s="112"/>
      <c r="LWS34" s="112"/>
      <c r="LWT34" s="112"/>
      <c r="LWU34" s="112"/>
      <c r="LWV34" s="112"/>
      <c r="LWW34" s="112"/>
      <c r="LWX34" s="112"/>
      <c r="LWY34" s="112"/>
      <c r="LWZ34" s="112"/>
      <c r="LXA34" s="112"/>
      <c r="LXB34" s="112"/>
      <c r="LXC34" s="112"/>
      <c r="LXD34" s="112"/>
      <c r="LXE34" s="112"/>
      <c r="LXF34" s="112"/>
      <c r="LXG34" s="112"/>
      <c r="LXH34" s="112"/>
      <c r="LXI34" s="112"/>
      <c r="LXJ34" s="112"/>
      <c r="LXK34" s="112"/>
      <c r="LXL34" s="112"/>
      <c r="LXM34" s="112"/>
      <c r="LXN34" s="112"/>
      <c r="LXO34" s="112"/>
      <c r="LXP34" s="112"/>
      <c r="LXQ34" s="112"/>
      <c r="LXR34" s="112"/>
      <c r="LXS34" s="112"/>
      <c r="LXT34" s="112"/>
      <c r="LXU34" s="112"/>
      <c r="LXV34" s="112"/>
      <c r="LXW34" s="112"/>
      <c r="LXX34" s="112"/>
      <c r="LXY34" s="112"/>
      <c r="LXZ34" s="112"/>
      <c r="LYA34" s="112"/>
      <c r="LYB34" s="112"/>
      <c r="LYC34" s="112"/>
      <c r="LYD34" s="112"/>
      <c r="LYE34" s="112"/>
      <c r="LYF34" s="112"/>
      <c r="LYG34" s="112"/>
      <c r="LYH34" s="112"/>
      <c r="LYI34" s="112"/>
      <c r="LYJ34" s="112"/>
      <c r="LYK34" s="112"/>
      <c r="LYL34" s="112"/>
      <c r="LYM34" s="112"/>
      <c r="LYN34" s="112"/>
      <c r="LYO34" s="112"/>
      <c r="LYP34" s="112"/>
      <c r="LYQ34" s="112"/>
      <c r="LYR34" s="112"/>
      <c r="LYS34" s="112"/>
      <c r="LYT34" s="112"/>
      <c r="LYU34" s="112"/>
      <c r="LYV34" s="112"/>
      <c r="LYW34" s="112"/>
      <c r="LYX34" s="112"/>
      <c r="LYY34" s="112"/>
      <c r="LYZ34" s="112"/>
      <c r="LZA34" s="112"/>
      <c r="LZB34" s="112"/>
      <c r="LZC34" s="112"/>
      <c r="LZD34" s="112"/>
      <c r="LZE34" s="112"/>
      <c r="LZF34" s="112"/>
      <c r="LZG34" s="112"/>
      <c r="LZH34" s="112"/>
      <c r="LZI34" s="112"/>
      <c r="LZJ34" s="112"/>
      <c r="LZK34" s="112"/>
      <c r="LZL34" s="112"/>
      <c r="LZM34" s="112"/>
      <c r="LZN34" s="112"/>
      <c r="LZO34" s="112"/>
      <c r="LZP34" s="112"/>
      <c r="LZQ34" s="112"/>
      <c r="LZR34" s="112"/>
      <c r="LZS34" s="112"/>
      <c r="LZT34" s="112"/>
      <c r="LZU34" s="112"/>
      <c r="LZV34" s="112"/>
      <c r="LZW34" s="112"/>
      <c r="LZX34" s="112"/>
      <c r="LZY34" s="112"/>
      <c r="LZZ34" s="112"/>
      <c r="MAA34" s="112"/>
      <c r="MAB34" s="112"/>
      <c r="MAC34" s="112"/>
      <c r="MAD34" s="112"/>
      <c r="MAE34" s="112"/>
      <c r="MAF34" s="112"/>
      <c r="MAG34" s="112"/>
      <c r="MAH34" s="112"/>
      <c r="MAI34" s="112"/>
      <c r="MAJ34" s="112"/>
      <c r="MAK34" s="112"/>
      <c r="MAL34" s="112"/>
      <c r="MAM34" s="112"/>
      <c r="MAN34" s="112"/>
      <c r="MAO34" s="112"/>
      <c r="MAP34" s="112"/>
      <c r="MAQ34" s="112"/>
      <c r="MAR34" s="112"/>
      <c r="MAS34" s="112"/>
      <c r="MAT34" s="112"/>
      <c r="MAU34" s="112"/>
      <c r="MAV34" s="112"/>
      <c r="MAW34" s="112"/>
      <c r="MAX34" s="112"/>
      <c r="MAY34" s="112"/>
      <c r="MAZ34" s="112"/>
      <c r="MBA34" s="112"/>
      <c r="MBB34" s="112"/>
      <c r="MBC34" s="112"/>
      <c r="MBD34" s="112"/>
      <c r="MBE34" s="112"/>
      <c r="MBF34" s="112"/>
      <c r="MBG34" s="112"/>
      <c r="MBH34" s="112"/>
      <c r="MBI34" s="112"/>
      <c r="MBJ34" s="112"/>
      <c r="MBK34" s="112"/>
      <c r="MBL34" s="112"/>
      <c r="MBM34" s="112"/>
      <c r="MBN34" s="112"/>
      <c r="MBO34" s="112"/>
      <c r="MBP34" s="112"/>
      <c r="MBQ34" s="112"/>
      <c r="MBR34" s="112"/>
      <c r="MBS34" s="112"/>
      <c r="MBT34" s="112"/>
      <c r="MBU34" s="112"/>
      <c r="MBV34" s="112"/>
      <c r="MBW34" s="112"/>
      <c r="MBX34" s="112"/>
      <c r="MBY34" s="112"/>
      <c r="MBZ34" s="112"/>
      <c r="MCA34" s="112"/>
      <c r="MCB34" s="112"/>
      <c r="MCC34" s="112"/>
      <c r="MCD34" s="112"/>
      <c r="MCE34" s="112"/>
      <c r="MCF34" s="112"/>
      <c r="MCG34" s="112"/>
      <c r="MCH34" s="112"/>
      <c r="MCI34" s="112"/>
      <c r="MCJ34" s="112"/>
      <c r="MCK34" s="112"/>
      <c r="MCL34" s="112"/>
      <c r="MCM34" s="112"/>
      <c r="MCN34" s="112"/>
      <c r="MCO34" s="112"/>
      <c r="MCP34" s="112"/>
      <c r="MCQ34" s="112"/>
      <c r="MCR34" s="112"/>
      <c r="MCS34" s="112"/>
      <c r="MCT34" s="112"/>
      <c r="MCU34" s="112"/>
      <c r="MCV34" s="112"/>
      <c r="MCW34" s="112"/>
      <c r="MCX34" s="112"/>
      <c r="MCY34" s="112"/>
      <c r="MCZ34" s="112"/>
      <c r="MDA34" s="112"/>
      <c r="MDB34" s="112"/>
      <c r="MDC34" s="112"/>
      <c r="MDD34" s="112"/>
      <c r="MDE34" s="112"/>
      <c r="MDF34" s="112"/>
      <c r="MDG34" s="112"/>
      <c r="MDH34" s="112"/>
      <c r="MDI34" s="112"/>
      <c r="MDJ34" s="112"/>
      <c r="MDK34" s="112"/>
      <c r="MDL34" s="112"/>
      <c r="MDM34" s="112"/>
      <c r="MDN34" s="112"/>
      <c r="MDO34" s="112"/>
      <c r="MDP34" s="112"/>
      <c r="MDQ34" s="112"/>
      <c r="MDR34" s="112"/>
      <c r="MDS34" s="112"/>
      <c r="MDT34" s="112"/>
      <c r="MDU34" s="112"/>
      <c r="MDV34" s="112"/>
      <c r="MDW34" s="112"/>
      <c r="MDX34" s="112"/>
      <c r="MDY34" s="112"/>
      <c r="MDZ34" s="112"/>
      <c r="MEA34" s="112"/>
      <c r="MEB34" s="112"/>
      <c r="MEC34" s="112"/>
      <c r="MED34" s="112"/>
      <c r="MEE34" s="112"/>
      <c r="MEF34" s="112"/>
      <c r="MEG34" s="112"/>
      <c r="MEH34" s="112"/>
      <c r="MEI34" s="112"/>
      <c r="MEJ34" s="112"/>
      <c r="MEK34" s="112"/>
      <c r="MEL34" s="112"/>
      <c r="MEM34" s="112"/>
      <c r="MEN34" s="112"/>
      <c r="MEO34" s="112"/>
      <c r="MEP34" s="112"/>
      <c r="MEQ34" s="112"/>
      <c r="MER34" s="112"/>
      <c r="MES34" s="112"/>
      <c r="MET34" s="112"/>
      <c r="MEU34" s="112"/>
      <c r="MEV34" s="112"/>
      <c r="MEW34" s="112"/>
      <c r="MEX34" s="112"/>
      <c r="MEY34" s="112"/>
      <c r="MEZ34" s="112"/>
      <c r="MFA34" s="112"/>
      <c r="MFB34" s="112"/>
      <c r="MFC34" s="112"/>
      <c r="MFD34" s="112"/>
      <c r="MFE34" s="112"/>
      <c r="MFF34" s="112"/>
      <c r="MFG34" s="112"/>
      <c r="MFH34" s="112"/>
      <c r="MFI34" s="112"/>
      <c r="MFJ34" s="112"/>
      <c r="MFK34" s="112"/>
      <c r="MFL34" s="112"/>
      <c r="MFM34" s="112"/>
      <c r="MFN34" s="112"/>
      <c r="MFO34" s="112"/>
      <c r="MFP34" s="112"/>
      <c r="MFQ34" s="112"/>
      <c r="MFR34" s="112"/>
      <c r="MFS34" s="112"/>
      <c r="MFT34" s="112"/>
      <c r="MFU34" s="112"/>
      <c r="MFV34" s="112"/>
      <c r="MFW34" s="112"/>
      <c r="MFX34" s="112"/>
      <c r="MFY34" s="112"/>
      <c r="MFZ34" s="112"/>
      <c r="MGA34" s="112"/>
      <c r="MGB34" s="112"/>
      <c r="MGC34" s="112"/>
      <c r="MGD34" s="112"/>
      <c r="MGE34" s="112"/>
      <c r="MGF34" s="112"/>
      <c r="MGG34" s="112"/>
      <c r="MGH34" s="112"/>
      <c r="MGI34" s="112"/>
      <c r="MGJ34" s="112"/>
      <c r="MGK34" s="112"/>
      <c r="MGL34" s="112"/>
      <c r="MGM34" s="112"/>
      <c r="MGN34" s="112"/>
      <c r="MGO34" s="112"/>
      <c r="MGP34" s="112"/>
      <c r="MGQ34" s="112"/>
      <c r="MGR34" s="112"/>
      <c r="MGS34" s="112"/>
      <c r="MGT34" s="112"/>
      <c r="MGU34" s="112"/>
      <c r="MGV34" s="112"/>
      <c r="MGW34" s="112"/>
      <c r="MGX34" s="112"/>
      <c r="MGY34" s="112"/>
      <c r="MGZ34" s="112"/>
      <c r="MHA34" s="112"/>
      <c r="MHB34" s="112"/>
      <c r="MHC34" s="112"/>
      <c r="MHD34" s="112"/>
      <c r="MHE34" s="112"/>
      <c r="MHF34" s="112"/>
      <c r="MHG34" s="112"/>
      <c r="MHH34" s="112"/>
      <c r="MHI34" s="112"/>
      <c r="MHJ34" s="112"/>
      <c r="MHK34" s="112"/>
      <c r="MHL34" s="112"/>
      <c r="MHM34" s="112"/>
      <c r="MHN34" s="112"/>
      <c r="MHO34" s="112"/>
      <c r="MHP34" s="112"/>
      <c r="MHQ34" s="112"/>
      <c r="MHR34" s="112"/>
      <c r="MHS34" s="112"/>
      <c r="MHT34" s="112"/>
      <c r="MHU34" s="112"/>
      <c r="MHV34" s="112"/>
      <c r="MHW34" s="112"/>
      <c r="MHX34" s="112"/>
      <c r="MHY34" s="112"/>
      <c r="MHZ34" s="112"/>
      <c r="MIA34" s="112"/>
      <c r="MIB34" s="112"/>
      <c r="MIC34" s="112"/>
      <c r="MID34" s="112"/>
      <c r="MIE34" s="112"/>
      <c r="MIF34" s="112"/>
      <c r="MIG34" s="112"/>
      <c r="MIH34" s="112"/>
      <c r="MII34" s="112"/>
      <c r="MIJ34" s="112"/>
      <c r="MIK34" s="112"/>
      <c r="MIL34" s="112"/>
      <c r="MIM34" s="112"/>
      <c r="MIN34" s="112"/>
      <c r="MIO34" s="112"/>
      <c r="MIP34" s="112"/>
      <c r="MIQ34" s="112"/>
      <c r="MIR34" s="112"/>
      <c r="MIS34" s="112"/>
      <c r="MIT34" s="112"/>
      <c r="MIU34" s="112"/>
      <c r="MIV34" s="112"/>
      <c r="MIW34" s="112"/>
      <c r="MIX34" s="112"/>
      <c r="MIY34" s="112"/>
      <c r="MIZ34" s="112"/>
      <c r="MJA34" s="112"/>
      <c r="MJB34" s="112"/>
      <c r="MJC34" s="112"/>
      <c r="MJD34" s="112"/>
      <c r="MJE34" s="112"/>
      <c r="MJF34" s="112"/>
      <c r="MJG34" s="112"/>
      <c r="MJH34" s="112"/>
      <c r="MJI34" s="112"/>
      <c r="MJJ34" s="112"/>
      <c r="MJK34" s="112"/>
      <c r="MJL34" s="112"/>
      <c r="MJM34" s="112"/>
      <c r="MJN34" s="112"/>
      <c r="MJO34" s="112"/>
      <c r="MJP34" s="112"/>
      <c r="MJQ34" s="112"/>
      <c r="MJR34" s="112"/>
      <c r="MJS34" s="112"/>
      <c r="MJT34" s="112"/>
      <c r="MJU34" s="112"/>
      <c r="MJV34" s="112"/>
      <c r="MJW34" s="112"/>
      <c r="MJX34" s="112"/>
      <c r="MJY34" s="112"/>
      <c r="MJZ34" s="112"/>
      <c r="MKA34" s="112"/>
      <c r="MKB34" s="112"/>
      <c r="MKC34" s="112"/>
      <c r="MKD34" s="112"/>
      <c r="MKE34" s="112"/>
      <c r="MKF34" s="112"/>
      <c r="MKG34" s="112"/>
      <c r="MKH34" s="112"/>
      <c r="MKI34" s="112"/>
      <c r="MKJ34" s="112"/>
      <c r="MKK34" s="112"/>
      <c r="MKL34" s="112"/>
      <c r="MKM34" s="112"/>
      <c r="MKN34" s="112"/>
      <c r="MKO34" s="112"/>
      <c r="MKP34" s="112"/>
      <c r="MKQ34" s="112"/>
      <c r="MKR34" s="112"/>
      <c r="MKS34" s="112"/>
      <c r="MKT34" s="112"/>
      <c r="MKU34" s="112"/>
      <c r="MKV34" s="112"/>
      <c r="MKW34" s="112"/>
      <c r="MKX34" s="112"/>
      <c r="MKY34" s="112"/>
      <c r="MKZ34" s="112"/>
      <c r="MLA34" s="112"/>
      <c r="MLB34" s="112"/>
      <c r="MLC34" s="112"/>
      <c r="MLD34" s="112"/>
      <c r="MLE34" s="112"/>
      <c r="MLF34" s="112"/>
      <c r="MLG34" s="112"/>
      <c r="MLH34" s="112"/>
      <c r="MLI34" s="112"/>
      <c r="MLJ34" s="112"/>
      <c r="MLK34" s="112"/>
      <c r="MLL34" s="112"/>
      <c r="MLM34" s="112"/>
      <c r="MLN34" s="112"/>
      <c r="MLO34" s="112"/>
      <c r="MLP34" s="112"/>
      <c r="MLQ34" s="112"/>
      <c r="MLR34" s="112"/>
      <c r="MLS34" s="112"/>
      <c r="MLT34" s="112"/>
      <c r="MLU34" s="112"/>
      <c r="MLV34" s="112"/>
      <c r="MLW34" s="112"/>
      <c r="MLX34" s="112"/>
      <c r="MLY34" s="112"/>
      <c r="MLZ34" s="112"/>
      <c r="MMA34" s="112"/>
      <c r="MMB34" s="112"/>
      <c r="MMC34" s="112"/>
      <c r="MMD34" s="112"/>
      <c r="MME34" s="112"/>
      <c r="MMF34" s="112"/>
      <c r="MMG34" s="112"/>
      <c r="MMH34" s="112"/>
      <c r="MMI34" s="112"/>
      <c r="MMJ34" s="112"/>
      <c r="MMK34" s="112"/>
      <c r="MML34" s="112"/>
      <c r="MMM34" s="112"/>
      <c r="MMN34" s="112"/>
      <c r="MMO34" s="112"/>
      <c r="MMP34" s="112"/>
      <c r="MMQ34" s="112"/>
      <c r="MMR34" s="112"/>
      <c r="MMS34" s="112"/>
      <c r="MMT34" s="112"/>
      <c r="MMU34" s="112"/>
      <c r="MMV34" s="112"/>
      <c r="MMW34" s="112"/>
      <c r="MMX34" s="112"/>
      <c r="MMY34" s="112"/>
      <c r="MMZ34" s="112"/>
      <c r="MNA34" s="112"/>
      <c r="MNB34" s="112"/>
      <c r="MNC34" s="112"/>
      <c r="MND34" s="112"/>
      <c r="MNE34" s="112"/>
      <c r="MNF34" s="112"/>
      <c r="MNG34" s="112"/>
      <c r="MNH34" s="112"/>
      <c r="MNI34" s="112"/>
      <c r="MNJ34" s="112"/>
      <c r="MNK34" s="112"/>
      <c r="MNL34" s="112"/>
      <c r="MNM34" s="112"/>
      <c r="MNN34" s="112"/>
      <c r="MNO34" s="112"/>
      <c r="MNP34" s="112"/>
      <c r="MNQ34" s="112"/>
      <c r="MNR34" s="112"/>
      <c r="MNS34" s="112"/>
      <c r="MNT34" s="112"/>
      <c r="MNU34" s="112"/>
      <c r="MNV34" s="112"/>
      <c r="MNW34" s="112"/>
      <c r="MNX34" s="112"/>
      <c r="MNY34" s="112"/>
      <c r="MNZ34" s="112"/>
      <c r="MOA34" s="112"/>
      <c r="MOB34" s="112"/>
      <c r="MOC34" s="112"/>
      <c r="MOD34" s="112"/>
      <c r="MOE34" s="112"/>
      <c r="MOF34" s="112"/>
      <c r="MOG34" s="112"/>
      <c r="MOH34" s="112"/>
      <c r="MOI34" s="112"/>
      <c r="MOJ34" s="112"/>
      <c r="MOK34" s="112"/>
      <c r="MOL34" s="112"/>
      <c r="MOM34" s="112"/>
      <c r="MON34" s="112"/>
      <c r="MOO34" s="112"/>
      <c r="MOP34" s="112"/>
      <c r="MOQ34" s="112"/>
      <c r="MOR34" s="112"/>
      <c r="MOS34" s="112"/>
      <c r="MOT34" s="112"/>
      <c r="MOU34" s="112"/>
      <c r="MOV34" s="112"/>
      <c r="MOW34" s="112"/>
      <c r="MOX34" s="112"/>
      <c r="MOY34" s="112"/>
      <c r="MOZ34" s="112"/>
      <c r="MPA34" s="112"/>
      <c r="MPB34" s="112"/>
      <c r="MPC34" s="112"/>
      <c r="MPD34" s="112"/>
      <c r="MPE34" s="112"/>
      <c r="MPF34" s="112"/>
      <c r="MPG34" s="112"/>
      <c r="MPH34" s="112"/>
      <c r="MPI34" s="112"/>
      <c r="MPJ34" s="112"/>
      <c r="MPK34" s="112"/>
      <c r="MPL34" s="112"/>
      <c r="MPM34" s="112"/>
      <c r="MPN34" s="112"/>
      <c r="MPO34" s="112"/>
      <c r="MPP34" s="112"/>
      <c r="MPQ34" s="112"/>
      <c r="MPR34" s="112"/>
      <c r="MPS34" s="112"/>
      <c r="MPT34" s="112"/>
      <c r="MPU34" s="112"/>
      <c r="MPV34" s="112"/>
      <c r="MPW34" s="112"/>
      <c r="MPX34" s="112"/>
      <c r="MPY34" s="112"/>
      <c r="MPZ34" s="112"/>
      <c r="MQA34" s="112"/>
      <c r="MQB34" s="112"/>
      <c r="MQC34" s="112"/>
      <c r="MQD34" s="112"/>
      <c r="MQE34" s="112"/>
      <c r="MQF34" s="112"/>
      <c r="MQG34" s="112"/>
      <c r="MQH34" s="112"/>
      <c r="MQI34" s="112"/>
      <c r="MQJ34" s="112"/>
      <c r="MQK34" s="112"/>
      <c r="MQL34" s="112"/>
      <c r="MQM34" s="112"/>
      <c r="MQN34" s="112"/>
      <c r="MQO34" s="112"/>
      <c r="MQP34" s="112"/>
      <c r="MQQ34" s="112"/>
      <c r="MQR34" s="112"/>
      <c r="MQS34" s="112"/>
      <c r="MQT34" s="112"/>
      <c r="MQU34" s="112"/>
      <c r="MQV34" s="112"/>
      <c r="MQW34" s="112"/>
      <c r="MQX34" s="112"/>
      <c r="MQY34" s="112"/>
      <c r="MQZ34" s="112"/>
      <c r="MRA34" s="112"/>
      <c r="MRB34" s="112"/>
      <c r="MRC34" s="112"/>
      <c r="MRD34" s="112"/>
      <c r="MRE34" s="112"/>
      <c r="MRF34" s="112"/>
      <c r="MRG34" s="112"/>
      <c r="MRH34" s="112"/>
      <c r="MRI34" s="112"/>
      <c r="MRJ34" s="112"/>
      <c r="MRK34" s="112"/>
      <c r="MRL34" s="112"/>
      <c r="MRM34" s="112"/>
      <c r="MRN34" s="112"/>
      <c r="MRO34" s="112"/>
      <c r="MRP34" s="112"/>
      <c r="MRQ34" s="112"/>
      <c r="MRR34" s="112"/>
      <c r="MRS34" s="112"/>
      <c r="MRT34" s="112"/>
      <c r="MRU34" s="112"/>
      <c r="MRV34" s="112"/>
      <c r="MRW34" s="112"/>
      <c r="MRX34" s="112"/>
      <c r="MRY34" s="112"/>
      <c r="MRZ34" s="112"/>
      <c r="MSA34" s="112"/>
      <c r="MSB34" s="112"/>
      <c r="MSC34" s="112"/>
      <c r="MSD34" s="112"/>
      <c r="MSE34" s="112"/>
      <c r="MSF34" s="112"/>
      <c r="MSG34" s="112"/>
      <c r="MSH34" s="112"/>
      <c r="MSI34" s="112"/>
      <c r="MSJ34" s="112"/>
      <c r="MSK34" s="112"/>
      <c r="MSL34" s="112"/>
      <c r="MSM34" s="112"/>
      <c r="MSN34" s="112"/>
      <c r="MSO34" s="112"/>
      <c r="MSP34" s="112"/>
      <c r="MSQ34" s="112"/>
      <c r="MSR34" s="112"/>
      <c r="MSS34" s="112"/>
      <c r="MST34" s="112"/>
      <c r="MSU34" s="112"/>
      <c r="MSV34" s="112"/>
      <c r="MSW34" s="112"/>
      <c r="MSX34" s="112"/>
      <c r="MSY34" s="112"/>
      <c r="MSZ34" s="112"/>
      <c r="MTA34" s="112"/>
      <c r="MTB34" s="112"/>
      <c r="MTC34" s="112"/>
      <c r="MTD34" s="112"/>
      <c r="MTE34" s="112"/>
      <c r="MTF34" s="112"/>
      <c r="MTG34" s="112"/>
      <c r="MTH34" s="112"/>
      <c r="MTI34" s="112"/>
      <c r="MTJ34" s="112"/>
      <c r="MTK34" s="112"/>
      <c r="MTL34" s="112"/>
      <c r="MTM34" s="112"/>
      <c r="MTN34" s="112"/>
      <c r="MTO34" s="112"/>
      <c r="MTP34" s="112"/>
      <c r="MTQ34" s="112"/>
      <c r="MTR34" s="112"/>
      <c r="MTS34" s="112"/>
      <c r="MTT34" s="112"/>
      <c r="MTU34" s="112"/>
      <c r="MTV34" s="112"/>
      <c r="MTW34" s="112"/>
      <c r="MTX34" s="112"/>
      <c r="MTY34" s="112"/>
      <c r="MTZ34" s="112"/>
      <c r="MUA34" s="112"/>
      <c r="MUB34" s="112"/>
      <c r="MUC34" s="112"/>
      <c r="MUD34" s="112"/>
      <c r="MUE34" s="112"/>
      <c r="MUF34" s="112"/>
      <c r="MUG34" s="112"/>
      <c r="MUH34" s="112"/>
      <c r="MUI34" s="112"/>
      <c r="MUJ34" s="112"/>
      <c r="MUK34" s="112"/>
      <c r="MUL34" s="112"/>
      <c r="MUM34" s="112"/>
      <c r="MUN34" s="112"/>
      <c r="MUO34" s="112"/>
      <c r="MUP34" s="112"/>
      <c r="MUQ34" s="112"/>
      <c r="MUR34" s="112"/>
      <c r="MUS34" s="112"/>
      <c r="MUT34" s="112"/>
      <c r="MUU34" s="112"/>
      <c r="MUV34" s="112"/>
      <c r="MUW34" s="112"/>
      <c r="MUX34" s="112"/>
      <c r="MUY34" s="112"/>
      <c r="MUZ34" s="112"/>
      <c r="MVA34" s="112"/>
      <c r="MVB34" s="112"/>
      <c r="MVC34" s="112"/>
      <c r="MVD34" s="112"/>
      <c r="MVE34" s="112"/>
      <c r="MVF34" s="112"/>
      <c r="MVG34" s="112"/>
      <c r="MVH34" s="112"/>
      <c r="MVI34" s="112"/>
      <c r="MVJ34" s="112"/>
      <c r="MVK34" s="112"/>
      <c r="MVL34" s="112"/>
      <c r="MVM34" s="112"/>
      <c r="MVN34" s="112"/>
      <c r="MVO34" s="112"/>
      <c r="MVP34" s="112"/>
      <c r="MVQ34" s="112"/>
      <c r="MVR34" s="112"/>
      <c r="MVS34" s="112"/>
      <c r="MVT34" s="112"/>
      <c r="MVU34" s="112"/>
      <c r="MVV34" s="112"/>
      <c r="MVW34" s="112"/>
      <c r="MVX34" s="112"/>
      <c r="MVY34" s="112"/>
      <c r="MVZ34" s="112"/>
      <c r="MWA34" s="112"/>
      <c r="MWB34" s="112"/>
      <c r="MWC34" s="112"/>
      <c r="MWD34" s="112"/>
      <c r="MWE34" s="112"/>
      <c r="MWF34" s="112"/>
      <c r="MWG34" s="112"/>
      <c r="MWH34" s="112"/>
      <c r="MWI34" s="112"/>
      <c r="MWJ34" s="112"/>
      <c r="MWK34" s="112"/>
      <c r="MWL34" s="112"/>
      <c r="MWM34" s="112"/>
      <c r="MWN34" s="112"/>
      <c r="MWO34" s="112"/>
      <c r="MWP34" s="112"/>
      <c r="MWQ34" s="112"/>
      <c r="MWR34" s="112"/>
      <c r="MWS34" s="112"/>
      <c r="MWT34" s="112"/>
      <c r="MWU34" s="112"/>
      <c r="MWV34" s="112"/>
      <c r="MWW34" s="112"/>
      <c r="MWX34" s="112"/>
      <c r="MWY34" s="112"/>
      <c r="MWZ34" s="112"/>
      <c r="MXA34" s="112"/>
      <c r="MXB34" s="112"/>
      <c r="MXC34" s="112"/>
      <c r="MXD34" s="112"/>
      <c r="MXE34" s="112"/>
      <c r="MXF34" s="112"/>
      <c r="MXG34" s="112"/>
      <c r="MXH34" s="112"/>
      <c r="MXI34" s="112"/>
      <c r="MXJ34" s="112"/>
      <c r="MXK34" s="112"/>
      <c r="MXL34" s="112"/>
      <c r="MXM34" s="112"/>
      <c r="MXN34" s="112"/>
      <c r="MXO34" s="112"/>
      <c r="MXP34" s="112"/>
      <c r="MXQ34" s="112"/>
      <c r="MXR34" s="112"/>
      <c r="MXS34" s="112"/>
      <c r="MXT34" s="112"/>
      <c r="MXU34" s="112"/>
      <c r="MXV34" s="112"/>
      <c r="MXW34" s="112"/>
      <c r="MXX34" s="112"/>
      <c r="MXY34" s="112"/>
      <c r="MXZ34" s="112"/>
      <c r="MYA34" s="112"/>
      <c r="MYB34" s="112"/>
      <c r="MYC34" s="112"/>
      <c r="MYD34" s="112"/>
      <c r="MYE34" s="112"/>
      <c r="MYF34" s="112"/>
      <c r="MYG34" s="112"/>
      <c r="MYH34" s="112"/>
      <c r="MYI34" s="112"/>
      <c r="MYJ34" s="112"/>
      <c r="MYK34" s="112"/>
      <c r="MYL34" s="112"/>
      <c r="MYM34" s="112"/>
      <c r="MYN34" s="112"/>
      <c r="MYO34" s="112"/>
      <c r="MYP34" s="112"/>
      <c r="MYQ34" s="112"/>
      <c r="MYR34" s="112"/>
      <c r="MYS34" s="112"/>
      <c r="MYT34" s="112"/>
      <c r="MYU34" s="112"/>
      <c r="MYV34" s="112"/>
      <c r="MYW34" s="112"/>
      <c r="MYX34" s="112"/>
      <c r="MYY34" s="112"/>
      <c r="MYZ34" s="112"/>
      <c r="MZA34" s="112"/>
      <c r="MZB34" s="112"/>
      <c r="MZC34" s="112"/>
      <c r="MZD34" s="112"/>
      <c r="MZE34" s="112"/>
      <c r="MZF34" s="112"/>
      <c r="MZG34" s="112"/>
      <c r="MZH34" s="112"/>
      <c r="MZI34" s="112"/>
      <c r="MZJ34" s="112"/>
      <c r="MZK34" s="112"/>
      <c r="MZL34" s="112"/>
      <c r="MZM34" s="112"/>
      <c r="MZN34" s="112"/>
      <c r="MZO34" s="112"/>
      <c r="MZP34" s="112"/>
      <c r="MZQ34" s="112"/>
      <c r="MZR34" s="112"/>
      <c r="MZS34" s="112"/>
      <c r="MZT34" s="112"/>
      <c r="MZU34" s="112"/>
      <c r="MZV34" s="112"/>
      <c r="MZW34" s="112"/>
      <c r="MZX34" s="112"/>
      <c r="MZY34" s="112"/>
      <c r="MZZ34" s="112"/>
      <c r="NAA34" s="112"/>
      <c r="NAB34" s="112"/>
      <c r="NAC34" s="112"/>
      <c r="NAD34" s="112"/>
      <c r="NAE34" s="112"/>
      <c r="NAF34" s="112"/>
      <c r="NAG34" s="112"/>
      <c r="NAH34" s="112"/>
      <c r="NAI34" s="112"/>
      <c r="NAJ34" s="112"/>
      <c r="NAK34" s="112"/>
      <c r="NAL34" s="112"/>
      <c r="NAM34" s="112"/>
      <c r="NAN34" s="112"/>
      <c r="NAO34" s="112"/>
      <c r="NAP34" s="112"/>
      <c r="NAQ34" s="112"/>
      <c r="NAR34" s="112"/>
      <c r="NAS34" s="112"/>
      <c r="NAT34" s="112"/>
      <c r="NAU34" s="112"/>
      <c r="NAV34" s="112"/>
      <c r="NAW34" s="112"/>
      <c r="NAX34" s="112"/>
      <c r="NAY34" s="112"/>
      <c r="NAZ34" s="112"/>
      <c r="NBA34" s="112"/>
      <c r="NBB34" s="112"/>
      <c r="NBC34" s="112"/>
      <c r="NBD34" s="112"/>
      <c r="NBE34" s="112"/>
      <c r="NBF34" s="112"/>
      <c r="NBG34" s="112"/>
      <c r="NBH34" s="112"/>
      <c r="NBI34" s="112"/>
      <c r="NBJ34" s="112"/>
      <c r="NBK34" s="112"/>
      <c r="NBL34" s="112"/>
      <c r="NBM34" s="112"/>
      <c r="NBN34" s="112"/>
      <c r="NBO34" s="112"/>
      <c r="NBP34" s="112"/>
      <c r="NBQ34" s="112"/>
      <c r="NBR34" s="112"/>
      <c r="NBS34" s="112"/>
      <c r="NBT34" s="112"/>
      <c r="NBU34" s="112"/>
      <c r="NBV34" s="112"/>
      <c r="NBW34" s="112"/>
      <c r="NBX34" s="112"/>
      <c r="NBY34" s="112"/>
      <c r="NBZ34" s="112"/>
      <c r="NCA34" s="112"/>
      <c r="NCB34" s="112"/>
      <c r="NCC34" s="112"/>
      <c r="NCD34" s="112"/>
      <c r="NCE34" s="112"/>
      <c r="NCF34" s="112"/>
      <c r="NCG34" s="112"/>
      <c r="NCH34" s="112"/>
      <c r="NCI34" s="112"/>
      <c r="NCJ34" s="112"/>
      <c r="NCK34" s="112"/>
      <c r="NCL34" s="112"/>
      <c r="NCM34" s="112"/>
      <c r="NCN34" s="112"/>
      <c r="NCO34" s="112"/>
      <c r="NCP34" s="112"/>
      <c r="NCQ34" s="112"/>
      <c r="NCR34" s="112"/>
      <c r="NCS34" s="112"/>
      <c r="NCT34" s="112"/>
      <c r="NCU34" s="112"/>
      <c r="NCV34" s="112"/>
      <c r="NCW34" s="112"/>
      <c r="NCX34" s="112"/>
      <c r="NCY34" s="112"/>
      <c r="NCZ34" s="112"/>
      <c r="NDA34" s="112"/>
      <c r="NDB34" s="112"/>
      <c r="NDC34" s="112"/>
      <c r="NDD34" s="112"/>
      <c r="NDE34" s="112"/>
      <c r="NDF34" s="112"/>
      <c r="NDG34" s="112"/>
      <c r="NDH34" s="112"/>
      <c r="NDI34" s="112"/>
      <c r="NDJ34" s="112"/>
      <c r="NDK34" s="112"/>
      <c r="NDL34" s="112"/>
      <c r="NDM34" s="112"/>
      <c r="NDN34" s="112"/>
      <c r="NDO34" s="112"/>
      <c r="NDP34" s="112"/>
      <c r="NDQ34" s="112"/>
      <c r="NDR34" s="112"/>
      <c r="NDS34" s="112"/>
      <c r="NDT34" s="112"/>
      <c r="NDU34" s="112"/>
      <c r="NDV34" s="112"/>
      <c r="NDW34" s="112"/>
      <c r="NDX34" s="112"/>
      <c r="NDY34" s="112"/>
      <c r="NDZ34" s="112"/>
      <c r="NEA34" s="112"/>
      <c r="NEB34" s="112"/>
      <c r="NEC34" s="112"/>
      <c r="NED34" s="112"/>
      <c r="NEE34" s="112"/>
      <c r="NEF34" s="112"/>
      <c r="NEG34" s="112"/>
      <c r="NEH34" s="112"/>
      <c r="NEI34" s="112"/>
      <c r="NEJ34" s="112"/>
      <c r="NEK34" s="112"/>
      <c r="NEL34" s="112"/>
      <c r="NEM34" s="112"/>
      <c r="NEN34" s="112"/>
      <c r="NEO34" s="112"/>
      <c r="NEP34" s="112"/>
      <c r="NEQ34" s="112"/>
      <c r="NER34" s="112"/>
      <c r="NES34" s="112"/>
      <c r="NET34" s="112"/>
      <c r="NEU34" s="112"/>
      <c r="NEV34" s="112"/>
      <c r="NEW34" s="112"/>
      <c r="NEX34" s="112"/>
      <c r="NEY34" s="112"/>
      <c r="NEZ34" s="112"/>
      <c r="NFA34" s="112"/>
      <c r="NFB34" s="112"/>
      <c r="NFC34" s="112"/>
      <c r="NFD34" s="112"/>
      <c r="NFE34" s="112"/>
      <c r="NFF34" s="112"/>
      <c r="NFG34" s="112"/>
      <c r="NFH34" s="112"/>
      <c r="NFI34" s="112"/>
      <c r="NFJ34" s="112"/>
      <c r="NFK34" s="112"/>
      <c r="NFL34" s="112"/>
      <c r="NFM34" s="112"/>
      <c r="NFN34" s="112"/>
      <c r="NFO34" s="112"/>
      <c r="NFP34" s="112"/>
      <c r="NFQ34" s="112"/>
      <c r="NFR34" s="112"/>
      <c r="NFS34" s="112"/>
      <c r="NFT34" s="112"/>
      <c r="NFU34" s="112"/>
      <c r="NFV34" s="112"/>
      <c r="NFW34" s="112"/>
      <c r="NFX34" s="112"/>
      <c r="NFY34" s="112"/>
      <c r="NFZ34" s="112"/>
      <c r="NGA34" s="112"/>
      <c r="NGB34" s="112"/>
      <c r="NGC34" s="112"/>
      <c r="NGD34" s="112"/>
      <c r="NGE34" s="112"/>
      <c r="NGF34" s="112"/>
      <c r="NGG34" s="112"/>
      <c r="NGH34" s="112"/>
      <c r="NGI34" s="112"/>
      <c r="NGJ34" s="112"/>
      <c r="NGK34" s="112"/>
      <c r="NGL34" s="112"/>
      <c r="NGM34" s="112"/>
      <c r="NGN34" s="112"/>
      <c r="NGO34" s="112"/>
      <c r="NGP34" s="112"/>
      <c r="NGQ34" s="112"/>
      <c r="NGR34" s="112"/>
      <c r="NGS34" s="112"/>
      <c r="NGT34" s="112"/>
      <c r="NGU34" s="112"/>
      <c r="NGV34" s="112"/>
      <c r="NGW34" s="112"/>
      <c r="NGX34" s="112"/>
      <c r="NGY34" s="112"/>
      <c r="NGZ34" s="112"/>
      <c r="NHA34" s="112"/>
      <c r="NHB34" s="112"/>
      <c r="NHC34" s="112"/>
      <c r="NHD34" s="112"/>
      <c r="NHE34" s="112"/>
      <c r="NHF34" s="112"/>
      <c r="NHG34" s="112"/>
      <c r="NHH34" s="112"/>
      <c r="NHI34" s="112"/>
      <c r="NHJ34" s="112"/>
      <c r="NHK34" s="112"/>
      <c r="NHL34" s="112"/>
      <c r="NHM34" s="112"/>
      <c r="NHN34" s="112"/>
      <c r="NHO34" s="112"/>
      <c r="NHP34" s="112"/>
      <c r="NHQ34" s="112"/>
      <c r="NHR34" s="112"/>
      <c r="NHS34" s="112"/>
      <c r="NHT34" s="112"/>
      <c r="NHU34" s="112"/>
      <c r="NHV34" s="112"/>
      <c r="NHW34" s="112"/>
      <c r="NHX34" s="112"/>
      <c r="NHY34" s="112"/>
      <c r="NHZ34" s="112"/>
      <c r="NIA34" s="112"/>
      <c r="NIB34" s="112"/>
      <c r="NIC34" s="112"/>
      <c r="NID34" s="112"/>
      <c r="NIE34" s="112"/>
      <c r="NIF34" s="112"/>
      <c r="NIG34" s="112"/>
      <c r="NIH34" s="112"/>
      <c r="NII34" s="112"/>
      <c r="NIJ34" s="112"/>
      <c r="NIK34" s="112"/>
      <c r="NIL34" s="112"/>
      <c r="NIM34" s="112"/>
      <c r="NIN34" s="112"/>
      <c r="NIO34" s="112"/>
      <c r="NIP34" s="112"/>
      <c r="NIQ34" s="112"/>
      <c r="NIR34" s="112"/>
      <c r="NIS34" s="112"/>
      <c r="NIT34" s="112"/>
      <c r="NIU34" s="112"/>
      <c r="NIV34" s="112"/>
      <c r="NIW34" s="112"/>
      <c r="NIX34" s="112"/>
      <c r="NIY34" s="112"/>
      <c r="NIZ34" s="112"/>
      <c r="NJA34" s="112"/>
      <c r="NJB34" s="112"/>
      <c r="NJC34" s="112"/>
      <c r="NJD34" s="112"/>
      <c r="NJE34" s="112"/>
      <c r="NJF34" s="112"/>
      <c r="NJG34" s="112"/>
      <c r="NJH34" s="112"/>
      <c r="NJI34" s="112"/>
      <c r="NJJ34" s="112"/>
      <c r="NJK34" s="112"/>
      <c r="NJL34" s="112"/>
      <c r="NJM34" s="112"/>
      <c r="NJN34" s="112"/>
      <c r="NJO34" s="112"/>
      <c r="NJP34" s="112"/>
      <c r="NJQ34" s="112"/>
      <c r="NJR34" s="112"/>
      <c r="NJS34" s="112"/>
      <c r="NJT34" s="112"/>
      <c r="NJU34" s="112"/>
      <c r="NJV34" s="112"/>
      <c r="NJW34" s="112"/>
      <c r="NJX34" s="112"/>
      <c r="NJY34" s="112"/>
      <c r="NJZ34" s="112"/>
      <c r="NKA34" s="112"/>
      <c r="NKB34" s="112"/>
      <c r="NKC34" s="112"/>
      <c r="NKD34" s="112"/>
      <c r="NKE34" s="112"/>
      <c r="NKF34" s="112"/>
      <c r="NKG34" s="112"/>
      <c r="NKH34" s="112"/>
      <c r="NKI34" s="112"/>
      <c r="NKJ34" s="112"/>
      <c r="NKK34" s="112"/>
      <c r="NKL34" s="112"/>
      <c r="NKM34" s="112"/>
      <c r="NKN34" s="112"/>
      <c r="NKO34" s="112"/>
      <c r="NKP34" s="112"/>
      <c r="NKQ34" s="112"/>
      <c r="NKR34" s="112"/>
      <c r="NKS34" s="112"/>
      <c r="NKT34" s="112"/>
      <c r="NKU34" s="112"/>
      <c r="NKV34" s="112"/>
      <c r="NKW34" s="112"/>
      <c r="NKX34" s="112"/>
      <c r="NKY34" s="112"/>
      <c r="NKZ34" s="112"/>
      <c r="NLA34" s="112"/>
      <c r="NLB34" s="112"/>
      <c r="NLC34" s="112"/>
      <c r="NLD34" s="112"/>
      <c r="NLE34" s="112"/>
      <c r="NLF34" s="112"/>
      <c r="NLG34" s="112"/>
      <c r="NLH34" s="112"/>
      <c r="NLI34" s="112"/>
      <c r="NLJ34" s="112"/>
      <c r="NLK34" s="112"/>
      <c r="NLL34" s="112"/>
      <c r="NLM34" s="112"/>
      <c r="NLN34" s="112"/>
      <c r="NLO34" s="112"/>
      <c r="NLP34" s="112"/>
      <c r="NLQ34" s="112"/>
      <c r="NLR34" s="112"/>
      <c r="NLS34" s="112"/>
      <c r="NLT34" s="112"/>
      <c r="NLU34" s="112"/>
      <c r="NLV34" s="112"/>
      <c r="NLW34" s="112"/>
      <c r="NLX34" s="112"/>
      <c r="NLY34" s="112"/>
      <c r="NLZ34" s="112"/>
      <c r="NMA34" s="112"/>
      <c r="NMB34" s="112"/>
      <c r="NMC34" s="112"/>
      <c r="NMD34" s="112"/>
      <c r="NME34" s="112"/>
      <c r="NMF34" s="112"/>
      <c r="NMG34" s="112"/>
      <c r="NMH34" s="112"/>
      <c r="NMI34" s="112"/>
      <c r="NMJ34" s="112"/>
      <c r="NMK34" s="112"/>
      <c r="NML34" s="112"/>
      <c r="NMM34" s="112"/>
      <c r="NMN34" s="112"/>
      <c r="NMO34" s="112"/>
      <c r="NMP34" s="112"/>
      <c r="NMQ34" s="112"/>
      <c r="NMR34" s="112"/>
      <c r="NMS34" s="112"/>
      <c r="NMT34" s="112"/>
      <c r="NMU34" s="112"/>
      <c r="NMV34" s="112"/>
      <c r="NMW34" s="112"/>
      <c r="NMX34" s="112"/>
      <c r="NMY34" s="112"/>
      <c r="NMZ34" s="112"/>
      <c r="NNA34" s="112"/>
      <c r="NNB34" s="112"/>
      <c r="NNC34" s="112"/>
      <c r="NND34" s="112"/>
      <c r="NNE34" s="112"/>
      <c r="NNF34" s="112"/>
      <c r="NNG34" s="112"/>
      <c r="NNH34" s="112"/>
      <c r="NNI34" s="112"/>
      <c r="NNJ34" s="112"/>
      <c r="NNK34" s="112"/>
      <c r="NNL34" s="112"/>
      <c r="NNM34" s="112"/>
      <c r="NNN34" s="112"/>
      <c r="NNO34" s="112"/>
      <c r="NNP34" s="112"/>
      <c r="NNQ34" s="112"/>
      <c r="NNR34" s="112"/>
      <c r="NNS34" s="112"/>
      <c r="NNT34" s="112"/>
      <c r="NNU34" s="112"/>
      <c r="NNV34" s="112"/>
      <c r="NNW34" s="112"/>
      <c r="NNX34" s="112"/>
      <c r="NNY34" s="112"/>
      <c r="NNZ34" s="112"/>
      <c r="NOA34" s="112"/>
      <c r="NOB34" s="112"/>
      <c r="NOC34" s="112"/>
      <c r="NOD34" s="112"/>
      <c r="NOE34" s="112"/>
      <c r="NOF34" s="112"/>
      <c r="NOG34" s="112"/>
      <c r="NOH34" s="112"/>
      <c r="NOI34" s="112"/>
      <c r="NOJ34" s="112"/>
      <c r="NOK34" s="112"/>
      <c r="NOL34" s="112"/>
      <c r="NOM34" s="112"/>
      <c r="NON34" s="112"/>
      <c r="NOO34" s="112"/>
      <c r="NOP34" s="112"/>
      <c r="NOQ34" s="112"/>
      <c r="NOR34" s="112"/>
      <c r="NOS34" s="112"/>
      <c r="NOT34" s="112"/>
      <c r="NOU34" s="112"/>
      <c r="NOV34" s="112"/>
      <c r="NOW34" s="112"/>
      <c r="NOX34" s="112"/>
      <c r="NOY34" s="112"/>
      <c r="NOZ34" s="112"/>
      <c r="NPA34" s="112"/>
      <c r="NPB34" s="112"/>
      <c r="NPC34" s="112"/>
      <c r="NPD34" s="112"/>
      <c r="NPE34" s="112"/>
      <c r="NPF34" s="112"/>
      <c r="NPG34" s="112"/>
      <c r="NPH34" s="112"/>
      <c r="NPI34" s="112"/>
      <c r="NPJ34" s="112"/>
      <c r="NPK34" s="112"/>
      <c r="NPL34" s="112"/>
      <c r="NPM34" s="112"/>
      <c r="NPN34" s="112"/>
      <c r="NPO34" s="112"/>
      <c r="NPP34" s="112"/>
      <c r="NPQ34" s="112"/>
      <c r="NPR34" s="112"/>
      <c r="NPS34" s="112"/>
      <c r="NPT34" s="112"/>
      <c r="NPU34" s="112"/>
      <c r="NPV34" s="112"/>
      <c r="NPW34" s="112"/>
      <c r="NPX34" s="112"/>
      <c r="NPY34" s="112"/>
      <c r="NPZ34" s="112"/>
      <c r="NQA34" s="112"/>
      <c r="NQB34" s="112"/>
      <c r="NQC34" s="112"/>
      <c r="NQD34" s="112"/>
      <c r="NQE34" s="112"/>
      <c r="NQF34" s="112"/>
      <c r="NQG34" s="112"/>
      <c r="NQH34" s="112"/>
      <c r="NQI34" s="112"/>
      <c r="NQJ34" s="112"/>
      <c r="NQK34" s="112"/>
      <c r="NQL34" s="112"/>
      <c r="NQM34" s="112"/>
      <c r="NQN34" s="112"/>
      <c r="NQO34" s="112"/>
      <c r="NQP34" s="112"/>
      <c r="NQQ34" s="112"/>
      <c r="NQR34" s="112"/>
      <c r="NQS34" s="112"/>
      <c r="NQT34" s="112"/>
      <c r="NQU34" s="112"/>
      <c r="NQV34" s="112"/>
      <c r="NQW34" s="112"/>
      <c r="NQX34" s="112"/>
      <c r="NQY34" s="112"/>
      <c r="NQZ34" s="112"/>
      <c r="NRA34" s="112"/>
      <c r="NRB34" s="112"/>
      <c r="NRC34" s="112"/>
      <c r="NRD34" s="112"/>
      <c r="NRE34" s="112"/>
      <c r="NRF34" s="112"/>
      <c r="NRG34" s="112"/>
      <c r="NRH34" s="112"/>
      <c r="NRI34" s="112"/>
      <c r="NRJ34" s="112"/>
      <c r="NRK34" s="112"/>
      <c r="NRL34" s="112"/>
      <c r="NRM34" s="112"/>
      <c r="NRN34" s="112"/>
      <c r="NRO34" s="112"/>
      <c r="NRP34" s="112"/>
      <c r="NRQ34" s="112"/>
      <c r="NRR34" s="112"/>
      <c r="NRS34" s="112"/>
      <c r="NRT34" s="112"/>
      <c r="NRU34" s="112"/>
      <c r="NRV34" s="112"/>
      <c r="NRW34" s="112"/>
      <c r="NRX34" s="112"/>
      <c r="NRY34" s="112"/>
      <c r="NRZ34" s="112"/>
      <c r="NSA34" s="112"/>
      <c r="NSB34" s="112"/>
      <c r="NSC34" s="112"/>
      <c r="NSD34" s="112"/>
      <c r="NSE34" s="112"/>
      <c r="NSF34" s="112"/>
      <c r="NSG34" s="112"/>
      <c r="NSH34" s="112"/>
      <c r="NSI34" s="112"/>
      <c r="NSJ34" s="112"/>
      <c r="NSK34" s="112"/>
      <c r="NSL34" s="112"/>
      <c r="NSM34" s="112"/>
      <c r="NSN34" s="112"/>
      <c r="NSO34" s="112"/>
      <c r="NSP34" s="112"/>
      <c r="NSQ34" s="112"/>
      <c r="NSR34" s="112"/>
      <c r="NSS34" s="112"/>
      <c r="NST34" s="112"/>
      <c r="NSU34" s="112"/>
      <c r="NSV34" s="112"/>
      <c r="NSW34" s="112"/>
      <c r="NSX34" s="112"/>
      <c r="NSY34" s="112"/>
      <c r="NSZ34" s="112"/>
      <c r="NTA34" s="112"/>
      <c r="NTB34" s="112"/>
      <c r="NTC34" s="112"/>
      <c r="NTD34" s="112"/>
      <c r="NTE34" s="112"/>
      <c r="NTF34" s="112"/>
      <c r="NTG34" s="112"/>
      <c r="NTH34" s="112"/>
      <c r="NTI34" s="112"/>
      <c r="NTJ34" s="112"/>
      <c r="NTK34" s="112"/>
      <c r="NTL34" s="112"/>
      <c r="NTM34" s="112"/>
      <c r="NTN34" s="112"/>
      <c r="NTO34" s="112"/>
      <c r="NTP34" s="112"/>
      <c r="NTQ34" s="112"/>
      <c r="NTR34" s="112"/>
      <c r="NTS34" s="112"/>
      <c r="NTT34" s="112"/>
      <c r="NTU34" s="112"/>
      <c r="NTV34" s="112"/>
      <c r="NTW34" s="112"/>
      <c r="NTX34" s="112"/>
      <c r="NTY34" s="112"/>
      <c r="NTZ34" s="112"/>
      <c r="NUA34" s="112"/>
      <c r="NUB34" s="112"/>
      <c r="NUC34" s="112"/>
      <c r="NUD34" s="112"/>
      <c r="NUE34" s="112"/>
      <c r="NUF34" s="112"/>
      <c r="NUG34" s="112"/>
      <c r="NUH34" s="112"/>
      <c r="NUI34" s="112"/>
      <c r="NUJ34" s="112"/>
      <c r="NUK34" s="112"/>
      <c r="NUL34" s="112"/>
      <c r="NUM34" s="112"/>
      <c r="NUN34" s="112"/>
      <c r="NUO34" s="112"/>
      <c r="NUP34" s="112"/>
      <c r="NUQ34" s="112"/>
      <c r="NUR34" s="112"/>
      <c r="NUS34" s="112"/>
      <c r="NUT34" s="112"/>
      <c r="NUU34" s="112"/>
      <c r="NUV34" s="112"/>
      <c r="NUW34" s="112"/>
      <c r="NUX34" s="112"/>
      <c r="NUY34" s="112"/>
      <c r="NUZ34" s="112"/>
      <c r="NVA34" s="112"/>
      <c r="NVB34" s="112"/>
      <c r="NVC34" s="112"/>
      <c r="NVD34" s="112"/>
      <c r="NVE34" s="112"/>
      <c r="NVF34" s="112"/>
      <c r="NVG34" s="112"/>
      <c r="NVH34" s="112"/>
      <c r="NVI34" s="112"/>
      <c r="NVJ34" s="112"/>
      <c r="NVK34" s="112"/>
      <c r="NVL34" s="112"/>
      <c r="NVM34" s="112"/>
      <c r="NVN34" s="112"/>
      <c r="NVO34" s="112"/>
      <c r="NVP34" s="112"/>
      <c r="NVQ34" s="112"/>
      <c r="NVR34" s="112"/>
      <c r="NVS34" s="112"/>
      <c r="NVT34" s="112"/>
      <c r="NVU34" s="112"/>
      <c r="NVV34" s="112"/>
      <c r="NVW34" s="112"/>
      <c r="NVX34" s="112"/>
      <c r="NVY34" s="112"/>
      <c r="NVZ34" s="112"/>
      <c r="NWA34" s="112"/>
      <c r="NWB34" s="112"/>
      <c r="NWC34" s="112"/>
      <c r="NWD34" s="112"/>
      <c r="NWE34" s="112"/>
      <c r="NWF34" s="112"/>
      <c r="NWG34" s="112"/>
      <c r="NWH34" s="112"/>
      <c r="NWI34" s="112"/>
      <c r="NWJ34" s="112"/>
      <c r="NWK34" s="112"/>
      <c r="NWL34" s="112"/>
      <c r="NWM34" s="112"/>
      <c r="NWN34" s="112"/>
      <c r="NWO34" s="112"/>
      <c r="NWP34" s="112"/>
      <c r="NWQ34" s="112"/>
      <c r="NWR34" s="112"/>
      <c r="NWS34" s="112"/>
      <c r="NWT34" s="112"/>
      <c r="NWU34" s="112"/>
      <c r="NWV34" s="112"/>
      <c r="NWW34" s="112"/>
      <c r="NWX34" s="112"/>
      <c r="NWY34" s="112"/>
      <c r="NWZ34" s="112"/>
      <c r="NXA34" s="112"/>
      <c r="NXB34" s="112"/>
      <c r="NXC34" s="112"/>
      <c r="NXD34" s="112"/>
      <c r="NXE34" s="112"/>
      <c r="NXF34" s="112"/>
      <c r="NXG34" s="112"/>
      <c r="NXH34" s="112"/>
      <c r="NXI34" s="112"/>
      <c r="NXJ34" s="112"/>
      <c r="NXK34" s="112"/>
      <c r="NXL34" s="112"/>
      <c r="NXM34" s="112"/>
      <c r="NXN34" s="112"/>
      <c r="NXO34" s="112"/>
      <c r="NXP34" s="112"/>
      <c r="NXQ34" s="112"/>
      <c r="NXR34" s="112"/>
      <c r="NXS34" s="112"/>
      <c r="NXT34" s="112"/>
      <c r="NXU34" s="112"/>
      <c r="NXV34" s="112"/>
      <c r="NXW34" s="112"/>
      <c r="NXX34" s="112"/>
      <c r="NXY34" s="112"/>
      <c r="NXZ34" s="112"/>
      <c r="NYA34" s="112"/>
      <c r="NYB34" s="112"/>
      <c r="NYC34" s="112"/>
      <c r="NYD34" s="112"/>
      <c r="NYE34" s="112"/>
      <c r="NYF34" s="112"/>
      <c r="NYG34" s="112"/>
      <c r="NYH34" s="112"/>
      <c r="NYI34" s="112"/>
      <c r="NYJ34" s="112"/>
      <c r="NYK34" s="112"/>
      <c r="NYL34" s="112"/>
      <c r="NYM34" s="112"/>
      <c r="NYN34" s="112"/>
      <c r="NYO34" s="112"/>
      <c r="NYP34" s="112"/>
      <c r="NYQ34" s="112"/>
      <c r="NYR34" s="112"/>
      <c r="NYS34" s="112"/>
      <c r="NYT34" s="112"/>
      <c r="NYU34" s="112"/>
      <c r="NYV34" s="112"/>
      <c r="NYW34" s="112"/>
      <c r="NYX34" s="112"/>
      <c r="NYY34" s="112"/>
      <c r="NYZ34" s="112"/>
      <c r="NZA34" s="112"/>
      <c r="NZB34" s="112"/>
      <c r="NZC34" s="112"/>
      <c r="NZD34" s="112"/>
      <c r="NZE34" s="112"/>
      <c r="NZF34" s="112"/>
      <c r="NZG34" s="112"/>
      <c r="NZH34" s="112"/>
      <c r="NZI34" s="112"/>
      <c r="NZJ34" s="112"/>
      <c r="NZK34" s="112"/>
      <c r="NZL34" s="112"/>
      <c r="NZM34" s="112"/>
      <c r="NZN34" s="112"/>
      <c r="NZO34" s="112"/>
      <c r="NZP34" s="112"/>
      <c r="NZQ34" s="112"/>
      <c r="NZR34" s="112"/>
      <c r="NZS34" s="112"/>
      <c r="NZT34" s="112"/>
      <c r="NZU34" s="112"/>
      <c r="NZV34" s="112"/>
      <c r="NZW34" s="112"/>
      <c r="NZX34" s="112"/>
      <c r="NZY34" s="112"/>
      <c r="NZZ34" s="112"/>
      <c r="OAA34" s="112"/>
      <c r="OAB34" s="112"/>
      <c r="OAC34" s="112"/>
      <c r="OAD34" s="112"/>
      <c r="OAE34" s="112"/>
      <c r="OAF34" s="112"/>
      <c r="OAG34" s="112"/>
      <c r="OAH34" s="112"/>
      <c r="OAI34" s="112"/>
      <c r="OAJ34" s="112"/>
      <c r="OAK34" s="112"/>
      <c r="OAL34" s="112"/>
      <c r="OAM34" s="112"/>
      <c r="OAN34" s="112"/>
      <c r="OAO34" s="112"/>
      <c r="OAP34" s="112"/>
      <c r="OAQ34" s="112"/>
      <c r="OAR34" s="112"/>
      <c r="OAS34" s="112"/>
      <c r="OAT34" s="112"/>
      <c r="OAU34" s="112"/>
      <c r="OAV34" s="112"/>
      <c r="OAW34" s="112"/>
      <c r="OAX34" s="112"/>
      <c r="OAY34" s="112"/>
      <c r="OAZ34" s="112"/>
      <c r="OBA34" s="112"/>
      <c r="OBB34" s="112"/>
      <c r="OBC34" s="112"/>
      <c r="OBD34" s="112"/>
      <c r="OBE34" s="112"/>
      <c r="OBF34" s="112"/>
      <c r="OBG34" s="112"/>
      <c r="OBH34" s="112"/>
      <c r="OBI34" s="112"/>
      <c r="OBJ34" s="112"/>
      <c r="OBK34" s="112"/>
      <c r="OBL34" s="112"/>
      <c r="OBM34" s="112"/>
      <c r="OBN34" s="112"/>
      <c r="OBO34" s="112"/>
      <c r="OBP34" s="112"/>
      <c r="OBQ34" s="112"/>
      <c r="OBR34" s="112"/>
      <c r="OBS34" s="112"/>
      <c r="OBT34" s="112"/>
      <c r="OBU34" s="112"/>
      <c r="OBV34" s="112"/>
      <c r="OBW34" s="112"/>
      <c r="OBX34" s="112"/>
      <c r="OBY34" s="112"/>
      <c r="OBZ34" s="112"/>
      <c r="OCA34" s="112"/>
      <c r="OCB34" s="112"/>
      <c r="OCC34" s="112"/>
      <c r="OCD34" s="112"/>
      <c r="OCE34" s="112"/>
      <c r="OCF34" s="112"/>
      <c r="OCG34" s="112"/>
      <c r="OCH34" s="112"/>
      <c r="OCI34" s="112"/>
      <c r="OCJ34" s="112"/>
      <c r="OCK34" s="112"/>
      <c r="OCL34" s="112"/>
      <c r="OCM34" s="112"/>
      <c r="OCN34" s="112"/>
      <c r="OCO34" s="112"/>
      <c r="OCP34" s="112"/>
      <c r="OCQ34" s="112"/>
      <c r="OCR34" s="112"/>
      <c r="OCS34" s="112"/>
      <c r="OCT34" s="112"/>
      <c r="OCU34" s="112"/>
      <c r="OCV34" s="112"/>
      <c r="OCW34" s="112"/>
      <c r="OCX34" s="112"/>
      <c r="OCY34" s="112"/>
      <c r="OCZ34" s="112"/>
      <c r="ODA34" s="112"/>
      <c r="ODB34" s="112"/>
      <c r="ODC34" s="112"/>
      <c r="ODD34" s="112"/>
      <c r="ODE34" s="112"/>
      <c r="ODF34" s="112"/>
      <c r="ODG34" s="112"/>
      <c r="ODH34" s="112"/>
      <c r="ODI34" s="112"/>
      <c r="ODJ34" s="112"/>
      <c r="ODK34" s="112"/>
      <c r="ODL34" s="112"/>
      <c r="ODM34" s="112"/>
      <c r="ODN34" s="112"/>
      <c r="ODO34" s="112"/>
      <c r="ODP34" s="112"/>
      <c r="ODQ34" s="112"/>
      <c r="ODR34" s="112"/>
      <c r="ODS34" s="112"/>
      <c r="ODT34" s="112"/>
      <c r="ODU34" s="112"/>
      <c r="ODV34" s="112"/>
      <c r="ODW34" s="112"/>
      <c r="ODX34" s="112"/>
      <c r="ODY34" s="112"/>
      <c r="ODZ34" s="112"/>
      <c r="OEA34" s="112"/>
      <c r="OEB34" s="112"/>
      <c r="OEC34" s="112"/>
      <c r="OED34" s="112"/>
      <c r="OEE34" s="112"/>
      <c r="OEF34" s="112"/>
      <c r="OEG34" s="112"/>
      <c r="OEH34" s="112"/>
      <c r="OEI34" s="112"/>
      <c r="OEJ34" s="112"/>
      <c r="OEK34" s="112"/>
      <c r="OEL34" s="112"/>
      <c r="OEM34" s="112"/>
      <c r="OEN34" s="112"/>
      <c r="OEO34" s="112"/>
      <c r="OEP34" s="112"/>
      <c r="OEQ34" s="112"/>
      <c r="OER34" s="112"/>
      <c r="OES34" s="112"/>
      <c r="OET34" s="112"/>
      <c r="OEU34" s="112"/>
      <c r="OEV34" s="112"/>
      <c r="OEW34" s="112"/>
      <c r="OEX34" s="112"/>
      <c r="OEY34" s="112"/>
      <c r="OEZ34" s="112"/>
      <c r="OFA34" s="112"/>
      <c r="OFB34" s="112"/>
      <c r="OFC34" s="112"/>
      <c r="OFD34" s="112"/>
      <c r="OFE34" s="112"/>
      <c r="OFF34" s="112"/>
      <c r="OFG34" s="112"/>
      <c r="OFH34" s="112"/>
      <c r="OFI34" s="112"/>
      <c r="OFJ34" s="112"/>
      <c r="OFK34" s="112"/>
      <c r="OFL34" s="112"/>
      <c r="OFM34" s="112"/>
      <c r="OFN34" s="112"/>
      <c r="OFO34" s="112"/>
      <c r="OFP34" s="112"/>
      <c r="OFQ34" s="112"/>
      <c r="OFR34" s="112"/>
      <c r="OFS34" s="112"/>
      <c r="OFT34" s="112"/>
      <c r="OFU34" s="112"/>
      <c r="OFV34" s="112"/>
      <c r="OFW34" s="112"/>
      <c r="OFX34" s="112"/>
      <c r="OFY34" s="112"/>
      <c r="OFZ34" s="112"/>
      <c r="OGA34" s="112"/>
      <c r="OGB34" s="112"/>
      <c r="OGC34" s="112"/>
      <c r="OGD34" s="112"/>
      <c r="OGE34" s="112"/>
      <c r="OGF34" s="112"/>
      <c r="OGG34" s="112"/>
      <c r="OGH34" s="112"/>
      <c r="OGI34" s="112"/>
      <c r="OGJ34" s="112"/>
      <c r="OGK34" s="112"/>
      <c r="OGL34" s="112"/>
      <c r="OGM34" s="112"/>
      <c r="OGN34" s="112"/>
      <c r="OGO34" s="112"/>
      <c r="OGP34" s="112"/>
      <c r="OGQ34" s="112"/>
      <c r="OGR34" s="112"/>
      <c r="OGS34" s="112"/>
      <c r="OGT34" s="112"/>
      <c r="OGU34" s="112"/>
      <c r="OGV34" s="112"/>
      <c r="OGW34" s="112"/>
      <c r="OGX34" s="112"/>
      <c r="OGY34" s="112"/>
      <c r="OGZ34" s="112"/>
      <c r="OHA34" s="112"/>
      <c r="OHB34" s="112"/>
      <c r="OHC34" s="112"/>
      <c r="OHD34" s="112"/>
      <c r="OHE34" s="112"/>
      <c r="OHF34" s="112"/>
      <c r="OHG34" s="112"/>
      <c r="OHH34" s="112"/>
      <c r="OHI34" s="112"/>
      <c r="OHJ34" s="112"/>
      <c r="OHK34" s="112"/>
      <c r="OHL34" s="112"/>
      <c r="OHM34" s="112"/>
      <c r="OHN34" s="112"/>
      <c r="OHO34" s="112"/>
      <c r="OHP34" s="112"/>
      <c r="OHQ34" s="112"/>
      <c r="OHR34" s="112"/>
      <c r="OHS34" s="112"/>
      <c r="OHT34" s="112"/>
      <c r="OHU34" s="112"/>
      <c r="OHV34" s="112"/>
      <c r="OHW34" s="112"/>
      <c r="OHX34" s="112"/>
      <c r="OHY34" s="112"/>
      <c r="OHZ34" s="112"/>
      <c r="OIA34" s="112"/>
      <c r="OIB34" s="112"/>
      <c r="OIC34" s="112"/>
      <c r="OID34" s="112"/>
      <c r="OIE34" s="112"/>
      <c r="OIF34" s="112"/>
      <c r="OIG34" s="112"/>
      <c r="OIH34" s="112"/>
      <c r="OII34" s="112"/>
      <c r="OIJ34" s="112"/>
      <c r="OIK34" s="112"/>
      <c r="OIL34" s="112"/>
      <c r="OIM34" s="112"/>
      <c r="OIN34" s="112"/>
      <c r="OIO34" s="112"/>
      <c r="OIP34" s="112"/>
      <c r="OIQ34" s="112"/>
      <c r="OIR34" s="112"/>
      <c r="OIS34" s="112"/>
      <c r="OIT34" s="112"/>
      <c r="OIU34" s="112"/>
      <c r="OIV34" s="112"/>
      <c r="OIW34" s="112"/>
      <c r="OIX34" s="112"/>
      <c r="OIY34" s="112"/>
      <c r="OIZ34" s="112"/>
      <c r="OJA34" s="112"/>
      <c r="OJB34" s="112"/>
      <c r="OJC34" s="112"/>
      <c r="OJD34" s="112"/>
      <c r="OJE34" s="112"/>
      <c r="OJF34" s="112"/>
      <c r="OJG34" s="112"/>
      <c r="OJH34" s="112"/>
      <c r="OJI34" s="112"/>
      <c r="OJJ34" s="112"/>
      <c r="OJK34" s="112"/>
      <c r="OJL34" s="112"/>
      <c r="OJM34" s="112"/>
      <c r="OJN34" s="112"/>
      <c r="OJO34" s="112"/>
      <c r="OJP34" s="112"/>
      <c r="OJQ34" s="112"/>
      <c r="OJR34" s="112"/>
      <c r="OJS34" s="112"/>
      <c r="OJT34" s="112"/>
      <c r="OJU34" s="112"/>
      <c r="OJV34" s="112"/>
      <c r="OJW34" s="112"/>
      <c r="OJX34" s="112"/>
      <c r="OJY34" s="112"/>
      <c r="OJZ34" s="112"/>
      <c r="OKA34" s="112"/>
      <c r="OKB34" s="112"/>
      <c r="OKC34" s="112"/>
      <c r="OKD34" s="112"/>
      <c r="OKE34" s="112"/>
      <c r="OKF34" s="112"/>
      <c r="OKG34" s="112"/>
      <c r="OKH34" s="112"/>
      <c r="OKI34" s="112"/>
      <c r="OKJ34" s="112"/>
      <c r="OKK34" s="112"/>
      <c r="OKL34" s="112"/>
      <c r="OKM34" s="112"/>
      <c r="OKN34" s="112"/>
      <c r="OKO34" s="112"/>
      <c r="OKP34" s="112"/>
      <c r="OKQ34" s="112"/>
      <c r="OKR34" s="112"/>
      <c r="OKS34" s="112"/>
      <c r="OKT34" s="112"/>
      <c r="OKU34" s="112"/>
      <c r="OKV34" s="112"/>
      <c r="OKW34" s="112"/>
      <c r="OKX34" s="112"/>
      <c r="OKY34" s="112"/>
      <c r="OKZ34" s="112"/>
      <c r="OLA34" s="112"/>
      <c r="OLB34" s="112"/>
      <c r="OLC34" s="112"/>
      <c r="OLD34" s="112"/>
      <c r="OLE34" s="112"/>
      <c r="OLF34" s="112"/>
      <c r="OLG34" s="112"/>
      <c r="OLH34" s="112"/>
      <c r="OLI34" s="112"/>
      <c r="OLJ34" s="112"/>
      <c r="OLK34" s="112"/>
      <c r="OLL34" s="112"/>
      <c r="OLM34" s="112"/>
      <c r="OLN34" s="112"/>
      <c r="OLO34" s="112"/>
      <c r="OLP34" s="112"/>
      <c r="OLQ34" s="112"/>
      <c r="OLR34" s="112"/>
      <c r="OLS34" s="112"/>
      <c r="OLT34" s="112"/>
      <c r="OLU34" s="112"/>
      <c r="OLV34" s="112"/>
      <c r="OLW34" s="112"/>
      <c r="OLX34" s="112"/>
      <c r="OLY34" s="112"/>
      <c r="OLZ34" s="112"/>
      <c r="OMA34" s="112"/>
      <c r="OMB34" s="112"/>
      <c r="OMC34" s="112"/>
      <c r="OMD34" s="112"/>
      <c r="OME34" s="112"/>
      <c r="OMF34" s="112"/>
      <c r="OMG34" s="112"/>
      <c r="OMH34" s="112"/>
      <c r="OMI34" s="112"/>
      <c r="OMJ34" s="112"/>
      <c r="OMK34" s="112"/>
      <c r="OML34" s="112"/>
      <c r="OMM34" s="112"/>
      <c r="OMN34" s="112"/>
      <c r="OMO34" s="112"/>
      <c r="OMP34" s="112"/>
      <c r="OMQ34" s="112"/>
      <c r="OMR34" s="112"/>
      <c r="OMS34" s="112"/>
      <c r="OMT34" s="112"/>
      <c r="OMU34" s="112"/>
      <c r="OMV34" s="112"/>
      <c r="OMW34" s="112"/>
      <c r="OMX34" s="112"/>
      <c r="OMY34" s="112"/>
      <c r="OMZ34" s="112"/>
      <c r="ONA34" s="112"/>
      <c r="ONB34" s="112"/>
      <c r="ONC34" s="112"/>
      <c r="OND34" s="112"/>
      <c r="ONE34" s="112"/>
      <c r="ONF34" s="112"/>
      <c r="ONG34" s="112"/>
      <c r="ONH34" s="112"/>
      <c r="ONI34" s="112"/>
      <c r="ONJ34" s="112"/>
      <c r="ONK34" s="112"/>
      <c r="ONL34" s="112"/>
      <c r="ONM34" s="112"/>
      <c r="ONN34" s="112"/>
      <c r="ONO34" s="112"/>
      <c r="ONP34" s="112"/>
      <c r="ONQ34" s="112"/>
      <c r="ONR34" s="112"/>
      <c r="ONS34" s="112"/>
      <c r="ONT34" s="112"/>
      <c r="ONU34" s="112"/>
      <c r="ONV34" s="112"/>
      <c r="ONW34" s="112"/>
      <c r="ONX34" s="112"/>
      <c r="ONY34" s="112"/>
      <c r="ONZ34" s="112"/>
      <c r="OOA34" s="112"/>
      <c r="OOB34" s="112"/>
      <c r="OOC34" s="112"/>
      <c r="OOD34" s="112"/>
      <c r="OOE34" s="112"/>
      <c r="OOF34" s="112"/>
      <c r="OOG34" s="112"/>
      <c r="OOH34" s="112"/>
      <c r="OOI34" s="112"/>
      <c r="OOJ34" s="112"/>
      <c r="OOK34" s="112"/>
      <c r="OOL34" s="112"/>
      <c r="OOM34" s="112"/>
      <c r="OON34" s="112"/>
      <c r="OOO34" s="112"/>
      <c r="OOP34" s="112"/>
      <c r="OOQ34" s="112"/>
      <c r="OOR34" s="112"/>
      <c r="OOS34" s="112"/>
      <c r="OOT34" s="112"/>
      <c r="OOU34" s="112"/>
      <c r="OOV34" s="112"/>
      <c r="OOW34" s="112"/>
      <c r="OOX34" s="112"/>
      <c r="OOY34" s="112"/>
      <c r="OOZ34" s="112"/>
      <c r="OPA34" s="112"/>
      <c r="OPB34" s="112"/>
      <c r="OPC34" s="112"/>
      <c r="OPD34" s="112"/>
      <c r="OPE34" s="112"/>
      <c r="OPF34" s="112"/>
      <c r="OPG34" s="112"/>
      <c r="OPH34" s="112"/>
      <c r="OPI34" s="112"/>
      <c r="OPJ34" s="112"/>
      <c r="OPK34" s="112"/>
      <c r="OPL34" s="112"/>
      <c r="OPM34" s="112"/>
      <c r="OPN34" s="112"/>
      <c r="OPO34" s="112"/>
      <c r="OPP34" s="112"/>
      <c r="OPQ34" s="112"/>
      <c r="OPR34" s="112"/>
      <c r="OPS34" s="112"/>
      <c r="OPT34" s="112"/>
      <c r="OPU34" s="112"/>
      <c r="OPV34" s="112"/>
      <c r="OPW34" s="112"/>
      <c r="OPX34" s="112"/>
      <c r="OPY34" s="112"/>
      <c r="OPZ34" s="112"/>
      <c r="OQA34" s="112"/>
      <c r="OQB34" s="112"/>
      <c r="OQC34" s="112"/>
      <c r="OQD34" s="112"/>
      <c r="OQE34" s="112"/>
      <c r="OQF34" s="112"/>
      <c r="OQG34" s="112"/>
      <c r="OQH34" s="112"/>
      <c r="OQI34" s="112"/>
      <c r="OQJ34" s="112"/>
      <c r="OQK34" s="112"/>
      <c r="OQL34" s="112"/>
      <c r="OQM34" s="112"/>
      <c r="OQN34" s="112"/>
      <c r="OQO34" s="112"/>
      <c r="OQP34" s="112"/>
      <c r="OQQ34" s="112"/>
      <c r="OQR34" s="112"/>
      <c r="OQS34" s="112"/>
      <c r="OQT34" s="112"/>
      <c r="OQU34" s="112"/>
      <c r="OQV34" s="112"/>
      <c r="OQW34" s="112"/>
      <c r="OQX34" s="112"/>
      <c r="OQY34" s="112"/>
      <c r="OQZ34" s="112"/>
      <c r="ORA34" s="112"/>
      <c r="ORB34" s="112"/>
      <c r="ORC34" s="112"/>
      <c r="ORD34" s="112"/>
      <c r="ORE34" s="112"/>
      <c r="ORF34" s="112"/>
      <c r="ORG34" s="112"/>
      <c r="ORH34" s="112"/>
      <c r="ORI34" s="112"/>
      <c r="ORJ34" s="112"/>
      <c r="ORK34" s="112"/>
      <c r="ORL34" s="112"/>
      <c r="ORM34" s="112"/>
      <c r="ORN34" s="112"/>
      <c r="ORO34" s="112"/>
      <c r="ORP34" s="112"/>
      <c r="ORQ34" s="112"/>
      <c r="ORR34" s="112"/>
      <c r="ORS34" s="112"/>
      <c r="ORT34" s="112"/>
      <c r="ORU34" s="112"/>
      <c r="ORV34" s="112"/>
      <c r="ORW34" s="112"/>
      <c r="ORX34" s="112"/>
      <c r="ORY34" s="112"/>
      <c r="ORZ34" s="112"/>
      <c r="OSA34" s="112"/>
      <c r="OSB34" s="112"/>
      <c r="OSC34" s="112"/>
      <c r="OSD34" s="112"/>
      <c r="OSE34" s="112"/>
      <c r="OSF34" s="112"/>
      <c r="OSG34" s="112"/>
      <c r="OSH34" s="112"/>
      <c r="OSI34" s="112"/>
      <c r="OSJ34" s="112"/>
      <c r="OSK34" s="112"/>
      <c r="OSL34" s="112"/>
      <c r="OSM34" s="112"/>
      <c r="OSN34" s="112"/>
      <c r="OSO34" s="112"/>
      <c r="OSP34" s="112"/>
      <c r="OSQ34" s="112"/>
      <c r="OSR34" s="112"/>
      <c r="OSS34" s="112"/>
      <c r="OST34" s="112"/>
      <c r="OSU34" s="112"/>
      <c r="OSV34" s="112"/>
      <c r="OSW34" s="112"/>
      <c r="OSX34" s="112"/>
      <c r="OSY34" s="112"/>
      <c r="OSZ34" s="112"/>
      <c r="OTA34" s="112"/>
      <c r="OTB34" s="112"/>
      <c r="OTC34" s="112"/>
      <c r="OTD34" s="112"/>
      <c r="OTE34" s="112"/>
      <c r="OTF34" s="112"/>
      <c r="OTG34" s="112"/>
      <c r="OTH34" s="112"/>
      <c r="OTI34" s="112"/>
      <c r="OTJ34" s="112"/>
      <c r="OTK34" s="112"/>
      <c r="OTL34" s="112"/>
      <c r="OTM34" s="112"/>
      <c r="OTN34" s="112"/>
      <c r="OTO34" s="112"/>
      <c r="OTP34" s="112"/>
      <c r="OTQ34" s="112"/>
      <c r="OTR34" s="112"/>
      <c r="OTS34" s="112"/>
      <c r="OTT34" s="112"/>
      <c r="OTU34" s="112"/>
      <c r="OTV34" s="112"/>
      <c r="OTW34" s="112"/>
      <c r="OTX34" s="112"/>
      <c r="OTY34" s="112"/>
      <c r="OTZ34" s="112"/>
      <c r="OUA34" s="112"/>
      <c r="OUB34" s="112"/>
      <c r="OUC34" s="112"/>
      <c r="OUD34" s="112"/>
      <c r="OUE34" s="112"/>
      <c r="OUF34" s="112"/>
      <c r="OUG34" s="112"/>
      <c r="OUH34" s="112"/>
      <c r="OUI34" s="112"/>
      <c r="OUJ34" s="112"/>
      <c r="OUK34" s="112"/>
      <c r="OUL34" s="112"/>
      <c r="OUM34" s="112"/>
      <c r="OUN34" s="112"/>
      <c r="OUO34" s="112"/>
      <c r="OUP34" s="112"/>
      <c r="OUQ34" s="112"/>
      <c r="OUR34" s="112"/>
      <c r="OUS34" s="112"/>
      <c r="OUT34" s="112"/>
      <c r="OUU34" s="112"/>
      <c r="OUV34" s="112"/>
      <c r="OUW34" s="112"/>
      <c r="OUX34" s="112"/>
      <c r="OUY34" s="112"/>
      <c r="OUZ34" s="112"/>
      <c r="OVA34" s="112"/>
      <c r="OVB34" s="112"/>
      <c r="OVC34" s="112"/>
      <c r="OVD34" s="112"/>
      <c r="OVE34" s="112"/>
      <c r="OVF34" s="112"/>
      <c r="OVG34" s="112"/>
      <c r="OVH34" s="112"/>
      <c r="OVI34" s="112"/>
      <c r="OVJ34" s="112"/>
      <c r="OVK34" s="112"/>
      <c r="OVL34" s="112"/>
      <c r="OVM34" s="112"/>
      <c r="OVN34" s="112"/>
      <c r="OVO34" s="112"/>
      <c r="OVP34" s="112"/>
      <c r="OVQ34" s="112"/>
      <c r="OVR34" s="112"/>
      <c r="OVS34" s="112"/>
      <c r="OVT34" s="112"/>
      <c r="OVU34" s="112"/>
      <c r="OVV34" s="112"/>
      <c r="OVW34" s="112"/>
      <c r="OVX34" s="112"/>
      <c r="OVY34" s="112"/>
      <c r="OVZ34" s="112"/>
      <c r="OWA34" s="112"/>
      <c r="OWB34" s="112"/>
      <c r="OWC34" s="112"/>
      <c r="OWD34" s="112"/>
      <c r="OWE34" s="112"/>
      <c r="OWF34" s="112"/>
      <c r="OWG34" s="112"/>
      <c r="OWH34" s="112"/>
      <c r="OWI34" s="112"/>
      <c r="OWJ34" s="112"/>
      <c r="OWK34" s="112"/>
      <c r="OWL34" s="112"/>
      <c r="OWM34" s="112"/>
      <c r="OWN34" s="112"/>
      <c r="OWO34" s="112"/>
      <c r="OWP34" s="112"/>
      <c r="OWQ34" s="112"/>
      <c r="OWR34" s="112"/>
      <c r="OWS34" s="112"/>
      <c r="OWT34" s="112"/>
      <c r="OWU34" s="112"/>
      <c r="OWV34" s="112"/>
      <c r="OWW34" s="112"/>
      <c r="OWX34" s="112"/>
      <c r="OWY34" s="112"/>
      <c r="OWZ34" s="112"/>
      <c r="OXA34" s="112"/>
      <c r="OXB34" s="112"/>
      <c r="OXC34" s="112"/>
      <c r="OXD34" s="112"/>
      <c r="OXE34" s="112"/>
      <c r="OXF34" s="112"/>
      <c r="OXG34" s="112"/>
      <c r="OXH34" s="112"/>
      <c r="OXI34" s="112"/>
      <c r="OXJ34" s="112"/>
      <c r="OXK34" s="112"/>
      <c r="OXL34" s="112"/>
      <c r="OXM34" s="112"/>
      <c r="OXN34" s="112"/>
      <c r="OXO34" s="112"/>
      <c r="OXP34" s="112"/>
      <c r="OXQ34" s="112"/>
      <c r="OXR34" s="112"/>
      <c r="OXS34" s="112"/>
      <c r="OXT34" s="112"/>
      <c r="OXU34" s="112"/>
      <c r="OXV34" s="112"/>
      <c r="OXW34" s="112"/>
      <c r="OXX34" s="112"/>
      <c r="OXY34" s="112"/>
      <c r="OXZ34" s="112"/>
      <c r="OYA34" s="112"/>
      <c r="OYB34" s="112"/>
      <c r="OYC34" s="112"/>
      <c r="OYD34" s="112"/>
      <c r="OYE34" s="112"/>
      <c r="OYF34" s="112"/>
      <c r="OYG34" s="112"/>
      <c r="OYH34" s="112"/>
      <c r="OYI34" s="112"/>
      <c r="OYJ34" s="112"/>
      <c r="OYK34" s="112"/>
      <c r="OYL34" s="112"/>
      <c r="OYM34" s="112"/>
      <c r="OYN34" s="112"/>
      <c r="OYO34" s="112"/>
      <c r="OYP34" s="112"/>
      <c r="OYQ34" s="112"/>
      <c r="OYR34" s="112"/>
      <c r="OYS34" s="112"/>
      <c r="OYT34" s="112"/>
      <c r="OYU34" s="112"/>
      <c r="OYV34" s="112"/>
      <c r="OYW34" s="112"/>
      <c r="OYX34" s="112"/>
      <c r="OYY34" s="112"/>
      <c r="OYZ34" s="112"/>
      <c r="OZA34" s="112"/>
      <c r="OZB34" s="112"/>
      <c r="OZC34" s="112"/>
      <c r="OZD34" s="112"/>
      <c r="OZE34" s="112"/>
      <c r="OZF34" s="112"/>
      <c r="OZG34" s="112"/>
      <c r="OZH34" s="112"/>
      <c r="OZI34" s="112"/>
      <c r="OZJ34" s="112"/>
      <c r="OZK34" s="112"/>
      <c r="OZL34" s="112"/>
      <c r="OZM34" s="112"/>
      <c r="OZN34" s="112"/>
      <c r="OZO34" s="112"/>
      <c r="OZP34" s="112"/>
      <c r="OZQ34" s="112"/>
      <c r="OZR34" s="112"/>
      <c r="OZS34" s="112"/>
      <c r="OZT34" s="112"/>
      <c r="OZU34" s="112"/>
      <c r="OZV34" s="112"/>
      <c r="OZW34" s="112"/>
      <c r="OZX34" s="112"/>
      <c r="OZY34" s="112"/>
      <c r="OZZ34" s="112"/>
      <c r="PAA34" s="112"/>
      <c r="PAB34" s="112"/>
      <c r="PAC34" s="112"/>
      <c r="PAD34" s="112"/>
      <c r="PAE34" s="112"/>
      <c r="PAF34" s="112"/>
      <c r="PAG34" s="112"/>
      <c r="PAH34" s="112"/>
      <c r="PAI34" s="112"/>
      <c r="PAJ34" s="112"/>
      <c r="PAK34" s="112"/>
      <c r="PAL34" s="112"/>
      <c r="PAM34" s="112"/>
      <c r="PAN34" s="112"/>
      <c r="PAO34" s="112"/>
      <c r="PAP34" s="112"/>
      <c r="PAQ34" s="112"/>
      <c r="PAR34" s="112"/>
      <c r="PAS34" s="112"/>
      <c r="PAT34" s="112"/>
      <c r="PAU34" s="112"/>
      <c r="PAV34" s="112"/>
      <c r="PAW34" s="112"/>
      <c r="PAX34" s="112"/>
      <c r="PAY34" s="112"/>
      <c r="PAZ34" s="112"/>
      <c r="PBA34" s="112"/>
      <c r="PBB34" s="112"/>
      <c r="PBC34" s="112"/>
      <c r="PBD34" s="112"/>
      <c r="PBE34" s="112"/>
      <c r="PBF34" s="112"/>
      <c r="PBG34" s="112"/>
      <c r="PBH34" s="112"/>
      <c r="PBI34" s="112"/>
      <c r="PBJ34" s="112"/>
      <c r="PBK34" s="112"/>
      <c r="PBL34" s="112"/>
      <c r="PBM34" s="112"/>
      <c r="PBN34" s="112"/>
      <c r="PBO34" s="112"/>
      <c r="PBP34" s="112"/>
      <c r="PBQ34" s="112"/>
      <c r="PBR34" s="112"/>
      <c r="PBS34" s="112"/>
      <c r="PBT34" s="112"/>
      <c r="PBU34" s="112"/>
      <c r="PBV34" s="112"/>
      <c r="PBW34" s="112"/>
      <c r="PBX34" s="112"/>
      <c r="PBY34" s="112"/>
      <c r="PBZ34" s="112"/>
      <c r="PCA34" s="112"/>
      <c r="PCB34" s="112"/>
      <c r="PCC34" s="112"/>
      <c r="PCD34" s="112"/>
      <c r="PCE34" s="112"/>
      <c r="PCF34" s="112"/>
      <c r="PCG34" s="112"/>
      <c r="PCH34" s="112"/>
      <c r="PCI34" s="112"/>
      <c r="PCJ34" s="112"/>
      <c r="PCK34" s="112"/>
      <c r="PCL34" s="112"/>
      <c r="PCM34" s="112"/>
      <c r="PCN34" s="112"/>
      <c r="PCO34" s="112"/>
      <c r="PCP34" s="112"/>
      <c r="PCQ34" s="112"/>
      <c r="PCR34" s="112"/>
      <c r="PCS34" s="112"/>
      <c r="PCT34" s="112"/>
      <c r="PCU34" s="112"/>
      <c r="PCV34" s="112"/>
      <c r="PCW34" s="112"/>
      <c r="PCX34" s="112"/>
      <c r="PCY34" s="112"/>
      <c r="PCZ34" s="112"/>
      <c r="PDA34" s="112"/>
      <c r="PDB34" s="112"/>
      <c r="PDC34" s="112"/>
      <c r="PDD34" s="112"/>
      <c r="PDE34" s="112"/>
      <c r="PDF34" s="112"/>
      <c r="PDG34" s="112"/>
      <c r="PDH34" s="112"/>
      <c r="PDI34" s="112"/>
      <c r="PDJ34" s="112"/>
      <c r="PDK34" s="112"/>
      <c r="PDL34" s="112"/>
      <c r="PDM34" s="112"/>
      <c r="PDN34" s="112"/>
      <c r="PDO34" s="112"/>
      <c r="PDP34" s="112"/>
      <c r="PDQ34" s="112"/>
      <c r="PDR34" s="112"/>
      <c r="PDS34" s="112"/>
      <c r="PDT34" s="112"/>
      <c r="PDU34" s="112"/>
      <c r="PDV34" s="112"/>
      <c r="PDW34" s="112"/>
      <c r="PDX34" s="112"/>
      <c r="PDY34" s="112"/>
      <c r="PDZ34" s="112"/>
      <c r="PEA34" s="112"/>
      <c r="PEB34" s="112"/>
      <c r="PEC34" s="112"/>
      <c r="PED34" s="112"/>
      <c r="PEE34" s="112"/>
      <c r="PEF34" s="112"/>
      <c r="PEG34" s="112"/>
      <c r="PEH34" s="112"/>
      <c r="PEI34" s="112"/>
      <c r="PEJ34" s="112"/>
      <c r="PEK34" s="112"/>
      <c r="PEL34" s="112"/>
      <c r="PEM34" s="112"/>
      <c r="PEN34" s="112"/>
      <c r="PEO34" s="112"/>
      <c r="PEP34" s="112"/>
      <c r="PEQ34" s="112"/>
      <c r="PER34" s="112"/>
      <c r="PES34" s="112"/>
      <c r="PET34" s="112"/>
      <c r="PEU34" s="112"/>
      <c r="PEV34" s="112"/>
      <c r="PEW34" s="112"/>
      <c r="PEX34" s="112"/>
      <c r="PEY34" s="112"/>
      <c r="PEZ34" s="112"/>
      <c r="PFA34" s="112"/>
      <c r="PFB34" s="112"/>
      <c r="PFC34" s="112"/>
      <c r="PFD34" s="112"/>
      <c r="PFE34" s="112"/>
      <c r="PFF34" s="112"/>
      <c r="PFG34" s="112"/>
      <c r="PFH34" s="112"/>
      <c r="PFI34" s="112"/>
      <c r="PFJ34" s="112"/>
      <c r="PFK34" s="112"/>
      <c r="PFL34" s="112"/>
      <c r="PFM34" s="112"/>
      <c r="PFN34" s="112"/>
      <c r="PFO34" s="112"/>
      <c r="PFP34" s="112"/>
      <c r="PFQ34" s="112"/>
      <c r="PFR34" s="112"/>
      <c r="PFS34" s="112"/>
      <c r="PFT34" s="112"/>
      <c r="PFU34" s="112"/>
      <c r="PFV34" s="112"/>
      <c r="PFW34" s="112"/>
      <c r="PFX34" s="112"/>
      <c r="PFY34" s="112"/>
      <c r="PFZ34" s="112"/>
      <c r="PGA34" s="112"/>
      <c r="PGB34" s="112"/>
      <c r="PGC34" s="112"/>
      <c r="PGD34" s="112"/>
      <c r="PGE34" s="112"/>
      <c r="PGF34" s="112"/>
      <c r="PGG34" s="112"/>
      <c r="PGH34" s="112"/>
      <c r="PGI34" s="112"/>
      <c r="PGJ34" s="112"/>
      <c r="PGK34" s="112"/>
      <c r="PGL34" s="112"/>
      <c r="PGM34" s="112"/>
      <c r="PGN34" s="112"/>
      <c r="PGO34" s="112"/>
      <c r="PGP34" s="112"/>
      <c r="PGQ34" s="112"/>
      <c r="PGR34" s="112"/>
      <c r="PGS34" s="112"/>
      <c r="PGT34" s="112"/>
      <c r="PGU34" s="112"/>
      <c r="PGV34" s="112"/>
      <c r="PGW34" s="112"/>
      <c r="PGX34" s="112"/>
      <c r="PGY34" s="112"/>
      <c r="PGZ34" s="112"/>
      <c r="PHA34" s="112"/>
      <c r="PHB34" s="112"/>
      <c r="PHC34" s="112"/>
      <c r="PHD34" s="112"/>
      <c r="PHE34" s="112"/>
      <c r="PHF34" s="112"/>
      <c r="PHG34" s="112"/>
      <c r="PHH34" s="112"/>
      <c r="PHI34" s="112"/>
      <c r="PHJ34" s="112"/>
      <c r="PHK34" s="112"/>
      <c r="PHL34" s="112"/>
      <c r="PHM34" s="112"/>
      <c r="PHN34" s="112"/>
      <c r="PHO34" s="112"/>
      <c r="PHP34" s="112"/>
      <c r="PHQ34" s="112"/>
      <c r="PHR34" s="112"/>
      <c r="PHS34" s="112"/>
      <c r="PHT34" s="112"/>
      <c r="PHU34" s="112"/>
      <c r="PHV34" s="112"/>
      <c r="PHW34" s="112"/>
      <c r="PHX34" s="112"/>
      <c r="PHY34" s="112"/>
      <c r="PHZ34" s="112"/>
      <c r="PIA34" s="112"/>
      <c r="PIB34" s="112"/>
      <c r="PIC34" s="112"/>
      <c r="PID34" s="112"/>
      <c r="PIE34" s="112"/>
      <c r="PIF34" s="112"/>
      <c r="PIG34" s="112"/>
      <c r="PIH34" s="112"/>
      <c r="PII34" s="112"/>
      <c r="PIJ34" s="112"/>
      <c r="PIK34" s="112"/>
      <c r="PIL34" s="112"/>
      <c r="PIM34" s="112"/>
      <c r="PIN34" s="112"/>
      <c r="PIO34" s="112"/>
      <c r="PIP34" s="112"/>
      <c r="PIQ34" s="112"/>
      <c r="PIR34" s="112"/>
      <c r="PIS34" s="112"/>
      <c r="PIT34" s="112"/>
      <c r="PIU34" s="112"/>
      <c r="PIV34" s="112"/>
      <c r="PIW34" s="112"/>
      <c r="PIX34" s="112"/>
      <c r="PIY34" s="112"/>
      <c r="PIZ34" s="112"/>
      <c r="PJA34" s="112"/>
      <c r="PJB34" s="112"/>
      <c r="PJC34" s="112"/>
      <c r="PJD34" s="112"/>
      <c r="PJE34" s="112"/>
      <c r="PJF34" s="112"/>
      <c r="PJG34" s="112"/>
      <c r="PJH34" s="112"/>
      <c r="PJI34" s="112"/>
      <c r="PJJ34" s="112"/>
      <c r="PJK34" s="112"/>
      <c r="PJL34" s="112"/>
      <c r="PJM34" s="112"/>
      <c r="PJN34" s="112"/>
      <c r="PJO34" s="112"/>
      <c r="PJP34" s="112"/>
      <c r="PJQ34" s="112"/>
      <c r="PJR34" s="112"/>
      <c r="PJS34" s="112"/>
      <c r="PJT34" s="112"/>
      <c r="PJU34" s="112"/>
      <c r="PJV34" s="112"/>
      <c r="PJW34" s="112"/>
      <c r="PJX34" s="112"/>
      <c r="PJY34" s="112"/>
      <c r="PJZ34" s="112"/>
      <c r="PKA34" s="112"/>
      <c r="PKB34" s="112"/>
      <c r="PKC34" s="112"/>
      <c r="PKD34" s="112"/>
      <c r="PKE34" s="112"/>
      <c r="PKF34" s="112"/>
      <c r="PKG34" s="112"/>
      <c r="PKH34" s="112"/>
      <c r="PKI34" s="112"/>
      <c r="PKJ34" s="112"/>
      <c r="PKK34" s="112"/>
      <c r="PKL34" s="112"/>
      <c r="PKM34" s="112"/>
      <c r="PKN34" s="112"/>
      <c r="PKO34" s="112"/>
      <c r="PKP34" s="112"/>
      <c r="PKQ34" s="112"/>
      <c r="PKR34" s="112"/>
      <c r="PKS34" s="112"/>
      <c r="PKT34" s="112"/>
      <c r="PKU34" s="112"/>
      <c r="PKV34" s="112"/>
      <c r="PKW34" s="112"/>
      <c r="PKX34" s="112"/>
      <c r="PKY34" s="112"/>
      <c r="PKZ34" s="112"/>
      <c r="PLA34" s="112"/>
      <c r="PLB34" s="112"/>
      <c r="PLC34" s="112"/>
      <c r="PLD34" s="112"/>
      <c r="PLE34" s="112"/>
      <c r="PLF34" s="112"/>
      <c r="PLG34" s="112"/>
      <c r="PLH34" s="112"/>
      <c r="PLI34" s="112"/>
      <c r="PLJ34" s="112"/>
      <c r="PLK34" s="112"/>
      <c r="PLL34" s="112"/>
      <c r="PLM34" s="112"/>
      <c r="PLN34" s="112"/>
      <c r="PLO34" s="112"/>
      <c r="PLP34" s="112"/>
      <c r="PLQ34" s="112"/>
      <c r="PLR34" s="112"/>
      <c r="PLS34" s="112"/>
      <c r="PLT34" s="112"/>
      <c r="PLU34" s="112"/>
      <c r="PLV34" s="112"/>
      <c r="PLW34" s="112"/>
      <c r="PLX34" s="112"/>
      <c r="PLY34" s="112"/>
      <c r="PLZ34" s="112"/>
      <c r="PMA34" s="112"/>
      <c r="PMB34" s="112"/>
      <c r="PMC34" s="112"/>
      <c r="PMD34" s="112"/>
      <c r="PME34" s="112"/>
      <c r="PMF34" s="112"/>
      <c r="PMG34" s="112"/>
      <c r="PMH34" s="112"/>
      <c r="PMI34" s="112"/>
      <c r="PMJ34" s="112"/>
      <c r="PMK34" s="112"/>
      <c r="PML34" s="112"/>
      <c r="PMM34" s="112"/>
      <c r="PMN34" s="112"/>
      <c r="PMO34" s="112"/>
      <c r="PMP34" s="112"/>
      <c r="PMQ34" s="112"/>
      <c r="PMR34" s="112"/>
      <c r="PMS34" s="112"/>
      <c r="PMT34" s="112"/>
      <c r="PMU34" s="112"/>
      <c r="PMV34" s="112"/>
      <c r="PMW34" s="112"/>
      <c r="PMX34" s="112"/>
      <c r="PMY34" s="112"/>
      <c r="PMZ34" s="112"/>
      <c r="PNA34" s="112"/>
      <c r="PNB34" s="112"/>
      <c r="PNC34" s="112"/>
      <c r="PND34" s="112"/>
      <c r="PNE34" s="112"/>
      <c r="PNF34" s="112"/>
      <c r="PNG34" s="112"/>
      <c r="PNH34" s="112"/>
      <c r="PNI34" s="112"/>
      <c r="PNJ34" s="112"/>
      <c r="PNK34" s="112"/>
      <c r="PNL34" s="112"/>
      <c r="PNM34" s="112"/>
      <c r="PNN34" s="112"/>
      <c r="PNO34" s="112"/>
      <c r="PNP34" s="112"/>
      <c r="PNQ34" s="112"/>
      <c r="PNR34" s="112"/>
      <c r="PNS34" s="112"/>
      <c r="PNT34" s="112"/>
      <c r="PNU34" s="112"/>
      <c r="PNV34" s="112"/>
      <c r="PNW34" s="112"/>
      <c r="PNX34" s="112"/>
      <c r="PNY34" s="112"/>
      <c r="PNZ34" s="112"/>
      <c r="POA34" s="112"/>
      <c r="POB34" s="112"/>
      <c r="POC34" s="112"/>
      <c r="POD34" s="112"/>
      <c r="POE34" s="112"/>
      <c r="POF34" s="112"/>
      <c r="POG34" s="112"/>
      <c r="POH34" s="112"/>
      <c r="POI34" s="112"/>
      <c r="POJ34" s="112"/>
      <c r="POK34" s="112"/>
      <c r="POL34" s="112"/>
      <c r="POM34" s="112"/>
      <c r="PON34" s="112"/>
      <c r="POO34" s="112"/>
      <c r="POP34" s="112"/>
      <c r="POQ34" s="112"/>
      <c r="POR34" s="112"/>
      <c r="POS34" s="112"/>
      <c r="POT34" s="112"/>
      <c r="POU34" s="112"/>
      <c r="POV34" s="112"/>
      <c r="POW34" s="112"/>
      <c r="POX34" s="112"/>
      <c r="POY34" s="112"/>
      <c r="POZ34" s="112"/>
      <c r="PPA34" s="112"/>
      <c r="PPB34" s="112"/>
      <c r="PPC34" s="112"/>
      <c r="PPD34" s="112"/>
      <c r="PPE34" s="112"/>
      <c r="PPF34" s="112"/>
      <c r="PPG34" s="112"/>
      <c r="PPH34" s="112"/>
      <c r="PPI34" s="112"/>
      <c r="PPJ34" s="112"/>
      <c r="PPK34" s="112"/>
      <c r="PPL34" s="112"/>
      <c r="PPM34" s="112"/>
      <c r="PPN34" s="112"/>
      <c r="PPO34" s="112"/>
      <c r="PPP34" s="112"/>
      <c r="PPQ34" s="112"/>
      <c r="PPR34" s="112"/>
      <c r="PPS34" s="112"/>
      <c r="PPT34" s="112"/>
      <c r="PPU34" s="112"/>
      <c r="PPV34" s="112"/>
      <c r="PPW34" s="112"/>
      <c r="PPX34" s="112"/>
      <c r="PPY34" s="112"/>
      <c r="PPZ34" s="112"/>
      <c r="PQA34" s="112"/>
      <c r="PQB34" s="112"/>
      <c r="PQC34" s="112"/>
      <c r="PQD34" s="112"/>
      <c r="PQE34" s="112"/>
      <c r="PQF34" s="112"/>
      <c r="PQG34" s="112"/>
      <c r="PQH34" s="112"/>
      <c r="PQI34" s="112"/>
      <c r="PQJ34" s="112"/>
      <c r="PQK34" s="112"/>
      <c r="PQL34" s="112"/>
      <c r="PQM34" s="112"/>
      <c r="PQN34" s="112"/>
      <c r="PQO34" s="112"/>
      <c r="PQP34" s="112"/>
      <c r="PQQ34" s="112"/>
      <c r="PQR34" s="112"/>
      <c r="PQS34" s="112"/>
      <c r="PQT34" s="112"/>
      <c r="PQU34" s="112"/>
      <c r="PQV34" s="112"/>
      <c r="PQW34" s="112"/>
      <c r="PQX34" s="112"/>
      <c r="PQY34" s="112"/>
      <c r="PQZ34" s="112"/>
      <c r="PRA34" s="112"/>
      <c r="PRB34" s="112"/>
      <c r="PRC34" s="112"/>
      <c r="PRD34" s="112"/>
      <c r="PRE34" s="112"/>
      <c r="PRF34" s="112"/>
      <c r="PRG34" s="112"/>
      <c r="PRH34" s="112"/>
      <c r="PRI34" s="112"/>
      <c r="PRJ34" s="112"/>
      <c r="PRK34" s="112"/>
      <c r="PRL34" s="112"/>
      <c r="PRM34" s="112"/>
      <c r="PRN34" s="112"/>
      <c r="PRO34" s="112"/>
      <c r="PRP34" s="112"/>
      <c r="PRQ34" s="112"/>
      <c r="PRR34" s="112"/>
      <c r="PRS34" s="112"/>
      <c r="PRT34" s="112"/>
      <c r="PRU34" s="112"/>
      <c r="PRV34" s="112"/>
      <c r="PRW34" s="112"/>
      <c r="PRX34" s="112"/>
      <c r="PRY34" s="112"/>
      <c r="PRZ34" s="112"/>
      <c r="PSA34" s="112"/>
      <c r="PSB34" s="112"/>
      <c r="PSC34" s="112"/>
      <c r="PSD34" s="112"/>
      <c r="PSE34" s="112"/>
      <c r="PSF34" s="112"/>
      <c r="PSG34" s="112"/>
      <c r="PSH34" s="112"/>
      <c r="PSI34" s="112"/>
      <c r="PSJ34" s="112"/>
      <c r="PSK34" s="112"/>
      <c r="PSL34" s="112"/>
      <c r="PSM34" s="112"/>
      <c r="PSN34" s="112"/>
      <c r="PSO34" s="112"/>
      <c r="PSP34" s="112"/>
      <c r="PSQ34" s="112"/>
      <c r="PSR34" s="112"/>
      <c r="PSS34" s="112"/>
      <c r="PST34" s="112"/>
      <c r="PSU34" s="112"/>
      <c r="PSV34" s="112"/>
      <c r="PSW34" s="112"/>
      <c r="PSX34" s="112"/>
      <c r="PSY34" s="112"/>
      <c r="PSZ34" s="112"/>
      <c r="PTA34" s="112"/>
      <c r="PTB34" s="112"/>
      <c r="PTC34" s="112"/>
      <c r="PTD34" s="112"/>
      <c r="PTE34" s="112"/>
      <c r="PTF34" s="112"/>
      <c r="PTG34" s="112"/>
      <c r="PTH34" s="112"/>
      <c r="PTI34" s="112"/>
      <c r="PTJ34" s="112"/>
      <c r="PTK34" s="112"/>
      <c r="PTL34" s="112"/>
      <c r="PTM34" s="112"/>
      <c r="PTN34" s="112"/>
      <c r="PTO34" s="112"/>
      <c r="PTP34" s="112"/>
      <c r="PTQ34" s="112"/>
      <c r="PTR34" s="112"/>
      <c r="PTS34" s="112"/>
      <c r="PTT34" s="112"/>
      <c r="PTU34" s="112"/>
      <c r="PTV34" s="112"/>
      <c r="PTW34" s="112"/>
      <c r="PTX34" s="112"/>
      <c r="PTY34" s="112"/>
      <c r="PTZ34" s="112"/>
      <c r="PUA34" s="112"/>
      <c r="PUB34" s="112"/>
      <c r="PUC34" s="112"/>
      <c r="PUD34" s="112"/>
      <c r="PUE34" s="112"/>
      <c r="PUF34" s="112"/>
      <c r="PUG34" s="112"/>
      <c r="PUH34" s="112"/>
      <c r="PUI34" s="112"/>
      <c r="PUJ34" s="112"/>
      <c r="PUK34" s="112"/>
      <c r="PUL34" s="112"/>
      <c r="PUM34" s="112"/>
      <c r="PUN34" s="112"/>
      <c r="PUO34" s="112"/>
      <c r="PUP34" s="112"/>
      <c r="PUQ34" s="112"/>
      <c r="PUR34" s="112"/>
      <c r="PUS34" s="112"/>
      <c r="PUT34" s="112"/>
      <c r="PUU34" s="112"/>
      <c r="PUV34" s="112"/>
      <c r="PUW34" s="112"/>
      <c r="PUX34" s="112"/>
      <c r="PUY34" s="112"/>
      <c r="PUZ34" s="112"/>
      <c r="PVA34" s="112"/>
      <c r="PVB34" s="112"/>
      <c r="PVC34" s="112"/>
      <c r="PVD34" s="112"/>
      <c r="PVE34" s="112"/>
      <c r="PVF34" s="112"/>
      <c r="PVG34" s="112"/>
      <c r="PVH34" s="112"/>
      <c r="PVI34" s="112"/>
      <c r="PVJ34" s="112"/>
      <c r="PVK34" s="112"/>
      <c r="PVL34" s="112"/>
      <c r="PVM34" s="112"/>
      <c r="PVN34" s="112"/>
      <c r="PVO34" s="112"/>
      <c r="PVP34" s="112"/>
      <c r="PVQ34" s="112"/>
      <c r="PVR34" s="112"/>
      <c r="PVS34" s="112"/>
      <c r="PVT34" s="112"/>
      <c r="PVU34" s="112"/>
      <c r="PVV34" s="112"/>
      <c r="PVW34" s="112"/>
      <c r="PVX34" s="112"/>
      <c r="PVY34" s="112"/>
      <c r="PVZ34" s="112"/>
      <c r="PWA34" s="112"/>
      <c r="PWB34" s="112"/>
      <c r="PWC34" s="112"/>
      <c r="PWD34" s="112"/>
      <c r="PWE34" s="112"/>
      <c r="PWF34" s="112"/>
      <c r="PWG34" s="112"/>
      <c r="PWH34" s="112"/>
      <c r="PWI34" s="112"/>
      <c r="PWJ34" s="112"/>
      <c r="PWK34" s="112"/>
      <c r="PWL34" s="112"/>
      <c r="PWM34" s="112"/>
      <c r="PWN34" s="112"/>
      <c r="PWO34" s="112"/>
      <c r="PWP34" s="112"/>
      <c r="PWQ34" s="112"/>
      <c r="PWR34" s="112"/>
      <c r="PWS34" s="112"/>
      <c r="PWT34" s="112"/>
      <c r="PWU34" s="112"/>
      <c r="PWV34" s="112"/>
      <c r="PWW34" s="112"/>
      <c r="PWX34" s="112"/>
      <c r="PWY34" s="112"/>
      <c r="PWZ34" s="112"/>
      <c r="PXA34" s="112"/>
      <c r="PXB34" s="112"/>
      <c r="PXC34" s="112"/>
      <c r="PXD34" s="112"/>
      <c r="PXE34" s="112"/>
      <c r="PXF34" s="112"/>
      <c r="PXG34" s="112"/>
      <c r="PXH34" s="112"/>
      <c r="PXI34" s="112"/>
      <c r="PXJ34" s="112"/>
      <c r="PXK34" s="112"/>
      <c r="PXL34" s="112"/>
      <c r="PXM34" s="112"/>
      <c r="PXN34" s="112"/>
      <c r="PXO34" s="112"/>
      <c r="PXP34" s="112"/>
      <c r="PXQ34" s="112"/>
      <c r="PXR34" s="112"/>
      <c r="PXS34" s="112"/>
      <c r="PXT34" s="112"/>
      <c r="PXU34" s="112"/>
      <c r="PXV34" s="112"/>
      <c r="PXW34" s="112"/>
      <c r="PXX34" s="112"/>
      <c r="PXY34" s="112"/>
      <c r="PXZ34" s="112"/>
      <c r="PYA34" s="112"/>
      <c r="PYB34" s="112"/>
      <c r="PYC34" s="112"/>
      <c r="PYD34" s="112"/>
      <c r="PYE34" s="112"/>
      <c r="PYF34" s="112"/>
      <c r="PYG34" s="112"/>
      <c r="PYH34" s="112"/>
      <c r="PYI34" s="112"/>
      <c r="PYJ34" s="112"/>
      <c r="PYK34" s="112"/>
      <c r="PYL34" s="112"/>
      <c r="PYM34" s="112"/>
      <c r="PYN34" s="112"/>
      <c r="PYO34" s="112"/>
      <c r="PYP34" s="112"/>
      <c r="PYQ34" s="112"/>
      <c r="PYR34" s="112"/>
      <c r="PYS34" s="112"/>
      <c r="PYT34" s="112"/>
      <c r="PYU34" s="112"/>
      <c r="PYV34" s="112"/>
      <c r="PYW34" s="112"/>
      <c r="PYX34" s="112"/>
      <c r="PYY34" s="112"/>
      <c r="PYZ34" s="112"/>
      <c r="PZA34" s="112"/>
      <c r="PZB34" s="112"/>
      <c r="PZC34" s="112"/>
      <c r="PZD34" s="112"/>
      <c r="PZE34" s="112"/>
      <c r="PZF34" s="112"/>
      <c r="PZG34" s="112"/>
      <c r="PZH34" s="112"/>
      <c r="PZI34" s="112"/>
      <c r="PZJ34" s="112"/>
      <c r="PZK34" s="112"/>
      <c r="PZL34" s="112"/>
      <c r="PZM34" s="112"/>
      <c r="PZN34" s="112"/>
      <c r="PZO34" s="112"/>
      <c r="PZP34" s="112"/>
      <c r="PZQ34" s="112"/>
      <c r="PZR34" s="112"/>
      <c r="PZS34" s="112"/>
      <c r="PZT34" s="112"/>
      <c r="PZU34" s="112"/>
      <c r="PZV34" s="112"/>
      <c r="PZW34" s="112"/>
      <c r="PZX34" s="112"/>
      <c r="PZY34" s="112"/>
      <c r="PZZ34" s="112"/>
      <c r="QAA34" s="112"/>
      <c r="QAB34" s="112"/>
      <c r="QAC34" s="112"/>
      <c r="QAD34" s="112"/>
      <c r="QAE34" s="112"/>
      <c r="QAF34" s="112"/>
      <c r="QAG34" s="112"/>
      <c r="QAH34" s="112"/>
      <c r="QAI34" s="112"/>
      <c r="QAJ34" s="112"/>
      <c r="QAK34" s="112"/>
      <c r="QAL34" s="112"/>
      <c r="QAM34" s="112"/>
      <c r="QAN34" s="112"/>
      <c r="QAO34" s="112"/>
      <c r="QAP34" s="112"/>
      <c r="QAQ34" s="112"/>
      <c r="QAR34" s="112"/>
      <c r="QAS34" s="112"/>
      <c r="QAT34" s="112"/>
      <c r="QAU34" s="112"/>
      <c r="QAV34" s="112"/>
      <c r="QAW34" s="112"/>
      <c r="QAX34" s="112"/>
      <c r="QAY34" s="112"/>
      <c r="QAZ34" s="112"/>
      <c r="QBA34" s="112"/>
      <c r="QBB34" s="112"/>
      <c r="QBC34" s="112"/>
      <c r="QBD34" s="112"/>
      <c r="QBE34" s="112"/>
      <c r="QBF34" s="112"/>
      <c r="QBG34" s="112"/>
      <c r="QBH34" s="112"/>
      <c r="QBI34" s="112"/>
      <c r="QBJ34" s="112"/>
      <c r="QBK34" s="112"/>
      <c r="QBL34" s="112"/>
      <c r="QBM34" s="112"/>
      <c r="QBN34" s="112"/>
      <c r="QBO34" s="112"/>
      <c r="QBP34" s="112"/>
      <c r="QBQ34" s="112"/>
      <c r="QBR34" s="112"/>
      <c r="QBS34" s="112"/>
      <c r="QBT34" s="112"/>
      <c r="QBU34" s="112"/>
      <c r="QBV34" s="112"/>
      <c r="QBW34" s="112"/>
      <c r="QBX34" s="112"/>
      <c r="QBY34" s="112"/>
      <c r="QBZ34" s="112"/>
      <c r="QCA34" s="112"/>
      <c r="QCB34" s="112"/>
      <c r="QCC34" s="112"/>
      <c r="QCD34" s="112"/>
      <c r="QCE34" s="112"/>
      <c r="QCF34" s="112"/>
      <c r="QCG34" s="112"/>
      <c r="QCH34" s="112"/>
      <c r="QCI34" s="112"/>
      <c r="QCJ34" s="112"/>
      <c r="QCK34" s="112"/>
      <c r="QCL34" s="112"/>
      <c r="QCM34" s="112"/>
      <c r="QCN34" s="112"/>
      <c r="QCO34" s="112"/>
      <c r="QCP34" s="112"/>
      <c r="QCQ34" s="112"/>
      <c r="QCR34" s="112"/>
      <c r="QCS34" s="112"/>
      <c r="QCT34" s="112"/>
      <c r="QCU34" s="112"/>
      <c r="QCV34" s="112"/>
      <c r="QCW34" s="112"/>
      <c r="QCX34" s="112"/>
      <c r="QCY34" s="112"/>
      <c r="QCZ34" s="112"/>
      <c r="QDA34" s="112"/>
      <c r="QDB34" s="112"/>
      <c r="QDC34" s="112"/>
      <c r="QDD34" s="112"/>
      <c r="QDE34" s="112"/>
      <c r="QDF34" s="112"/>
      <c r="QDG34" s="112"/>
      <c r="QDH34" s="112"/>
      <c r="QDI34" s="112"/>
      <c r="QDJ34" s="112"/>
      <c r="QDK34" s="112"/>
      <c r="QDL34" s="112"/>
      <c r="QDM34" s="112"/>
      <c r="QDN34" s="112"/>
      <c r="QDO34" s="112"/>
      <c r="QDP34" s="112"/>
      <c r="QDQ34" s="112"/>
      <c r="QDR34" s="112"/>
      <c r="QDS34" s="112"/>
      <c r="QDT34" s="112"/>
      <c r="QDU34" s="112"/>
      <c r="QDV34" s="112"/>
      <c r="QDW34" s="112"/>
      <c r="QDX34" s="112"/>
      <c r="QDY34" s="112"/>
      <c r="QDZ34" s="112"/>
      <c r="QEA34" s="112"/>
      <c r="QEB34" s="112"/>
      <c r="QEC34" s="112"/>
      <c r="QED34" s="112"/>
      <c r="QEE34" s="112"/>
      <c r="QEF34" s="112"/>
      <c r="QEG34" s="112"/>
      <c r="QEH34" s="112"/>
      <c r="QEI34" s="112"/>
      <c r="QEJ34" s="112"/>
      <c r="QEK34" s="112"/>
      <c r="QEL34" s="112"/>
      <c r="QEM34" s="112"/>
      <c r="QEN34" s="112"/>
      <c r="QEO34" s="112"/>
      <c r="QEP34" s="112"/>
      <c r="QEQ34" s="112"/>
      <c r="QER34" s="112"/>
      <c r="QES34" s="112"/>
      <c r="QET34" s="112"/>
      <c r="QEU34" s="112"/>
      <c r="QEV34" s="112"/>
      <c r="QEW34" s="112"/>
      <c r="QEX34" s="112"/>
      <c r="QEY34" s="112"/>
      <c r="QEZ34" s="112"/>
      <c r="QFA34" s="112"/>
      <c r="QFB34" s="112"/>
      <c r="QFC34" s="112"/>
      <c r="QFD34" s="112"/>
      <c r="QFE34" s="112"/>
      <c r="QFF34" s="112"/>
      <c r="QFG34" s="112"/>
      <c r="QFH34" s="112"/>
      <c r="QFI34" s="112"/>
      <c r="QFJ34" s="112"/>
      <c r="QFK34" s="112"/>
      <c r="QFL34" s="112"/>
      <c r="QFM34" s="112"/>
      <c r="QFN34" s="112"/>
      <c r="QFO34" s="112"/>
      <c r="QFP34" s="112"/>
      <c r="QFQ34" s="112"/>
      <c r="QFR34" s="112"/>
      <c r="QFS34" s="112"/>
      <c r="QFT34" s="112"/>
      <c r="QFU34" s="112"/>
      <c r="QFV34" s="112"/>
      <c r="QFW34" s="112"/>
      <c r="QFX34" s="112"/>
      <c r="QFY34" s="112"/>
      <c r="QFZ34" s="112"/>
      <c r="QGA34" s="112"/>
      <c r="QGB34" s="112"/>
      <c r="QGC34" s="112"/>
      <c r="QGD34" s="112"/>
      <c r="QGE34" s="112"/>
      <c r="QGF34" s="112"/>
      <c r="QGG34" s="112"/>
      <c r="QGH34" s="112"/>
      <c r="QGI34" s="112"/>
      <c r="QGJ34" s="112"/>
      <c r="QGK34" s="112"/>
      <c r="QGL34" s="112"/>
      <c r="QGM34" s="112"/>
      <c r="QGN34" s="112"/>
      <c r="QGO34" s="112"/>
      <c r="QGP34" s="112"/>
      <c r="QGQ34" s="112"/>
      <c r="QGR34" s="112"/>
      <c r="QGS34" s="112"/>
      <c r="QGT34" s="112"/>
      <c r="QGU34" s="112"/>
      <c r="QGV34" s="112"/>
      <c r="QGW34" s="112"/>
      <c r="QGX34" s="112"/>
      <c r="QGY34" s="112"/>
      <c r="QGZ34" s="112"/>
      <c r="QHA34" s="112"/>
      <c r="QHB34" s="112"/>
      <c r="QHC34" s="112"/>
      <c r="QHD34" s="112"/>
      <c r="QHE34" s="112"/>
      <c r="QHF34" s="112"/>
      <c r="QHG34" s="112"/>
      <c r="QHH34" s="112"/>
      <c r="QHI34" s="112"/>
      <c r="QHJ34" s="112"/>
      <c r="QHK34" s="112"/>
      <c r="QHL34" s="112"/>
      <c r="QHM34" s="112"/>
      <c r="QHN34" s="112"/>
      <c r="QHO34" s="112"/>
      <c r="QHP34" s="112"/>
      <c r="QHQ34" s="112"/>
      <c r="QHR34" s="112"/>
      <c r="QHS34" s="112"/>
      <c r="QHT34" s="112"/>
      <c r="QHU34" s="112"/>
      <c r="QHV34" s="112"/>
      <c r="QHW34" s="112"/>
      <c r="QHX34" s="112"/>
      <c r="QHY34" s="112"/>
      <c r="QHZ34" s="112"/>
      <c r="QIA34" s="112"/>
      <c r="QIB34" s="112"/>
      <c r="QIC34" s="112"/>
      <c r="QID34" s="112"/>
      <c r="QIE34" s="112"/>
      <c r="QIF34" s="112"/>
      <c r="QIG34" s="112"/>
      <c r="QIH34" s="112"/>
      <c r="QII34" s="112"/>
      <c r="QIJ34" s="112"/>
      <c r="QIK34" s="112"/>
      <c r="QIL34" s="112"/>
      <c r="QIM34" s="112"/>
      <c r="QIN34" s="112"/>
      <c r="QIO34" s="112"/>
      <c r="QIP34" s="112"/>
      <c r="QIQ34" s="112"/>
      <c r="QIR34" s="112"/>
      <c r="QIS34" s="112"/>
      <c r="QIT34" s="112"/>
      <c r="QIU34" s="112"/>
      <c r="QIV34" s="112"/>
      <c r="QIW34" s="112"/>
      <c r="QIX34" s="112"/>
      <c r="QIY34" s="112"/>
      <c r="QIZ34" s="112"/>
      <c r="QJA34" s="112"/>
      <c r="QJB34" s="112"/>
      <c r="QJC34" s="112"/>
      <c r="QJD34" s="112"/>
      <c r="QJE34" s="112"/>
      <c r="QJF34" s="112"/>
      <c r="QJG34" s="112"/>
      <c r="QJH34" s="112"/>
      <c r="QJI34" s="112"/>
      <c r="QJJ34" s="112"/>
      <c r="QJK34" s="112"/>
      <c r="QJL34" s="112"/>
      <c r="QJM34" s="112"/>
      <c r="QJN34" s="112"/>
      <c r="QJO34" s="112"/>
      <c r="QJP34" s="112"/>
      <c r="QJQ34" s="112"/>
      <c r="QJR34" s="112"/>
      <c r="QJS34" s="112"/>
      <c r="QJT34" s="112"/>
      <c r="QJU34" s="112"/>
      <c r="QJV34" s="112"/>
      <c r="QJW34" s="112"/>
      <c r="QJX34" s="112"/>
      <c r="QJY34" s="112"/>
      <c r="QJZ34" s="112"/>
      <c r="QKA34" s="112"/>
      <c r="QKB34" s="112"/>
      <c r="QKC34" s="112"/>
      <c r="QKD34" s="112"/>
      <c r="QKE34" s="112"/>
      <c r="QKF34" s="112"/>
      <c r="QKG34" s="112"/>
      <c r="QKH34" s="112"/>
      <c r="QKI34" s="112"/>
      <c r="QKJ34" s="112"/>
      <c r="QKK34" s="112"/>
      <c r="QKL34" s="112"/>
      <c r="QKM34" s="112"/>
      <c r="QKN34" s="112"/>
      <c r="QKO34" s="112"/>
      <c r="QKP34" s="112"/>
      <c r="QKQ34" s="112"/>
      <c r="QKR34" s="112"/>
      <c r="QKS34" s="112"/>
      <c r="QKT34" s="112"/>
      <c r="QKU34" s="112"/>
      <c r="QKV34" s="112"/>
      <c r="QKW34" s="112"/>
      <c r="QKX34" s="112"/>
      <c r="QKY34" s="112"/>
      <c r="QKZ34" s="112"/>
      <c r="QLA34" s="112"/>
      <c r="QLB34" s="112"/>
      <c r="QLC34" s="112"/>
      <c r="QLD34" s="112"/>
      <c r="QLE34" s="112"/>
      <c r="QLF34" s="112"/>
      <c r="QLG34" s="112"/>
      <c r="QLH34" s="112"/>
      <c r="QLI34" s="112"/>
      <c r="QLJ34" s="112"/>
      <c r="QLK34" s="112"/>
      <c r="QLL34" s="112"/>
      <c r="QLM34" s="112"/>
      <c r="QLN34" s="112"/>
      <c r="QLO34" s="112"/>
      <c r="QLP34" s="112"/>
      <c r="QLQ34" s="112"/>
      <c r="QLR34" s="112"/>
      <c r="QLS34" s="112"/>
      <c r="QLT34" s="112"/>
      <c r="QLU34" s="112"/>
      <c r="QLV34" s="112"/>
      <c r="QLW34" s="112"/>
      <c r="QLX34" s="112"/>
      <c r="QLY34" s="112"/>
      <c r="QLZ34" s="112"/>
      <c r="QMA34" s="112"/>
      <c r="QMB34" s="112"/>
      <c r="QMC34" s="112"/>
      <c r="QMD34" s="112"/>
      <c r="QME34" s="112"/>
      <c r="QMF34" s="112"/>
      <c r="QMG34" s="112"/>
      <c r="QMH34" s="112"/>
      <c r="QMI34" s="112"/>
      <c r="QMJ34" s="112"/>
      <c r="QMK34" s="112"/>
      <c r="QML34" s="112"/>
      <c r="QMM34" s="112"/>
      <c r="QMN34" s="112"/>
      <c r="QMO34" s="112"/>
      <c r="QMP34" s="112"/>
      <c r="QMQ34" s="112"/>
      <c r="QMR34" s="112"/>
      <c r="QMS34" s="112"/>
      <c r="QMT34" s="112"/>
      <c r="QMU34" s="112"/>
      <c r="QMV34" s="112"/>
      <c r="QMW34" s="112"/>
      <c r="QMX34" s="112"/>
      <c r="QMY34" s="112"/>
      <c r="QMZ34" s="112"/>
      <c r="QNA34" s="112"/>
      <c r="QNB34" s="112"/>
      <c r="QNC34" s="112"/>
      <c r="QND34" s="112"/>
      <c r="QNE34" s="112"/>
      <c r="QNF34" s="112"/>
      <c r="QNG34" s="112"/>
      <c r="QNH34" s="112"/>
      <c r="QNI34" s="112"/>
      <c r="QNJ34" s="112"/>
      <c r="QNK34" s="112"/>
      <c r="QNL34" s="112"/>
      <c r="QNM34" s="112"/>
      <c r="QNN34" s="112"/>
      <c r="QNO34" s="112"/>
      <c r="QNP34" s="112"/>
      <c r="QNQ34" s="112"/>
      <c r="QNR34" s="112"/>
      <c r="QNS34" s="112"/>
      <c r="QNT34" s="112"/>
      <c r="QNU34" s="112"/>
      <c r="QNV34" s="112"/>
      <c r="QNW34" s="112"/>
      <c r="QNX34" s="112"/>
      <c r="QNY34" s="112"/>
      <c r="QNZ34" s="112"/>
      <c r="QOA34" s="112"/>
      <c r="QOB34" s="112"/>
      <c r="QOC34" s="112"/>
      <c r="QOD34" s="112"/>
      <c r="QOE34" s="112"/>
      <c r="QOF34" s="112"/>
      <c r="QOG34" s="112"/>
      <c r="QOH34" s="112"/>
      <c r="QOI34" s="112"/>
      <c r="QOJ34" s="112"/>
      <c r="QOK34" s="112"/>
      <c r="QOL34" s="112"/>
      <c r="QOM34" s="112"/>
      <c r="QON34" s="112"/>
      <c r="QOO34" s="112"/>
      <c r="QOP34" s="112"/>
      <c r="QOQ34" s="112"/>
      <c r="QOR34" s="112"/>
      <c r="QOS34" s="112"/>
      <c r="QOT34" s="112"/>
      <c r="QOU34" s="112"/>
      <c r="QOV34" s="112"/>
      <c r="QOW34" s="112"/>
      <c r="QOX34" s="112"/>
      <c r="QOY34" s="112"/>
      <c r="QOZ34" s="112"/>
      <c r="QPA34" s="112"/>
      <c r="QPB34" s="112"/>
      <c r="QPC34" s="112"/>
      <c r="QPD34" s="112"/>
      <c r="QPE34" s="112"/>
      <c r="QPF34" s="112"/>
      <c r="QPG34" s="112"/>
      <c r="QPH34" s="112"/>
      <c r="QPI34" s="112"/>
      <c r="QPJ34" s="112"/>
      <c r="QPK34" s="112"/>
      <c r="QPL34" s="112"/>
      <c r="QPM34" s="112"/>
      <c r="QPN34" s="112"/>
      <c r="QPO34" s="112"/>
      <c r="QPP34" s="112"/>
      <c r="QPQ34" s="112"/>
      <c r="QPR34" s="112"/>
      <c r="QPS34" s="112"/>
      <c r="QPT34" s="112"/>
      <c r="QPU34" s="112"/>
      <c r="QPV34" s="112"/>
      <c r="QPW34" s="112"/>
      <c r="QPX34" s="112"/>
      <c r="QPY34" s="112"/>
      <c r="QPZ34" s="112"/>
      <c r="QQA34" s="112"/>
      <c r="QQB34" s="112"/>
      <c r="QQC34" s="112"/>
      <c r="QQD34" s="112"/>
      <c r="QQE34" s="112"/>
      <c r="QQF34" s="112"/>
      <c r="QQG34" s="112"/>
      <c r="QQH34" s="112"/>
      <c r="QQI34" s="112"/>
      <c r="QQJ34" s="112"/>
      <c r="QQK34" s="112"/>
      <c r="QQL34" s="112"/>
      <c r="QQM34" s="112"/>
      <c r="QQN34" s="112"/>
      <c r="QQO34" s="112"/>
      <c r="QQP34" s="112"/>
      <c r="QQQ34" s="112"/>
      <c r="QQR34" s="112"/>
      <c r="QQS34" s="112"/>
      <c r="QQT34" s="112"/>
      <c r="QQU34" s="112"/>
      <c r="QQV34" s="112"/>
      <c r="QQW34" s="112"/>
      <c r="QQX34" s="112"/>
      <c r="QQY34" s="112"/>
      <c r="QQZ34" s="112"/>
      <c r="QRA34" s="112"/>
      <c r="QRB34" s="112"/>
      <c r="QRC34" s="112"/>
      <c r="QRD34" s="112"/>
      <c r="QRE34" s="112"/>
      <c r="QRF34" s="112"/>
      <c r="QRG34" s="112"/>
      <c r="QRH34" s="112"/>
      <c r="QRI34" s="112"/>
      <c r="QRJ34" s="112"/>
      <c r="QRK34" s="112"/>
      <c r="QRL34" s="112"/>
      <c r="QRM34" s="112"/>
      <c r="QRN34" s="112"/>
      <c r="QRO34" s="112"/>
      <c r="QRP34" s="112"/>
      <c r="QRQ34" s="112"/>
      <c r="QRR34" s="112"/>
      <c r="QRS34" s="112"/>
      <c r="QRT34" s="112"/>
      <c r="QRU34" s="112"/>
      <c r="QRV34" s="112"/>
      <c r="QRW34" s="112"/>
      <c r="QRX34" s="112"/>
      <c r="QRY34" s="112"/>
      <c r="QRZ34" s="112"/>
      <c r="QSA34" s="112"/>
      <c r="QSB34" s="112"/>
      <c r="QSC34" s="112"/>
      <c r="QSD34" s="112"/>
      <c r="QSE34" s="112"/>
      <c r="QSF34" s="112"/>
      <c r="QSG34" s="112"/>
      <c r="QSH34" s="112"/>
      <c r="QSI34" s="112"/>
      <c r="QSJ34" s="112"/>
      <c r="QSK34" s="112"/>
      <c r="QSL34" s="112"/>
      <c r="QSM34" s="112"/>
      <c r="QSN34" s="112"/>
      <c r="QSO34" s="112"/>
      <c r="QSP34" s="112"/>
      <c r="QSQ34" s="112"/>
      <c r="QSR34" s="112"/>
      <c r="QSS34" s="112"/>
      <c r="QST34" s="112"/>
      <c r="QSU34" s="112"/>
      <c r="QSV34" s="112"/>
      <c r="QSW34" s="112"/>
      <c r="QSX34" s="112"/>
      <c r="QSY34" s="112"/>
      <c r="QSZ34" s="112"/>
      <c r="QTA34" s="112"/>
      <c r="QTB34" s="112"/>
      <c r="QTC34" s="112"/>
      <c r="QTD34" s="112"/>
      <c r="QTE34" s="112"/>
      <c r="QTF34" s="112"/>
      <c r="QTG34" s="112"/>
      <c r="QTH34" s="112"/>
      <c r="QTI34" s="112"/>
      <c r="QTJ34" s="112"/>
      <c r="QTK34" s="112"/>
      <c r="QTL34" s="112"/>
      <c r="QTM34" s="112"/>
      <c r="QTN34" s="112"/>
      <c r="QTO34" s="112"/>
      <c r="QTP34" s="112"/>
      <c r="QTQ34" s="112"/>
      <c r="QTR34" s="112"/>
      <c r="QTS34" s="112"/>
      <c r="QTT34" s="112"/>
      <c r="QTU34" s="112"/>
      <c r="QTV34" s="112"/>
      <c r="QTW34" s="112"/>
      <c r="QTX34" s="112"/>
      <c r="QTY34" s="112"/>
      <c r="QTZ34" s="112"/>
      <c r="QUA34" s="112"/>
      <c r="QUB34" s="112"/>
      <c r="QUC34" s="112"/>
      <c r="QUD34" s="112"/>
      <c r="QUE34" s="112"/>
      <c r="QUF34" s="112"/>
      <c r="QUG34" s="112"/>
      <c r="QUH34" s="112"/>
      <c r="QUI34" s="112"/>
      <c r="QUJ34" s="112"/>
      <c r="QUK34" s="112"/>
      <c r="QUL34" s="112"/>
      <c r="QUM34" s="112"/>
      <c r="QUN34" s="112"/>
      <c r="QUO34" s="112"/>
      <c r="QUP34" s="112"/>
      <c r="QUQ34" s="112"/>
      <c r="QUR34" s="112"/>
      <c r="QUS34" s="112"/>
      <c r="QUT34" s="112"/>
      <c r="QUU34" s="112"/>
      <c r="QUV34" s="112"/>
      <c r="QUW34" s="112"/>
      <c r="QUX34" s="112"/>
      <c r="QUY34" s="112"/>
      <c r="QUZ34" s="112"/>
      <c r="QVA34" s="112"/>
      <c r="QVB34" s="112"/>
      <c r="QVC34" s="112"/>
      <c r="QVD34" s="112"/>
      <c r="QVE34" s="112"/>
      <c r="QVF34" s="112"/>
      <c r="QVG34" s="112"/>
      <c r="QVH34" s="112"/>
      <c r="QVI34" s="112"/>
      <c r="QVJ34" s="112"/>
      <c r="QVK34" s="112"/>
      <c r="QVL34" s="112"/>
      <c r="QVM34" s="112"/>
      <c r="QVN34" s="112"/>
      <c r="QVO34" s="112"/>
      <c r="QVP34" s="112"/>
      <c r="QVQ34" s="112"/>
      <c r="QVR34" s="112"/>
      <c r="QVS34" s="112"/>
      <c r="QVT34" s="112"/>
      <c r="QVU34" s="112"/>
      <c r="QVV34" s="112"/>
      <c r="QVW34" s="112"/>
      <c r="QVX34" s="112"/>
      <c r="QVY34" s="112"/>
      <c r="QVZ34" s="112"/>
      <c r="QWA34" s="112"/>
      <c r="QWB34" s="112"/>
      <c r="QWC34" s="112"/>
      <c r="QWD34" s="112"/>
      <c r="QWE34" s="112"/>
      <c r="QWF34" s="112"/>
      <c r="QWG34" s="112"/>
      <c r="QWH34" s="112"/>
      <c r="QWI34" s="112"/>
      <c r="QWJ34" s="112"/>
      <c r="QWK34" s="112"/>
      <c r="QWL34" s="112"/>
      <c r="QWM34" s="112"/>
      <c r="QWN34" s="112"/>
      <c r="QWO34" s="112"/>
      <c r="QWP34" s="112"/>
      <c r="QWQ34" s="112"/>
      <c r="QWR34" s="112"/>
      <c r="QWS34" s="112"/>
      <c r="QWT34" s="112"/>
      <c r="QWU34" s="112"/>
      <c r="QWV34" s="112"/>
      <c r="QWW34" s="112"/>
      <c r="QWX34" s="112"/>
      <c r="QWY34" s="112"/>
      <c r="QWZ34" s="112"/>
      <c r="QXA34" s="112"/>
      <c r="QXB34" s="112"/>
      <c r="QXC34" s="112"/>
      <c r="QXD34" s="112"/>
      <c r="QXE34" s="112"/>
      <c r="QXF34" s="112"/>
      <c r="QXG34" s="112"/>
      <c r="QXH34" s="112"/>
      <c r="QXI34" s="112"/>
      <c r="QXJ34" s="112"/>
      <c r="QXK34" s="112"/>
      <c r="QXL34" s="112"/>
      <c r="QXM34" s="112"/>
      <c r="QXN34" s="112"/>
      <c r="QXO34" s="112"/>
      <c r="QXP34" s="112"/>
      <c r="QXQ34" s="112"/>
      <c r="QXR34" s="112"/>
      <c r="QXS34" s="112"/>
      <c r="QXT34" s="112"/>
      <c r="QXU34" s="112"/>
      <c r="QXV34" s="112"/>
      <c r="QXW34" s="112"/>
      <c r="QXX34" s="112"/>
      <c r="QXY34" s="112"/>
      <c r="QXZ34" s="112"/>
      <c r="QYA34" s="112"/>
      <c r="QYB34" s="112"/>
      <c r="QYC34" s="112"/>
      <c r="QYD34" s="112"/>
      <c r="QYE34" s="112"/>
      <c r="QYF34" s="112"/>
      <c r="QYG34" s="112"/>
      <c r="QYH34" s="112"/>
      <c r="QYI34" s="112"/>
      <c r="QYJ34" s="112"/>
      <c r="QYK34" s="112"/>
      <c r="QYL34" s="112"/>
      <c r="QYM34" s="112"/>
      <c r="QYN34" s="112"/>
      <c r="QYO34" s="112"/>
      <c r="QYP34" s="112"/>
      <c r="QYQ34" s="112"/>
      <c r="QYR34" s="112"/>
      <c r="QYS34" s="112"/>
      <c r="QYT34" s="112"/>
      <c r="QYU34" s="112"/>
      <c r="QYV34" s="112"/>
      <c r="QYW34" s="112"/>
      <c r="QYX34" s="112"/>
      <c r="QYY34" s="112"/>
      <c r="QYZ34" s="112"/>
      <c r="QZA34" s="112"/>
      <c r="QZB34" s="112"/>
      <c r="QZC34" s="112"/>
      <c r="QZD34" s="112"/>
      <c r="QZE34" s="112"/>
      <c r="QZF34" s="112"/>
      <c r="QZG34" s="112"/>
      <c r="QZH34" s="112"/>
      <c r="QZI34" s="112"/>
      <c r="QZJ34" s="112"/>
      <c r="QZK34" s="112"/>
      <c r="QZL34" s="112"/>
      <c r="QZM34" s="112"/>
      <c r="QZN34" s="112"/>
      <c r="QZO34" s="112"/>
      <c r="QZP34" s="112"/>
      <c r="QZQ34" s="112"/>
      <c r="QZR34" s="112"/>
      <c r="QZS34" s="112"/>
      <c r="QZT34" s="112"/>
      <c r="QZU34" s="112"/>
      <c r="QZV34" s="112"/>
      <c r="QZW34" s="112"/>
      <c r="QZX34" s="112"/>
      <c r="QZY34" s="112"/>
      <c r="QZZ34" s="112"/>
      <c r="RAA34" s="112"/>
      <c r="RAB34" s="112"/>
      <c r="RAC34" s="112"/>
      <c r="RAD34" s="112"/>
      <c r="RAE34" s="112"/>
      <c r="RAF34" s="112"/>
      <c r="RAG34" s="112"/>
      <c r="RAH34" s="112"/>
      <c r="RAI34" s="112"/>
      <c r="RAJ34" s="112"/>
      <c r="RAK34" s="112"/>
      <c r="RAL34" s="112"/>
      <c r="RAM34" s="112"/>
      <c r="RAN34" s="112"/>
      <c r="RAO34" s="112"/>
      <c r="RAP34" s="112"/>
      <c r="RAQ34" s="112"/>
      <c r="RAR34" s="112"/>
      <c r="RAS34" s="112"/>
      <c r="RAT34" s="112"/>
      <c r="RAU34" s="112"/>
      <c r="RAV34" s="112"/>
      <c r="RAW34" s="112"/>
      <c r="RAX34" s="112"/>
      <c r="RAY34" s="112"/>
      <c r="RAZ34" s="112"/>
      <c r="RBA34" s="112"/>
      <c r="RBB34" s="112"/>
      <c r="RBC34" s="112"/>
      <c r="RBD34" s="112"/>
      <c r="RBE34" s="112"/>
      <c r="RBF34" s="112"/>
      <c r="RBG34" s="112"/>
      <c r="RBH34" s="112"/>
      <c r="RBI34" s="112"/>
      <c r="RBJ34" s="112"/>
      <c r="RBK34" s="112"/>
      <c r="RBL34" s="112"/>
      <c r="RBM34" s="112"/>
      <c r="RBN34" s="112"/>
      <c r="RBO34" s="112"/>
      <c r="RBP34" s="112"/>
      <c r="RBQ34" s="112"/>
      <c r="RBR34" s="112"/>
      <c r="RBS34" s="112"/>
      <c r="RBT34" s="112"/>
      <c r="RBU34" s="112"/>
      <c r="RBV34" s="112"/>
      <c r="RBW34" s="112"/>
      <c r="RBX34" s="112"/>
      <c r="RBY34" s="112"/>
      <c r="RBZ34" s="112"/>
      <c r="RCA34" s="112"/>
      <c r="RCB34" s="112"/>
      <c r="RCC34" s="112"/>
      <c r="RCD34" s="112"/>
      <c r="RCE34" s="112"/>
      <c r="RCF34" s="112"/>
      <c r="RCG34" s="112"/>
      <c r="RCH34" s="112"/>
      <c r="RCI34" s="112"/>
      <c r="RCJ34" s="112"/>
      <c r="RCK34" s="112"/>
      <c r="RCL34" s="112"/>
      <c r="RCM34" s="112"/>
      <c r="RCN34" s="112"/>
      <c r="RCO34" s="112"/>
      <c r="RCP34" s="112"/>
      <c r="RCQ34" s="112"/>
      <c r="RCR34" s="112"/>
      <c r="RCS34" s="112"/>
      <c r="RCT34" s="112"/>
      <c r="RCU34" s="112"/>
      <c r="RCV34" s="112"/>
      <c r="RCW34" s="112"/>
      <c r="RCX34" s="112"/>
      <c r="RCY34" s="112"/>
      <c r="RCZ34" s="112"/>
      <c r="RDA34" s="112"/>
      <c r="RDB34" s="112"/>
      <c r="RDC34" s="112"/>
      <c r="RDD34" s="112"/>
      <c r="RDE34" s="112"/>
      <c r="RDF34" s="112"/>
      <c r="RDG34" s="112"/>
      <c r="RDH34" s="112"/>
      <c r="RDI34" s="112"/>
      <c r="RDJ34" s="112"/>
      <c r="RDK34" s="112"/>
      <c r="RDL34" s="112"/>
      <c r="RDM34" s="112"/>
      <c r="RDN34" s="112"/>
      <c r="RDO34" s="112"/>
      <c r="RDP34" s="112"/>
      <c r="RDQ34" s="112"/>
      <c r="RDR34" s="112"/>
      <c r="RDS34" s="112"/>
      <c r="RDT34" s="112"/>
      <c r="RDU34" s="112"/>
      <c r="RDV34" s="112"/>
      <c r="RDW34" s="112"/>
      <c r="RDX34" s="112"/>
      <c r="RDY34" s="112"/>
      <c r="RDZ34" s="112"/>
      <c r="REA34" s="112"/>
      <c r="REB34" s="112"/>
      <c r="REC34" s="112"/>
      <c r="RED34" s="112"/>
      <c r="REE34" s="112"/>
      <c r="REF34" s="112"/>
      <c r="REG34" s="112"/>
      <c r="REH34" s="112"/>
      <c r="REI34" s="112"/>
      <c r="REJ34" s="112"/>
      <c r="REK34" s="112"/>
      <c r="REL34" s="112"/>
      <c r="REM34" s="112"/>
      <c r="REN34" s="112"/>
      <c r="REO34" s="112"/>
      <c r="REP34" s="112"/>
      <c r="REQ34" s="112"/>
      <c r="RER34" s="112"/>
      <c r="RES34" s="112"/>
      <c r="RET34" s="112"/>
      <c r="REU34" s="112"/>
      <c r="REV34" s="112"/>
      <c r="REW34" s="112"/>
      <c r="REX34" s="112"/>
      <c r="REY34" s="112"/>
      <c r="REZ34" s="112"/>
      <c r="RFA34" s="112"/>
      <c r="RFB34" s="112"/>
      <c r="RFC34" s="112"/>
      <c r="RFD34" s="112"/>
      <c r="RFE34" s="112"/>
      <c r="RFF34" s="112"/>
      <c r="RFG34" s="112"/>
      <c r="RFH34" s="112"/>
      <c r="RFI34" s="112"/>
      <c r="RFJ34" s="112"/>
      <c r="RFK34" s="112"/>
      <c r="RFL34" s="112"/>
      <c r="RFM34" s="112"/>
      <c r="RFN34" s="112"/>
      <c r="RFO34" s="112"/>
      <c r="RFP34" s="112"/>
      <c r="RFQ34" s="112"/>
      <c r="RFR34" s="112"/>
      <c r="RFS34" s="112"/>
      <c r="RFT34" s="112"/>
      <c r="RFU34" s="112"/>
      <c r="RFV34" s="112"/>
      <c r="RFW34" s="112"/>
      <c r="RFX34" s="112"/>
      <c r="RFY34" s="112"/>
      <c r="RFZ34" s="112"/>
      <c r="RGA34" s="112"/>
      <c r="RGB34" s="112"/>
      <c r="RGC34" s="112"/>
      <c r="RGD34" s="112"/>
      <c r="RGE34" s="112"/>
      <c r="RGF34" s="112"/>
      <c r="RGG34" s="112"/>
      <c r="RGH34" s="112"/>
      <c r="RGI34" s="112"/>
      <c r="RGJ34" s="112"/>
      <c r="RGK34" s="112"/>
      <c r="RGL34" s="112"/>
      <c r="RGM34" s="112"/>
      <c r="RGN34" s="112"/>
      <c r="RGO34" s="112"/>
      <c r="RGP34" s="112"/>
      <c r="RGQ34" s="112"/>
      <c r="RGR34" s="112"/>
      <c r="RGS34" s="112"/>
      <c r="RGT34" s="112"/>
      <c r="RGU34" s="112"/>
      <c r="RGV34" s="112"/>
      <c r="RGW34" s="112"/>
      <c r="RGX34" s="112"/>
      <c r="RGY34" s="112"/>
      <c r="RGZ34" s="112"/>
      <c r="RHA34" s="112"/>
      <c r="RHB34" s="112"/>
      <c r="RHC34" s="112"/>
      <c r="RHD34" s="112"/>
      <c r="RHE34" s="112"/>
      <c r="RHF34" s="112"/>
      <c r="RHG34" s="112"/>
      <c r="RHH34" s="112"/>
      <c r="RHI34" s="112"/>
      <c r="RHJ34" s="112"/>
      <c r="RHK34" s="112"/>
      <c r="RHL34" s="112"/>
      <c r="RHM34" s="112"/>
      <c r="RHN34" s="112"/>
      <c r="RHO34" s="112"/>
      <c r="RHP34" s="112"/>
      <c r="RHQ34" s="112"/>
      <c r="RHR34" s="112"/>
      <c r="RHS34" s="112"/>
      <c r="RHT34" s="112"/>
      <c r="RHU34" s="112"/>
      <c r="RHV34" s="112"/>
      <c r="RHW34" s="112"/>
      <c r="RHX34" s="112"/>
      <c r="RHY34" s="112"/>
      <c r="RHZ34" s="112"/>
      <c r="RIA34" s="112"/>
      <c r="RIB34" s="112"/>
      <c r="RIC34" s="112"/>
      <c r="RID34" s="112"/>
      <c r="RIE34" s="112"/>
      <c r="RIF34" s="112"/>
      <c r="RIG34" s="112"/>
      <c r="RIH34" s="112"/>
      <c r="RII34" s="112"/>
      <c r="RIJ34" s="112"/>
      <c r="RIK34" s="112"/>
      <c r="RIL34" s="112"/>
      <c r="RIM34" s="112"/>
      <c r="RIN34" s="112"/>
      <c r="RIO34" s="112"/>
      <c r="RIP34" s="112"/>
      <c r="RIQ34" s="112"/>
      <c r="RIR34" s="112"/>
      <c r="RIS34" s="112"/>
      <c r="RIT34" s="112"/>
      <c r="RIU34" s="112"/>
      <c r="RIV34" s="112"/>
      <c r="RIW34" s="112"/>
      <c r="RIX34" s="112"/>
      <c r="RIY34" s="112"/>
      <c r="RIZ34" s="112"/>
      <c r="RJA34" s="112"/>
      <c r="RJB34" s="112"/>
      <c r="RJC34" s="112"/>
      <c r="RJD34" s="112"/>
      <c r="RJE34" s="112"/>
      <c r="RJF34" s="112"/>
      <c r="RJG34" s="112"/>
      <c r="RJH34" s="112"/>
      <c r="RJI34" s="112"/>
      <c r="RJJ34" s="112"/>
      <c r="RJK34" s="112"/>
      <c r="RJL34" s="112"/>
      <c r="RJM34" s="112"/>
      <c r="RJN34" s="112"/>
      <c r="RJO34" s="112"/>
      <c r="RJP34" s="112"/>
      <c r="RJQ34" s="112"/>
      <c r="RJR34" s="112"/>
      <c r="RJS34" s="112"/>
      <c r="RJT34" s="112"/>
      <c r="RJU34" s="112"/>
      <c r="RJV34" s="112"/>
      <c r="RJW34" s="112"/>
      <c r="RJX34" s="112"/>
      <c r="RJY34" s="112"/>
      <c r="RJZ34" s="112"/>
      <c r="RKA34" s="112"/>
      <c r="RKB34" s="112"/>
      <c r="RKC34" s="112"/>
      <c r="RKD34" s="112"/>
      <c r="RKE34" s="112"/>
      <c r="RKF34" s="112"/>
      <c r="RKG34" s="112"/>
      <c r="RKH34" s="112"/>
      <c r="RKI34" s="112"/>
      <c r="RKJ34" s="112"/>
      <c r="RKK34" s="112"/>
      <c r="RKL34" s="112"/>
      <c r="RKM34" s="112"/>
      <c r="RKN34" s="112"/>
      <c r="RKO34" s="112"/>
      <c r="RKP34" s="112"/>
      <c r="RKQ34" s="112"/>
      <c r="RKR34" s="112"/>
      <c r="RKS34" s="112"/>
      <c r="RKT34" s="112"/>
      <c r="RKU34" s="112"/>
      <c r="RKV34" s="112"/>
      <c r="RKW34" s="112"/>
      <c r="RKX34" s="112"/>
      <c r="RKY34" s="112"/>
      <c r="RKZ34" s="112"/>
      <c r="RLA34" s="112"/>
      <c r="RLB34" s="112"/>
      <c r="RLC34" s="112"/>
      <c r="RLD34" s="112"/>
      <c r="RLE34" s="112"/>
      <c r="RLF34" s="112"/>
      <c r="RLG34" s="112"/>
      <c r="RLH34" s="112"/>
      <c r="RLI34" s="112"/>
      <c r="RLJ34" s="112"/>
      <c r="RLK34" s="112"/>
      <c r="RLL34" s="112"/>
      <c r="RLM34" s="112"/>
      <c r="RLN34" s="112"/>
      <c r="RLO34" s="112"/>
      <c r="RLP34" s="112"/>
      <c r="RLQ34" s="112"/>
      <c r="RLR34" s="112"/>
      <c r="RLS34" s="112"/>
      <c r="RLT34" s="112"/>
      <c r="RLU34" s="112"/>
      <c r="RLV34" s="112"/>
      <c r="RLW34" s="112"/>
      <c r="RLX34" s="112"/>
      <c r="RLY34" s="112"/>
      <c r="RLZ34" s="112"/>
      <c r="RMA34" s="112"/>
      <c r="RMB34" s="112"/>
      <c r="RMC34" s="112"/>
      <c r="RMD34" s="112"/>
      <c r="RME34" s="112"/>
      <c r="RMF34" s="112"/>
      <c r="RMG34" s="112"/>
      <c r="RMH34" s="112"/>
      <c r="RMI34" s="112"/>
      <c r="RMJ34" s="112"/>
      <c r="RMK34" s="112"/>
      <c r="RML34" s="112"/>
      <c r="RMM34" s="112"/>
      <c r="RMN34" s="112"/>
      <c r="RMO34" s="112"/>
      <c r="RMP34" s="112"/>
      <c r="RMQ34" s="112"/>
      <c r="RMR34" s="112"/>
      <c r="RMS34" s="112"/>
      <c r="RMT34" s="112"/>
      <c r="RMU34" s="112"/>
      <c r="RMV34" s="112"/>
      <c r="RMW34" s="112"/>
      <c r="RMX34" s="112"/>
      <c r="RMY34" s="112"/>
      <c r="RMZ34" s="112"/>
      <c r="RNA34" s="112"/>
      <c r="RNB34" s="112"/>
      <c r="RNC34" s="112"/>
      <c r="RND34" s="112"/>
      <c r="RNE34" s="112"/>
      <c r="RNF34" s="112"/>
      <c r="RNG34" s="112"/>
      <c r="RNH34" s="112"/>
      <c r="RNI34" s="112"/>
      <c r="RNJ34" s="112"/>
      <c r="RNK34" s="112"/>
      <c r="RNL34" s="112"/>
      <c r="RNM34" s="112"/>
      <c r="RNN34" s="112"/>
      <c r="RNO34" s="112"/>
      <c r="RNP34" s="112"/>
      <c r="RNQ34" s="112"/>
      <c r="RNR34" s="112"/>
      <c r="RNS34" s="112"/>
      <c r="RNT34" s="112"/>
      <c r="RNU34" s="112"/>
      <c r="RNV34" s="112"/>
      <c r="RNW34" s="112"/>
      <c r="RNX34" s="112"/>
      <c r="RNY34" s="112"/>
      <c r="RNZ34" s="112"/>
      <c r="ROA34" s="112"/>
      <c r="ROB34" s="112"/>
      <c r="ROC34" s="112"/>
      <c r="ROD34" s="112"/>
      <c r="ROE34" s="112"/>
      <c r="ROF34" s="112"/>
      <c r="ROG34" s="112"/>
      <c r="ROH34" s="112"/>
      <c r="ROI34" s="112"/>
      <c r="ROJ34" s="112"/>
      <c r="ROK34" s="112"/>
      <c r="ROL34" s="112"/>
      <c r="ROM34" s="112"/>
      <c r="RON34" s="112"/>
      <c r="ROO34" s="112"/>
      <c r="ROP34" s="112"/>
      <c r="ROQ34" s="112"/>
      <c r="ROR34" s="112"/>
      <c r="ROS34" s="112"/>
      <c r="ROT34" s="112"/>
      <c r="ROU34" s="112"/>
      <c r="ROV34" s="112"/>
      <c r="ROW34" s="112"/>
      <c r="ROX34" s="112"/>
      <c r="ROY34" s="112"/>
      <c r="ROZ34" s="112"/>
      <c r="RPA34" s="112"/>
      <c r="RPB34" s="112"/>
      <c r="RPC34" s="112"/>
      <c r="RPD34" s="112"/>
      <c r="RPE34" s="112"/>
      <c r="RPF34" s="112"/>
      <c r="RPG34" s="112"/>
      <c r="RPH34" s="112"/>
      <c r="RPI34" s="112"/>
      <c r="RPJ34" s="112"/>
      <c r="RPK34" s="112"/>
      <c r="RPL34" s="112"/>
      <c r="RPM34" s="112"/>
      <c r="RPN34" s="112"/>
      <c r="RPO34" s="112"/>
      <c r="RPP34" s="112"/>
      <c r="RPQ34" s="112"/>
      <c r="RPR34" s="112"/>
      <c r="RPS34" s="112"/>
      <c r="RPT34" s="112"/>
      <c r="RPU34" s="112"/>
      <c r="RPV34" s="112"/>
      <c r="RPW34" s="112"/>
      <c r="RPX34" s="112"/>
      <c r="RPY34" s="112"/>
      <c r="RPZ34" s="112"/>
      <c r="RQA34" s="112"/>
      <c r="RQB34" s="112"/>
      <c r="RQC34" s="112"/>
      <c r="RQD34" s="112"/>
      <c r="RQE34" s="112"/>
      <c r="RQF34" s="112"/>
      <c r="RQG34" s="112"/>
      <c r="RQH34" s="112"/>
      <c r="RQI34" s="112"/>
      <c r="RQJ34" s="112"/>
      <c r="RQK34" s="112"/>
      <c r="RQL34" s="112"/>
      <c r="RQM34" s="112"/>
      <c r="RQN34" s="112"/>
      <c r="RQO34" s="112"/>
      <c r="RQP34" s="112"/>
      <c r="RQQ34" s="112"/>
      <c r="RQR34" s="112"/>
      <c r="RQS34" s="112"/>
      <c r="RQT34" s="112"/>
      <c r="RQU34" s="112"/>
      <c r="RQV34" s="112"/>
      <c r="RQW34" s="112"/>
      <c r="RQX34" s="112"/>
      <c r="RQY34" s="112"/>
      <c r="RQZ34" s="112"/>
      <c r="RRA34" s="112"/>
      <c r="RRB34" s="112"/>
      <c r="RRC34" s="112"/>
      <c r="RRD34" s="112"/>
      <c r="RRE34" s="112"/>
      <c r="RRF34" s="112"/>
      <c r="RRG34" s="112"/>
      <c r="RRH34" s="112"/>
      <c r="RRI34" s="112"/>
      <c r="RRJ34" s="112"/>
      <c r="RRK34" s="112"/>
      <c r="RRL34" s="112"/>
      <c r="RRM34" s="112"/>
      <c r="RRN34" s="112"/>
      <c r="RRO34" s="112"/>
      <c r="RRP34" s="112"/>
      <c r="RRQ34" s="112"/>
      <c r="RRR34" s="112"/>
      <c r="RRS34" s="112"/>
      <c r="RRT34" s="112"/>
      <c r="RRU34" s="112"/>
      <c r="RRV34" s="112"/>
      <c r="RRW34" s="112"/>
      <c r="RRX34" s="112"/>
      <c r="RRY34" s="112"/>
      <c r="RRZ34" s="112"/>
      <c r="RSA34" s="112"/>
      <c r="RSB34" s="112"/>
      <c r="RSC34" s="112"/>
      <c r="RSD34" s="112"/>
      <c r="RSE34" s="112"/>
      <c r="RSF34" s="112"/>
      <c r="RSG34" s="112"/>
      <c r="RSH34" s="112"/>
      <c r="RSI34" s="112"/>
      <c r="RSJ34" s="112"/>
      <c r="RSK34" s="112"/>
      <c r="RSL34" s="112"/>
      <c r="RSM34" s="112"/>
      <c r="RSN34" s="112"/>
      <c r="RSO34" s="112"/>
      <c r="RSP34" s="112"/>
      <c r="RSQ34" s="112"/>
      <c r="RSR34" s="112"/>
      <c r="RSS34" s="112"/>
      <c r="RST34" s="112"/>
      <c r="RSU34" s="112"/>
      <c r="RSV34" s="112"/>
      <c r="RSW34" s="112"/>
      <c r="RSX34" s="112"/>
      <c r="RSY34" s="112"/>
      <c r="RSZ34" s="112"/>
      <c r="RTA34" s="112"/>
      <c r="RTB34" s="112"/>
      <c r="RTC34" s="112"/>
      <c r="RTD34" s="112"/>
      <c r="RTE34" s="112"/>
      <c r="RTF34" s="112"/>
      <c r="RTG34" s="112"/>
      <c r="RTH34" s="112"/>
      <c r="RTI34" s="112"/>
      <c r="RTJ34" s="112"/>
      <c r="RTK34" s="112"/>
      <c r="RTL34" s="112"/>
      <c r="RTM34" s="112"/>
      <c r="RTN34" s="112"/>
      <c r="RTO34" s="112"/>
      <c r="RTP34" s="112"/>
      <c r="RTQ34" s="112"/>
      <c r="RTR34" s="112"/>
      <c r="RTS34" s="112"/>
      <c r="RTT34" s="112"/>
      <c r="RTU34" s="112"/>
      <c r="RTV34" s="112"/>
      <c r="RTW34" s="112"/>
      <c r="RTX34" s="112"/>
      <c r="RTY34" s="112"/>
      <c r="RTZ34" s="112"/>
      <c r="RUA34" s="112"/>
      <c r="RUB34" s="112"/>
      <c r="RUC34" s="112"/>
      <c r="RUD34" s="112"/>
      <c r="RUE34" s="112"/>
      <c r="RUF34" s="112"/>
      <c r="RUG34" s="112"/>
      <c r="RUH34" s="112"/>
      <c r="RUI34" s="112"/>
      <c r="RUJ34" s="112"/>
      <c r="RUK34" s="112"/>
      <c r="RUL34" s="112"/>
      <c r="RUM34" s="112"/>
      <c r="RUN34" s="112"/>
      <c r="RUO34" s="112"/>
      <c r="RUP34" s="112"/>
      <c r="RUQ34" s="112"/>
      <c r="RUR34" s="112"/>
      <c r="RUS34" s="112"/>
      <c r="RUT34" s="112"/>
      <c r="RUU34" s="112"/>
      <c r="RUV34" s="112"/>
      <c r="RUW34" s="112"/>
      <c r="RUX34" s="112"/>
      <c r="RUY34" s="112"/>
      <c r="RUZ34" s="112"/>
      <c r="RVA34" s="112"/>
      <c r="RVB34" s="112"/>
      <c r="RVC34" s="112"/>
      <c r="RVD34" s="112"/>
      <c r="RVE34" s="112"/>
      <c r="RVF34" s="112"/>
      <c r="RVG34" s="112"/>
      <c r="RVH34" s="112"/>
      <c r="RVI34" s="112"/>
      <c r="RVJ34" s="112"/>
      <c r="RVK34" s="112"/>
      <c r="RVL34" s="112"/>
      <c r="RVM34" s="112"/>
      <c r="RVN34" s="112"/>
      <c r="RVO34" s="112"/>
      <c r="RVP34" s="112"/>
      <c r="RVQ34" s="112"/>
      <c r="RVR34" s="112"/>
      <c r="RVS34" s="112"/>
      <c r="RVT34" s="112"/>
      <c r="RVU34" s="112"/>
      <c r="RVV34" s="112"/>
      <c r="RVW34" s="112"/>
      <c r="RVX34" s="112"/>
      <c r="RVY34" s="112"/>
      <c r="RVZ34" s="112"/>
      <c r="RWA34" s="112"/>
      <c r="RWB34" s="112"/>
      <c r="RWC34" s="112"/>
      <c r="RWD34" s="112"/>
      <c r="RWE34" s="112"/>
      <c r="RWF34" s="112"/>
      <c r="RWG34" s="112"/>
      <c r="RWH34" s="112"/>
      <c r="RWI34" s="112"/>
      <c r="RWJ34" s="112"/>
      <c r="RWK34" s="112"/>
      <c r="RWL34" s="112"/>
      <c r="RWM34" s="112"/>
      <c r="RWN34" s="112"/>
      <c r="RWO34" s="112"/>
      <c r="RWP34" s="112"/>
      <c r="RWQ34" s="112"/>
      <c r="RWR34" s="112"/>
      <c r="RWS34" s="112"/>
      <c r="RWT34" s="112"/>
      <c r="RWU34" s="112"/>
      <c r="RWV34" s="112"/>
      <c r="RWW34" s="112"/>
      <c r="RWX34" s="112"/>
      <c r="RWY34" s="112"/>
      <c r="RWZ34" s="112"/>
      <c r="RXA34" s="112"/>
      <c r="RXB34" s="112"/>
      <c r="RXC34" s="112"/>
      <c r="RXD34" s="112"/>
      <c r="RXE34" s="112"/>
      <c r="RXF34" s="112"/>
      <c r="RXG34" s="112"/>
      <c r="RXH34" s="112"/>
      <c r="RXI34" s="112"/>
      <c r="RXJ34" s="112"/>
      <c r="RXK34" s="112"/>
      <c r="RXL34" s="112"/>
      <c r="RXM34" s="112"/>
      <c r="RXN34" s="112"/>
      <c r="RXO34" s="112"/>
      <c r="RXP34" s="112"/>
      <c r="RXQ34" s="112"/>
      <c r="RXR34" s="112"/>
      <c r="RXS34" s="112"/>
      <c r="RXT34" s="112"/>
      <c r="RXU34" s="112"/>
      <c r="RXV34" s="112"/>
      <c r="RXW34" s="112"/>
      <c r="RXX34" s="112"/>
      <c r="RXY34" s="112"/>
      <c r="RXZ34" s="112"/>
      <c r="RYA34" s="112"/>
      <c r="RYB34" s="112"/>
      <c r="RYC34" s="112"/>
      <c r="RYD34" s="112"/>
      <c r="RYE34" s="112"/>
      <c r="RYF34" s="112"/>
      <c r="RYG34" s="112"/>
      <c r="RYH34" s="112"/>
      <c r="RYI34" s="112"/>
      <c r="RYJ34" s="112"/>
      <c r="RYK34" s="112"/>
      <c r="RYL34" s="112"/>
      <c r="RYM34" s="112"/>
      <c r="RYN34" s="112"/>
      <c r="RYO34" s="112"/>
      <c r="RYP34" s="112"/>
      <c r="RYQ34" s="112"/>
      <c r="RYR34" s="112"/>
      <c r="RYS34" s="112"/>
      <c r="RYT34" s="112"/>
      <c r="RYU34" s="112"/>
      <c r="RYV34" s="112"/>
      <c r="RYW34" s="112"/>
      <c r="RYX34" s="112"/>
      <c r="RYY34" s="112"/>
      <c r="RYZ34" s="112"/>
      <c r="RZA34" s="112"/>
      <c r="RZB34" s="112"/>
      <c r="RZC34" s="112"/>
      <c r="RZD34" s="112"/>
      <c r="RZE34" s="112"/>
      <c r="RZF34" s="112"/>
      <c r="RZG34" s="112"/>
      <c r="RZH34" s="112"/>
      <c r="RZI34" s="112"/>
      <c r="RZJ34" s="112"/>
      <c r="RZK34" s="112"/>
      <c r="RZL34" s="112"/>
      <c r="RZM34" s="112"/>
      <c r="RZN34" s="112"/>
      <c r="RZO34" s="112"/>
      <c r="RZP34" s="112"/>
      <c r="RZQ34" s="112"/>
      <c r="RZR34" s="112"/>
      <c r="RZS34" s="112"/>
      <c r="RZT34" s="112"/>
      <c r="RZU34" s="112"/>
      <c r="RZV34" s="112"/>
      <c r="RZW34" s="112"/>
      <c r="RZX34" s="112"/>
      <c r="RZY34" s="112"/>
      <c r="RZZ34" s="112"/>
      <c r="SAA34" s="112"/>
      <c r="SAB34" s="112"/>
      <c r="SAC34" s="112"/>
      <c r="SAD34" s="112"/>
      <c r="SAE34" s="112"/>
      <c r="SAF34" s="112"/>
      <c r="SAG34" s="112"/>
      <c r="SAH34" s="112"/>
      <c r="SAI34" s="112"/>
      <c r="SAJ34" s="112"/>
      <c r="SAK34" s="112"/>
      <c r="SAL34" s="112"/>
      <c r="SAM34" s="112"/>
      <c r="SAN34" s="112"/>
      <c r="SAO34" s="112"/>
      <c r="SAP34" s="112"/>
      <c r="SAQ34" s="112"/>
      <c r="SAR34" s="112"/>
      <c r="SAS34" s="112"/>
      <c r="SAT34" s="112"/>
      <c r="SAU34" s="112"/>
      <c r="SAV34" s="112"/>
      <c r="SAW34" s="112"/>
      <c r="SAX34" s="112"/>
      <c r="SAY34" s="112"/>
      <c r="SAZ34" s="112"/>
      <c r="SBA34" s="112"/>
      <c r="SBB34" s="112"/>
      <c r="SBC34" s="112"/>
      <c r="SBD34" s="112"/>
      <c r="SBE34" s="112"/>
      <c r="SBF34" s="112"/>
      <c r="SBG34" s="112"/>
      <c r="SBH34" s="112"/>
      <c r="SBI34" s="112"/>
      <c r="SBJ34" s="112"/>
      <c r="SBK34" s="112"/>
      <c r="SBL34" s="112"/>
      <c r="SBM34" s="112"/>
      <c r="SBN34" s="112"/>
      <c r="SBO34" s="112"/>
      <c r="SBP34" s="112"/>
      <c r="SBQ34" s="112"/>
      <c r="SBR34" s="112"/>
      <c r="SBS34" s="112"/>
      <c r="SBT34" s="112"/>
      <c r="SBU34" s="112"/>
      <c r="SBV34" s="112"/>
      <c r="SBW34" s="112"/>
      <c r="SBX34" s="112"/>
      <c r="SBY34" s="112"/>
      <c r="SBZ34" s="112"/>
      <c r="SCA34" s="112"/>
      <c r="SCB34" s="112"/>
      <c r="SCC34" s="112"/>
      <c r="SCD34" s="112"/>
      <c r="SCE34" s="112"/>
      <c r="SCF34" s="112"/>
      <c r="SCG34" s="112"/>
      <c r="SCH34" s="112"/>
      <c r="SCI34" s="112"/>
      <c r="SCJ34" s="112"/>
      <c r="SCK34" s="112"/>
      <c r="SCL34" s="112"/>
      <c r="SCM34" s="112"/>
      <c r="SCN34" s="112"/>
      <c r="SCO34" s="112"/>
      <c r="SCP34" s="112"/>
      <c r="SCQ34" s="112"/>
      <c r="SCR34" s="112"/>
      <c r="SCS34" s="112"/>
      <c r="SCT34" s="112"/>
      <c r="SCU34" s="112"/>
      <c r="SCV34" s="112"/>
      <c r="SCW34" s="112"/>
      <c r="SCX34" s="112"/>
      <c r="SCY34" s="112"/>
      <c r="SCZ34" s="112"/>
      <c r="SDA34" s="112"/>
      <c r="SDB34" s="112"/>
      <c r="SDC34" s="112"/>
      <c r="SDD34" s="112"/>
      <c r="SDE34" s="112"/>
      <c r="SDF34" s="112"/>
      <c r="SDG34" s="112"/>
      <c r="SDH34" s="112"/>
      <c r="SDI34" s="112"/>
      <c r="SDJ34" s="112"/>
      <c r="SDK34" s="112"/>
      <c r="SDL34" s="112"/>
      <c r="SDM34" s="112"/>
      <c r="SDN34" s="112"/>
      <c r="SDO34" s="112"/>
      <c r="SDP34" s="112"/>
      <c r="SDQ34" s="112"/>
      <c r="SDR34" s="112"/>
      <c r="SDS34" s="112"/>
      <c r="SDT34" s="112"/>
      <c r="SDU34" s="112"/>
      <c r="SDV34" s="112"/>
      <c r="SDW34" s="112"/>
      <c r="SDX34" s="112"/>
      <c r="SDY34" s="112"/>
      <c r="SDZ34" s="112"/>
      <c r="SEA34" s="112"/>
      <c r="SEB34" s="112"/>
      <c r="SEC34" s="112"/>
      <c r="SED34" s="112"/>
      <c r="SEE34" s="112"/>
      <c r="SEF34" s="112"/>
      <c r="SEG34" s="112"/>
      <c r="SEH34" s="112"/>
      <c r="SEI34" s="112"/>
      <c r="SEJ34" s="112"/>
      <c r="SEK34" s="112"/>
      <c r="SEL34" s="112"/>
      <c r="SEM34" s="112"/>
      <c r="SEN34" s="112"/>
      <c r="SEO34" s="112"/>
      <c r="SEP34" s="112"/>
      <c r="SEQ34" s="112"/>
      <c r="SER34" s="112"/>
      <c r="SES34" s="112"/>
      <c r="SET34" s="112"/>
      <c r="SEU34" s="112"/>
      <c r="SEV34" s="112"/>
      <c r="SEW34" s="112"/>
      <c r="SEX34" s="112"/>
      <c r="SEY34" s="112"/>
      <c r="SEZ34" s="112"/>
      <c r="SFA34" s="112"/>
      <c r="SFB34" s="112"/>
      <c r="SFC34" s="112"/>
      <c r="SFD34" s="112"/>
      <c r="SFE34" s="112"/>
      <c r="SFF34" s="112"/>
      <c r="SFG34" s="112"/>
      <c r="SFH34" s="112"/>
      <c r="SFI34" s="112"/>
      <c r="SFJ34" s="112"/>
      <c r="SFK34" s="112"/>
      <c r="SFL34" s="112"/>
      <c r="SFM34" s="112"/>
      <c r="SFN34" s="112"/>
      <c r="SFO34" s="112"/>
      <c r="SFP34" s="112"/>
      <c r="SFQ34" s="112"/>
      <c r="SFR34" s="112"/>
      <c r="SFS34" s="112"/>
      <c r="SFT34" s="112"/>
      <c r="SFU34" s="112"/>
      <c r="SFV34" s="112"/>
      <c r="SFW34" s="112"/>
      <c r="SFX34" s="112"/>
      <c r="SFY34" s="112"/>
      <c r="SFZ34" s="112"/>
      <c r="SGA34" s="112"/>
      <c r="SGB34" s="112"/>
      <c r="SGC34" s="112"/>
      <c r="SGD34" s="112"/>
      <c r="SGE34" s="112"/>
      <c r="SGF34" s="112"/>
      <c r="SGG34" s="112"/>
      <c r="SGH34" s="112"/>
      <c r="SGI34" s="112"/>
      <c r="SGJ34" s="112"/>
      <c r="SGK34" s="112"/>
      <c r="SGL34" s="112"/>
      <c r="SGM34" s="112"/>
      <c r="SGN34" s="112"/>
      <c r="SGO34" s="112"/>
      <c r="SGP34" s="112"/>
      <c r="SGQ34" s="112"/>
      <c r="SGR34" s="112"/>
      <c r="SGS34" s="112"/>
      <c r="SGT34" s="112"/>
      <c r="SGU34" s="112"/>
      <c r="SGV34" s="112"/>
      <c r="SGW34" s="112"/>
      <c r="SGX34" s="112"/>
      <c r="SGY34" s="112"/>
      <c r="SGZ34" s="112"/>
      <c r="SHA34" s="112"/>
      <c r="SHB34" s="112"/>
      <c r="SHC34" s="112"/>
      <c r="SHD34" s="112"/>
      <c r="SHE34" s="112"/>
      <c r="SHF34" s="112"/>
      <c r="SHG34" s="112"/>
      <c r="SHH34" s="112"/>
      <c r="SHI34" s="112"/>
      <c r="SHJ34" s="112"/>
      <c r="SHK34" s="112"/>
      <c r="SHL34" s="112"/>
      <c r="SHM34" s="112"/>
      <c r="SHN34" s="112"/>
      <c r="SHO34" s="112"/>
      <c r="SHP34" s="112"/>
      <c r="SHQ34" s="112"/>
      <c r="SHR34" s="112"/>
      <c r="SHS34" s="112"/>
      <c r="SHT34" s="112"/>
      <c r="SHU34" s="112"/>
      <c r="SHV34" s="112"/>
      <c r="SHW34" s="112"/>
      <c r="SHX34" s="112"/>
      <c r="SHY34" s="112"/>
      <c r="SHZ34" s="112"/>
      <c r="SIA34" s="112"/>
      <c r="SIB34" s="112"/>
      <c r="SIC34" s="112"/>
      <c r="SID34" s="112"/>
      <c r="SIE34" s="112"/>
      <c r="SIF34" s="112"/>
      <c r="SIG34" s="112"/>
      <c r="SIH34" s="112"/>
      <c r="SII34" s="112"/>
      <c r="SIJ34" s="112"/>
      <c r="SIK34" s="112"/>
      <c r="SIL34" s="112"/>
      <c r="SIM34" s="112"/>
      <c r="SIN34" s="112"/>
      <c r="SIO34" s="112"/>
      <c r="SIP34" s="112"/>
      <c r="SIQ34" s="112"/>
      <c r="SIR34" s="112"/>
      <c r="SIS34" s="112"/>
      <c r="SIT34" s="112"/>
      <c r="SIU34" s="112"/>
      <c r="SIV34" s="112"/>
      <c r="SIW34" s="112"/>
      <c r="SIX34" s="112"/>
      <c r="SIY34" s="112"/>
      <c r="SIZ34" s="112"/>
      <c r="SJA34" s="112"/>
      <c r="SJB34" s="112"/>
      <c r="SJC34" s="112"/>
      <c r="SJD34" s="112"/>
      <c r="SJE34" s="112"/>
      <c r="SJF34" s="112"/>
      <c r="SJG34" s="112"/>
      <c r="SJH34" s="112"/>
      <c r="SJI34" s="112"/>
      <c r="SJJ34" s="112"/>
      <c r="SJK34" s="112"/>
      <c r="SJL34" s="112"/>
      <c r="SJM34" s="112"/>
      <c r="SJN34" s="112"/>
      <c r="SJO34" s="112"/>
      <c r="SJP34" s="112"/>
      <c r="SJQ34" s="112"/>
      <c r="SJR34" s="112"/>
      <c r="SJS34" s="112"/>
      <c r="SJT34" s="112"/>
      <c r="SJU34" s="112"/>
      <c r="SJV34" s="112"/>
      <c r="SJW34" s="112"/>
      <c r="SJX34" s="112"/>
      <c r="SJY34" s="112"/>
      <c r="SJZ34" s="112"/>
      <c r="SKA34" s="112"/>
      <c r="SKB34" s="112"/>
      <c r="SKC34" s="112"/>
      <c r="SKD34" s="112"/>
      <c r="SKE34" s="112"/>
      <c r="SKF34" s="112"/>
      <c r="SKG34" s="112"/>
      <c r="SKH34" s="112"/>
      <c r="SKI34" s="112"/>
      <c r="SKJ34" s="112"/>
      <c r="SKK34" s="112"/>
      <c r="SKL34" s="112"/>
      <c r="SKM34" s="112"/>
      <c r="SKN34" s="112"/>
      <c r="SKO34" s="112"/>
      <c r="SKP34" s="112"/>
      <c r="SKQ34" s="112"/>
      <c r="SKR34" s="112"/>
      <c r="SKS34" s="112"/>
      <c r="SKT34" s="112"/>
      <c r="SKU34" s="112"/>
      <c r="SKV34" s="112"/>
      <c r="SKW34" s="112"/>
      <c r="SKX34" s="112"/>
      <c r="SKY34" s="112"/>
      <c r="SKZ34" s="112"/>
      <c r="SLA34" s="112"/>
      <c r="SLB34" s="112"/>
      <c r="SLC34" s="112"/>
      <c r="SLD34" s="112"/>
      <c r="SLE34" s="112"/>
      <c r="SLF34" s="112"/>
      <c r="SLG34" s="112"/>
      <c r="SLH34" s="112"/>
      <c r="SLI34" s="112"/>
      <c r="SLJ34" s="112"/>
      <c r="SLK34" s="112"/>
      <c r="SLL34" s="112"/>
      <c r="SLM34" s="112"/>
      <c r="SLN34" s="112"/>
      <c r="SLO34" s="112"/>
      <c r="SLP34" s="112"/>
      <c r="SLQ34" s="112"/>
      <c r="SLR34" s="112"/>
      <c r="SLS34" s="112"/>
      <c r="SLT34" s="112"/>
      <c r="SLU34" s="112"/>
      <c r="SLV34" s="112"/>
      <c r="SLW34" s="112"/>
      <c r="SLX34" s="112"/>
      <c r="SLY34" s="112"/>
      <c r="SLZ34" s="112"/>
      <c r="SMA34" s="112"/>
      <c r="SMB34" s="112"/>
      <c r="SMC34" s="112"/>
      <c r="SMD34" s="112"/>
      <c r="SME34" s="112"/>
      <c r="SMF34" s="112"/>
      <c r="SMG34" s="112"/>
      <c r="SMH34" s="112"/>
      <c r="SMI34" s="112"/>
      <c r="SMJ34" s="112"/>
      <c r="SMK34" s="112"/>
      <c r="SML34" s="112"/>
      <c r="SMM34" s="112"/>
      <c r="SMN34" s="112"/>
      <c r="SMO34" s="112"/>
      <c r="SMP34" s="112"/>
      <c r="SMQ34" s="112"/>
      <c r="SMR34" s="112"/>
      <c r="SMS34" s="112"/>
      <c r="SMT34" s="112"/>
      <c r="SMU34" s="112"/>
      <c r="SMV34" s="112"/>
      <c r="SMW34" s="112"/>
      <c r="SMX34" s="112"/>
      <c r="SMY34" s="112"/>
      <c r="SMZ34" s="112"/>
      <c r="SNA34" s="112"/>
      <c r="SNB34" s="112"/>
      <c r="SNC34" s="112"/>
      <c r="SND34" s="112"/>
      <c r="SNE34" s="112"/>
      <c r="SNF34" s="112"/>
      <c r="SNG34" s="112"/>
      <c r="SNH34" s="112"/>
      <c r="SNI34" s="112"/>
      <c r="SNJ34" s="112"/>
      <c r="SNK34" s="112"/>
      <c r="SNL34" s="112"/>
      <c r="SNM34" s="112"/>
      <c r="SNN34" s="112"/>
      <c r="SNO34" s="112"/>
      <c r="SNP34" s="112"/>
      <c r="SNQ34" s="112"/>
      <c r="SNR34" s="112"/>
      <c r="SNS34" s="112"/>
      <c r="SNT34" s="112"/>
      <c r="SNU34" s="112"/>
      <c r="SNV34" s="112"/>
      <c r="SNW34" s="112"/>
      <c r="SNX34" s="112"/>
      <c r="SNY34" s="112"/>
      <c r="SNZ34" s="112"/>
      <c r="SOA34" s="112"/>
      <c r="SOB34" s="112"/>
      <c r="SOC34" s="112"/>
      <c r="SOD34" s="112"/>
      <c r="SOE34" s="112"/>
      <c r="SOF34" s="112"/>
      <c r="SOG34" s="112"/>
      <c r="SOH34" s="112"/>
      <c r="SOI34" s="112"/>
      <c r="SOJ34" s="112"/>
      <c r="SOK34" s="112"/>
      <c r="SOL34" s="112"/>
      <c r="SOM34" s="112"/>
      <c r="SON34" s="112"/>
      <c r="SOO34" s="112"/>
      <c r="SOP34" s="112"/>
      <c r="SOQ34" s="112"/>
      <c r="SOR34" s="112"/>
      <c r="SOS34" s="112"/>
      <c r="SOT34" s="112"/>
      <c r="SOU34" s="112"/>
      <c r="SOV34" s="112"/>
      <c r="SOW34" s="112"/>
      <c r="SOX34" s="112"/>
      <c r="SOY34" s="112"/>
      <c r="SOZ34" s="112"/>
      <c r="SPA34" s="112"/>
      <c r="SPB34" s="112"/>
      <c r="SPC34" s="112"/>
      <c r="SPD34" s="112"/>
      <c r="SPE34" s="112"/>
      <c r="SPF34" s="112"/>
      <c r="SPG34" s="112"/>
      <c r="SPH34" s="112"/>
      <c r="SPI34" s="112"/>
      <c r="SPJ34" s="112"/>
      <c r="SPK34" s="112"/>
      <c r="SPL34" s="112"/>
      <c r="SPM34" s="112"/>
      <c r="SPN34" s="112"/>
      <c r="SPO34" s="112"/>
      <c r="SPP34" s="112"/>
      <c r="SPQ34" s="112"/>
      <c r="SPR34" s="112"/>
      <c r="SPS34" s="112"/>
      <c r="SPT34" s="112"/>
      <c r="SPU34" s="112"/>
      <c r="SPV34" s="112"/>
      <c r="SPW34" s="112"/>
      <c r="SPX34" s="112"/>
      <c r="SPY34" s="112"/>
      <c r="SPZ34" s="112"/>
      <c r="SQA34" s="112"/>
      <c r="SQB34" s="112"/>
      <c r="SQC34" s="112"/>
      <c r="SQD34" s="112"/>
      <c r="SQE34" s="112"/>
      <c r="SQF34" s="112"/>
      <c r="SQG34" s="112"/>
      <c r="SQH34" s="112"/>
      <c r="SQI34" s="112"/>
      <c r="SQJ34" s="112"/>
      <c r="SQK34" s="112"/>
      <c r="SQL34" s="112"/>
      <c r="SQM34" s="112"/>
      <c r="SQN34" s="112"/>
      <c r="SQO34" s="112"/>
      <c r="SQP34" s="112"/>
      <c r="SQQ34" s="112"/>
      <c r="SQR34" s="112"/>
      <c r="SQS34" s="112"/>
      <c r="SQT34" s="112"/>
      <c r="SQU34" s="112"/>
      <c r="SQV34" s="112"/>
      <c r="SQW34" s="112"/>
      <c r="SQX34" s="112"/>
      <c r="SQY34" s="112"/>
      <c r="SQZ34" s="112"/>
      <c r="SRA34" s="112"/>
      <c r="SRB34" s="112"/>
      <c r="SRC34" s="112"/>
      <c r="SRD34" s="112"/>
      <c r="SRE34" s="112"/>
      <c r="SRF34" s="112"/>
      <c r="SRG34" s="112"/>
      <c r="SRH34" s="112"/>
      <c r="SRI34" s="112"/>
      <c r="SRJ34" s="112"/>
      <c r="SRK34" s="112"/>
      <c r="SRL34" s="112"/>
      <c r="SRM34" s="112"/>
      <c r="SRN34" s="112"/>
      <c r="SRO34" s="112"/>
      <c r="SRP34" s="112"/>
      <c r="SRQ34" s="112"/>
      <c r="SRR34" s="112"/>
      <c r="SRS34" s="112"/>
      <c r="SRT34" s="112"/>
      <c r="SRU34" s="112"/>
      <c r="SRV34" s="112"/>
      <c r="SRW34" s="112"/>
      <c r="SRX34" s="112"/>
      <c r="SRY34" s="112"/>
      <c r="SRZ34" s="112"/>
      <c r="SSA34" s="112"/>
      <c r="SSB34" s="112"/>
      <c r="SSC34" s="112"/>
      <c r="SSD34" s="112"/>
      <c r="SSE34" s="112"/>
      <c r="SSF34" s="112"/>
      <c r="SSG34" s="112"/>
      <c r="SSH34" s="112"/>
      <c r="SSI34" s="112"/>
      <c r="SSJ34" s="112"/>
      <c r="SSK34" s="112"/>
      <c r="SSL34" s="112"/>
      <c r="SSM34" s="112"/>
      <c r="SSN34" s="112"/>
      <c r="SSO34" s="112"/>
      <c r="SSP34" s="112"/>
      <c r="SSQ34" s="112"/>
      <c r="SSR34" s="112"/>
      <c r="SSS34" s="112"/>
      <c r="SST34" s="112"/>
      <c r="SSU34" s="112"/>
      <c r="SSV34" s="112"/>
      <c r="SSW34" s="112"/>
      <c r="SSX34" s="112"/>
      <c r="SSY34" s="112"/>
      <c r="SSZ34" s="112"/>
      <c r="STA34" s="112"/>
      <c r="STB34" s="112"/>
      <c r="STC34" s="112"/>
      <c r="STD34" s="112"/>
      <c r="STE34" s="112"/>
      <c r="STF34" s="112"/>
      <c r="STG34" s="112"/>
      <c r="STH34" s="112"/>
      <c r="STI34" s="112"/>
      <c r="STJ34" s="112"/>
      <c r="STK34" s="112"/>
      <c r="STL34" s="112"/>
      <c r="STM34" s="112"/>
      <c r="STN34" s="112"/>
      <c r="STO34" s="112"/>
      <c r="STP34" s="112"/>
      <c r="STQ34" s="112"/>
      <c r="STR34" s="112"/>
      <c r="STS34" s="112"/>
      <c r="STT34" s="112"/>
      <c r="STU34" s="112"/>
      <c r="STV34" s="112"/>
      <c r="STW34" s="112"/>
      <c r="STX34" s="112"/>
      <c r="STY34" s="112"/>
      <c r="STZ34" s="112"/>
      <c r="SUA34" s="112"/>
      <c r="SUB34" s="112"/>
      <c r="SUC34" s="112"/>
      <c r="SUD34" s="112"/>
      <c r="SUE34" s="112"/>
      <c r="SUF34" s="112"/>
      <c r="SUG34" s="112"/>
      <c r="SUH34" s="112"/>
      <c r="SUI34" s="112"/>
      <c r="SUJ34" s="112"/>
      <c r="SUK34" s="112"/>
      <c r="SUL34" s="112"/>
      <c r="SUM34" s="112"/>
      <c r="SUN34" s="112"/>
      <c r="SUO34" s="112"/>
      <c r="SUP34" s="112"/>
      <c r="SUQ34" s="112"/>
      <c r="SUR34" s="112"/>
      <c r="SUS34" s="112"/>
      <c r="SUT34" s="112"/>
      <c r="SUU34" s="112"/>
      <c r="SUV34" s="112"/>
      <c r="SUW34" s="112"/>
      <c r="SUX34" s="112"/>
      <c r="SUY34" s="112"/>
      <c r="SUZ34" s="112"/>
      <c r="SVA34" s="112"/>
      <c r="SVB34" s="112"/>
      <c r="SVC34" s="112"/>
      <c r="SVD34" s="112"/>
      <c r="SVE34" s="112"/>
      <c r="SVF34" s="112"/>
      <c r="SVG34" s="112"/>
      <c r="SVH34" s="112"/>
      <c r="SVI34" s="112"/>
      <c r="SVJ34" s="112"/>
      <c r="SVK34" s="112"/>
      <c r="SVL34" s="112"/>
      <c r="SVM34" s="112"/>
      <c r="SVN34" s="112"/>
      <c r="SVO34" s="112"/>
      <c r="SVP34" s="112"/>
      <c r="SVQ34" s="112"/>
      <c r="SVR34" s="112"/>
      <c r="SVS34" s="112"/>
      <c r="SVT34" s="112"/>
      <c r="SVU34" s="112"/>
      <c r="SVV34" s="112"/>
      <c r="SVW34" s="112"/>
      <c r="SVX34" s="112"/>
      <c r="SVY34" s="112"/>
      <c r="SVZ34" s="112"/>
      <c r="SWA34" s="112"/>
      <c r="SWB34" s="112"/>
      <c r="SWC34" s="112"/>
      <c r="SWD34" s="112"/>
      <c r="SWE34" s="112"/>
      <c r="SWF34" s="112"/>
      <c r="SWG34" s="112"/>
      <c r="SWH34" s="112"/>
      <c r="SWI34" s="112"/>
      <c r="SWJ34" s="112"/>
      <c r="SWK34" s="112"/>
      <c r="SWL34" s="112"/>
      <c r="SWM34" s="112"/>
      <c r="SWN34" s="112"/>
      <c r="SWO34" s="112"/>
      <c r="SWP34" s="112"/>
      <c r="SWQ34" s="112"/>
      <c r="SWR34" s="112"/>
      <c r="SWS34" s="112"/>
      <c r="SWT34" s="112"/>
      <c r="SWU34" s="112"/>
      <c r="SWV34" s="112"/>
      <c r="SWW34" s="112"/>
      <c r="SWX34" s="112"/>
      <c r="SWY34" s="112"/>
      <c r="SWZ34" s="112"/>
      <c r="SXA34" s="112"/>
      <c r="SXB34" s="112"/>
      <c r="SXC34" s="112"/>
      <c r="SXD34" s="112"/>
      <c r="SXE34" s="112"/>
      <c r="SXF34" s="112"/>
      <c r="SXG34" s="112"/>
      <c r="SXH34" s="112"/>
      <c r="SXI34" s="112"/>
      <c r="SXJ34" s="112"/>
      <c r="SXK34" s="112"/>
      <c r="SXL34" s="112"/>
      <c r="SXM34" s="112"/>
      <c r="SXN34" s="112"/>
      <c r="SXO34" s="112"/>
      <c r="SXP34" s="112"/>
      <c r="SXQ34" s="112"/>
      <c r="SXR34" s="112"/>
      <c r="SXS34" s="112"/>
      <c r="SXT34" s="112"/>
      <c r="SXU34" s="112"/>
      <c r="SXV34" s="112"/>
      <c r="SXW34" s="112"/>
      <c r="SXX34" s="112"/>
      <c r="SXY34" s="112"/>
      <c r="SXZ34" s="112"/>
      <c r="SYA34" s="112"/>
      <c r="SYB34" s="112"/>
      <c r="SYC34" s="112"/>
      <c r="SYD34" s="112"/>
      <c r="SYE34" s="112"/>
      <c r="SYF34" s="112"/>
      <c r="SYG34" s="112"/>
      <c r="SYH34" s="112"/>
      <c r="SYI34" s="112"/>
      <c r="SYJ34" s="112"/>
      <c r="SYK34" s="112"/>
      <c r="SYL34" s="112"/>
      <c r="SYM34" s="112"/>
      <c r="SYN34" s="112"/>
      <c r="SYO34" s="112"/>
      <c r="SYP34" s="112"/>
      <c r="SYQ34" s="112"/>
      <c r="SYR34" s="112"/>
      <c r="SYS34" s="112"/>
      <c r="SYT34" s="112"/>
      <c r="SYU34" s="112"/>
      <c r="SYV34" s="112"/>
      <c r="SYW34" s="112"/>
      <c r="SYX34" s="112"/>
      <c r="SYY34" s="112"/>
      <c r="SYZ34" s="112"/>
      <c r="SZA34" s="112"/>
      <c r="SZB34" s="112"/>
      <c r="SZC34" s="112"/>
      <c r="SZD34" s="112"/>
      <c r="SZE34" s="112"/>
      <c r="SZF34" s="112"/>
      <c r="SZG34" s="112"/>
      <c r="SZH34" s="112"/>
      <c r="SZI34" s="112"/>
      <c r="SZJ34" s="112"/>
      <c r="SZK34" s="112"/>
      <c r="SZL34" s="112"/>
      <c r="SZM34" s="112"/>
      <c r="SZN34" s="112"/>
      <c r="SZO34" s="112"/>
      <c r="SZP34" s="112"/>
      <c r="SZQ34" s="112"/>
      <c r="SZR34" s="112"/>
      <c r="SZS34" s="112"/>
      <c r="SZT34" s="112"/>
      <c r="SZU34" s="112"/>
      <c r="SZV34" s="112"/>
      <c r="SZW34" s="112"/>
      <c r="SZX34" s="112"/>
      <c r="SZY34" s="112"/>
      <c r="SZZ34" s="112"/>
      <c r="TAA34" s="112"/>
      <c r="TAB34" s="112"/>
      <c r="TAC34" s="112"/>
      <c r="TAD34" s="112"/>
      <c r="TAE34" s="112"/>
      <c r="TAF34" s="112"/>
      <c r="TAG34" s="112"/>
      <c r="TAH34" s="112"/>
      <c r="TAI34" s="112"/>
      <c r="TAJ34" s="112"/>
      <c r="TAK34" s="112"/>
      <c r="TAL34" s="112"/>
      <c r="TAM34" s="112"/>
      <c r="TAN34" s="112"/>
      <c r="TAO34" s="112"/>
      <c r="TAP34" s="112"/>
      <c r="TAQ34" s="112"/>
      <c r="TAR34" s="112"/>
      <c r="TAS34" s="112"/>
      <c r="TAT34" s="112"/>
      <c r="TAU34" s="112"/>
      <c r="TAV34" s="112"/>
      <c r="TAW34" s="112"/>
      <c r="TAX34" s="112"/>
      <c r="TAY34" s="112"/>
      <c r="TAZ34" s="112"/>
      <c r="TBA34" s="112"/>
      <c r="TBB34" s="112"/>
      <c r="TBC34" s="112"/>
      <c r="TBD34" s="112"/>
      <c r="TBE34" s="112"/>
      <c r="TBF34" s="112"/>
      <c r="TBG34" s="112"/>
      <c r="TBH34" s="112"/>
      <c r="TBI34" s="112"/>
      <c r="TBJ34" s="112"/>
      <c r="TBK34" s="112"/>
      <c r="TBL34" s="112"/>
      <c r="TBM34" s="112"/>
      <c r="TBN34" s="112"/>
      <c r="TBO34" s="112"/>
      <c r="TBP34" s="112"/>
      <c r="TBQ34" s="112"/>
      <c r="TBR34" s="112"/>
      <c r="TBS34" s="112"/>
      <c r="TBT34" s="112"/>
      <c r="TBU34" s="112"/>
      <c r="TBV34" s="112"/>
      <c r="TBW34" s="112"/>
      <c r="TBX34" s="112"/>
      <c r="TBY34" s="112"/>
      <c r="TBZ34" s="112"/>
      <c r="TCA34" s="112"/>
      <c r="TCB34" s="112"/>
      <c r="TCC34" s="112"/>
      <c r="TCD34" s="112"/>
      <c r="TCE34" s="112"/>
      <c r="TCF34" s="112"/>
      <c r="TCG34" s="112"/>
      <c r="TCH34" s="112"/>
      <c r="TCI34" s="112"/>
      <c r="TCJ34" s="112"/>
      <c r="TCK34" s="112"/>
      <c r="TCL34" s="112"/>
      <c r="TCM34" s="112"/>
      <c r="TCN34" s="112"/>
      <c r="TCO34" s="112"/>
      <c r="TCP34" s="112"/>
      <c r="TCQ34" s="112"/>
      <c r="TCR34" s="112"/>
      <c r="TCS34" s="112"/>
      <c r="TCT34" s="112"/>
      <c r="TCU34" s="112"/>
      <c r="TCV34" s="112"/>
      <c r="TCW34" s="112"/>
      <c r="TCX34" s="112"/>
      <c r="TCY34" s="112"/>
      <c r="TCZ34" s="112"/>
      <c r="TDA34" s="112"/>
      <c r="TDB34" s="112"/>
      <c r="TDC34" s="112"/>
      <c r="TDD34" s="112"/>
      <c r="TDE34" s="112"/>
      <c r="TDF34" s="112"/>
      <c r="TDG34" s="112"/>
      <c r="TDH34" s="112"/>
      <c r="TDI34" s="112"/>
      <c r="TDJ34" s="112"/>
      <c r="TDK34" s="112"/>
      <c r="TDL34" s="112"/>
      <c r="TDM34" s="112"/>
      <c r="TDN34" s="112"/>
      <c r="TDO34" s="112"/>
      <c r="TDP34" s="112"/>
      <c r="TDQ34" s="112"/>
      <c r="TDR34" s="112"/>
      <c r="TDS34" s="112"/>
      <c r="TDT34" s="112"/>
      <c r="TDU34" s="112"/>
      <c r="TDV34" s="112"/>
      <c r="TDW34" s="112"/>
      <c r="TDX34" s="112"/>
      <c r="TDY34" s="112"/>
      <c r="TDZ34" s="112"/>
      <c r="TEA34" s="112"/>
      <c r="TEB34" s="112"/>
      <c r="TEC34" s="112"/>
      <c r="TED34" s="112"/>
      <c r="TEE34" s="112"/>
      <c r="TEF34" s="112"/>
      <c r="TEG34" s="112"/>
      <c r="TEH34" s="112"/>
      <c r="TEI34" s="112"/>
      <c r="TEJ34" s="112"/>
      <c r="TEK34" s="112"/>
      <c r="TEL34" s="112"/>
      <c r="TEM34" s="112"/>
      <c r="TEN34" s="112"/>
      <c r="TEO34" s="112"/>
      <c r="TEP34" s="112"/>
      <c r="TEQ34" s="112"/>
      <c r="TER34" s="112"/>
      <c r="TES34" s="112"/>
      <c r="TET34" s="112"/>
      <c r="TEU34" s="112"/>
      <c r="TEV34" s="112"/>
      <c r="TEW34" s="112"/>
      <c r="TEX34" s="112"/>
      <c r="TEY34" s="112"/>
      <c r="TEZ34" s="112"/>
      <c r="TFA34" s="112"/>
      <c r="TFB34" s="112"/>
      <c r="TFC34" s="112"/>
      <c r="TFD34" s="112"/>
      <c r="TFE34" s="112"/>
      <c r="TFF34" s="112"/>
      <c r="TFG34" s="112"/>
      <c r="TFH34" s="112"/>
      <c r="TFI34" s="112"/>
      <c r="TFJ34" s="112"/>
      <c r="TFK34" s="112"/>
      <c r="TFL34" s="112"/>
      <c r="TFM34" s="112"/>
      <c r="TFN34" s="112"/>
      <c r="TFO34" s="112"/>
      <c r="TFP34" s="112"/>
      <c r="TFQ34" s="112"/>
      <c r="TFR34" s="112"/>
      <c r="TFS34" s="112"/>
      <c r="TFT34" s="112"/>
      <c r="TFU34" s="112"/>
      <c r="TFV34" s="112"/>
      <c r="TFW34" s="112"/>
      <c r="TFX34" s="112"/>
      <c r="TFY34" s="112"/>
      <c r="TFZ34" s="112"/>
      <c r="TGA34" s="112"/>
      <c r="TGB34" s="112"/>
      <c r="TGC34" s="112"/>
      <c r="TGD34" s="112"/>
      <c r="TGE34" s="112"/>
      <c r="TGF34" s="112"/>
      <c r="TGG34" s="112"/>
      <c r="TGH34" s="112"/>
      <c r="TGI34" s="112"/>
      <c r="TGJ34" s="112"/>
      <c r="TGK34" s="112"/>
      <c r="TGL34" s="112"/>
      <c r="TGM34" s="112"/>
      <c r="TGN34" s="112"/>
      <c r="TGO34" s="112"/>
      <c r="TGP34" s="112"/>
      <c r="TGQ34" s="112"/>
      <c r="TGR34" s="112"/>
      <c r="TGS34" s="112"/>
      <c r="TGT34" s="112"/>
      <c r="TGU34" s="112"/>
      <c r="TGV34" s="112"/>
      <c r="TGW34" s="112"/>
      <c r="TGX34" s="112"/>
      <c r="TGY34" s="112"/>
      <c r="TGZ34" s="112"/>
      <c r="THA34" s="112"/>
      <c r="THB34" s="112"/>
      <c r="THC34" s="112"/>
      <c r="THD34" s="112"/>
      <c r="THE34" s="112"/>
      <c r="THF34" s="112"/>
      <c r="THG34" s="112"/>
      <c r="THH34" s="112"/>
      <c r="THI34" s="112"/>
      <c r="THJ34" s="112"/>
      <c r="THK34" s="112"/>
      <c r="THL34" s="112"/>
      <c r="THM34" s="112"/>
      <c r="THN34" s="112"/>
      <c r="THO34" s="112"/>
      <c r="THP34" s="112"/>
      <c r="THQ34" s="112"/>
      <c r="THR34" s="112"/>
      <c r="THS34" s="112"/>
      <c r="THT34" s="112"/>
      <c r="THU34" s="112"/>
      <c r="THV34" s="112"/>
      <c r="THW34" s="112"/>
      <c r="THX34" s="112"/>
      <c r="THY34" s="112"/>
      <c r="THZ34" s="112"/>
      <c r="TIA34" s="112"/>
      <c r="TIB34" s="112"/>
      <c r="TIC34" s="112"/>
      <c r="TID34" s="112"/>
      <c r="TIE34" s="112"/>
      <c r="TIF34" s="112"/>
      <c r="TIG34" s="112"/>
      <c r="TIH34" s="112"/>
      <c r="TII34" s="112"/>
      <c r="TIJ34" s="112"/>
      <c r="TIK34" s="112"/>
      <c r="TIL34" s="112"/>
      <c r="TIM34" s="112"/>
      <c r="TIN34" s="112"/>
      <c r="TIO34" s="112"/>
      <c r="TIP34" s="112"/>
      <c r="TIQ34" s="112"/>
      <c r="TIR34" s="112"/>
      <c r="TIS34" s="112"/>
      <c r="TIT34" s="112"/>
      <c r="TIU34" s="112"/>
      <c r="TIV34" s="112"/>
      <c r="TIW34" s="112"/>
      <c r="TIX34" s="112"/>
      <c r="TIY34" s="112"/>
      <c r="TIZ34" s="112"/>
      <c r="TJA34" s="112"/>
      <c r="TJB34" s="112"/>
      <c r="TJC34" s="112"/>
      <c r="TJD34" s="112"/>
      <c r="TJE34" s="112"/>
      <c r="TJF34" s="112"/>
      <c r="TJG34" s="112"/>
      <c r="TJH34" s="112"/>
      <c r="TJI34" s="112"/>
      <c r="TJJ34" s="112"/>
      <c r="TJK34" s="112"/>
      <c r="TJL34" s="112"/>
      <c r="TJM34" s="112"/>
      <c r="TJN34" s="112"/>
      <c r="TJO34" s="112"/>
      <c r="TJP34" s="112"/>
      <c r="TJQ34" s="112"/>
      <c r="TJR34" s="112"/>
      <c r="TJS34" s="112"/>
      <c r="TJT34" s="112"/>
      <c r="TJU34" s="112"/>
      <c r="TJV34" s="112"/>
      <c r="TJW34" s="112"/>
      <c r="TJX34" s="112"/>
      <c r="TJY34" s="112"/>
      <c r="TJZ34" s="112"/>
      <c r="TKA34" s="112"/>
      <c r="TKB34" s="112"/>
      <c r="TKC34" s="112"/>
      <c r="TKD34" s="112"/>
      <c r="TKE34" s="112"/>
      <c r="TKF34" s="112"/>
      <c r="TKG34" s="112"/>
      <c r="TKH34" s="112"/>
      <c r="TKI34" s="112"/>
      <c r="TKJ34" s="112"/>
      <c r="TKK34" s="112"/>
      <c r="TKL34" s="112"/>
      <c r="TKM34" s="112"/>
      <c r="TKN34" s="112"/>
      <c r="TKO34" s="112"/>
      <c r="TKP34" s="112"/>
      <c r="TKQ34" s="112"/>
      <c r="TKR34" s="112"/>
      <c r="TKS34" s="112"/>
      <c r="TKT34" s="112"/>
      <c r="TKU34" s="112"/>
      <c r="TKV34" s="112"/>
      <c r="TKW34" s="112"/>
      <c r="TKX34" s="112"/>
      <c r="TKY34" s="112"/>
      <c r="TKZ34" s="112"/>
      <c r="TLA34" s="112"/>
      <c r="TLB34" s="112"/>
      <c r="TLC34" s="112"/>
      <c r="TLD34" s="112"/>
      <c r="TLE34" s="112"/>
      <c r="TLF34" s="112"/>
      <c r="TLG34" s="112"/>
      <c r="TLH34" s="112"/>
      <c r="TLI34" s="112"/>
      <c r="TLJ34" s="112"/>
      <c r="TLK34" s="112"/>
      <c r="TLL34" s="112"/>
      <c r="TLM34" s="112"/>
      <c r="TLN34" s="112"/>
      <c r="TLO34" s="112"/>
      <c r="TLP34" s="112"/>
      <c r="TLQ34" s="112"/>
      <c r="TLR34" s="112"/>
      <c r="TLS34" s="112"/>
      <c r="TLT34" s="112"/>
      <c r="TLU34" s="112"/>
      <c r="TLV34" s="112"/>
      <c r="TLW34" s="112"/>
      <c r="TLX34" s="112"/>
      <c r="TLY34" s="112"/>
      <c r="TLZ34" s="112"/>
      <c r="TMA34" s="112"/>
      <c r="TMB34" s="112"/>
      <c r="TMC34" s="112"/>
      <c r="TMD34" s="112"/>
      <c r="TME34" s="112"/>
      <c r="TMF34" s="112"/>
      <c r="TMG34" s="112"/>
      <c r="TMH34" s="112"/>
      <c r="TMI34" s="112"/>
      <c r="TMJ34" s="112"/>
      <c r="TMK34" s="112"/>
      <c r="TML34" s="112"/>
      <c r="TMM34" s="112"/>
      <c r="TMN34" s="112"/>
      <c r="TMO34" s="112"/>
      <c r="TMP34" s="112"/>
      <c r="TMQ34" s="112"/>
      <c r="TMR34" s="112"/>
      <c r="TMS34" s="112"/>
      <c r="TMT34" s="112"/>
      <c r="TMU34" s="112"/>
      <c r="TMV34" s="112"/>
      <c r="TMW34" s="112"/>
      <c r="TMX34" s="112"/>
      <c r="TMY34" s="112"/>
      <c r="TMZ34" s="112"/>
      <c r="TNA34" s="112"/>
      <c r="TNB34" s="112"/>
      <c r="TNC34" s="112"/>
      <c r="TND34" s="112"/>
      <c r="TNE34" s="112"/>
      <c r="TNF34" s="112"/>
      <c r="TNG34" s="112"/>
      <c r="TNH34" s="112"/>
      <c r="TNI34" s="112"/>
      <c r="TNJ34" s="112"/>
      <c r="TNK34" s="112"/>
      <c r="TNL34" s="112"/>
      <c r="TNM34" s="112"/>
      <c r="TNN34" s="112"/>
      <c r="TNO34" s="112"/>
      <c r="TNP34" s="112"/>
      <c r="TNQ34" s="112"/>
      <c r="TNR34" s="112"/>
      <c r="TNS34" s="112"/>
      <c r="TNT34" s="112"/>
      <c r="TNU34" s="112"/>
      <c r="TNV34" s="112"/>
      <c r="TNW34" s="112"/>
      <c r="TNX34" s="112"/>
      <c r="TNY34" s="112"/>
      <c r="TNZ34" s="112"/>
      <c r="TOA34" s="112"/>
      <c r="TOB34" s="112"/>
      <c r="TOC34" s="112"/>
      <c r="TOD34" s="112"/>
      <c r="TOE34" s="112"/>
      <c r="TOF34" s="112"/>
      <c r="TOG34" s="112"/>
      <c r="TOH34" s="112"/>
      <c r="TOI34" s="112"/>
      <c r="TOJ34" s="112"/>
      <c r="TOK34" s="112"/>
      <c r="TOL34" s="112"/>
      <c r="TOM34" s="112"/>
      <c r="TON34" s="112"/>
      <c r="TOO34" s="112"/>
      <c r="TOP34" s="112"/>
      <c r="TOQ34" s="112"/>
      <c r="TOR34" s="112"/>
      <c r="TOS34" s="112"/>
      <c r="TOT34" s="112"/>
      <c r="TOU34" s="112"/>
      <c r="TOV34" s="112"/>
      <c r="TOW34" s="112"/>
      <c r="TOX34" s="112"/>
      <c r="TOY34" s="112"/>
      <c r="TOZ34" s="112"/>
      <c r="TPA34" s="112"/>
      <c r="TPB34" s="112"/>
      <c r="TPC34" s="112"/>
      <c r="TPD34" s="112"/>
      <c r="TPE34" s="112"/>
      <c r="TPF34" s="112"/>
      <c r="TPG34" s="112"/>
      <c r="TPH34" s="112"/>
      <c r="TPI34" s="112"/>
      <c r="TPJ34" s="112"/>
      <c r="TPK34" s="112"/>
      <c r="TPL34" s="112"/>
      <c r="TPM34" s="112"/>
      <c r="TPN34" s="112"/>
      <c r="TPO34" s="112"/>
      <c r="TPP34" s="112"/>
      <c r="TPQ34" s="112"/>
      <c r="TPR34" s="112"/>
      <c r="TPS34" s="112"/>
      <c r="TPT34" s="112"/>
      <c r="TPU34" s="112"/>
      <c r="TPV34" s="112"/>
      <c r="TPW34" s="112"/>
      <c r="TPX34" s="112"/>
      <c r="TPY34" s="112"/>
      <c r="TPZ34" s="112"/>
      <c r="TQA34" s="112"/>
      <c r="TQB34" s="112"/>
      <c r="TQC34" s="112"/>
      <c r="TQD34" s="112"/>
      <c r="TQE34" s="112"/>
      <c r="TQF34" s="112"/>
      <c r="TQG34" s="112"/>
      <c r="TQH34" s="112"/>
      <c r="TQI34" s="112"/>
      <c r="TQJ34" s="112"/>
      <c r="TQK34" s="112"/>
      <c r="TQL34" s="112"/>
      <c r="TQM34" s="112"/>
      <c r="TQN34" s="112"/>
      <c r="TQO34" s="112"/>
      <c r="TQP34" s="112"/>
      <c r="TQQ34" s="112"/>
      <c r="TQR34" s="112"/>
      <c r="TQS34" s="112"/>
      <c r="TQT34" s="112"/>
      <c r="TQU34" s="112"/>
      <c r="TQV34" s="112"/>
      <c r="TQW34" s="112"/>
      <c r="TQX34" s="112"/>
      <c r="TQY34" s="112"/>
      <c r="TQZ34" s="112"/>
      <c r="TRA34" s="112"/>
      <c r="TRB34" s="112"/>
      <c r="TRC34" s="112"/>
      <c r="TRD34" s="112"/>
      <c r="TRE34" s="112"/>
      <c r="TRF34" s="112"/>
      <c r="TRG34" s="112"/>
      <c r="TRH34" s="112"/>
      <c r="TRI34" s="112"/>
      <c r="TRJ34" s="112"/>
      <c r="TRK34" s="112"/>
      <c r="TRL34" s="112"/>
      <c r="TRM34" s="112"/>
      <c r="TRN34" s="112"/>
      <c r="TRO34" s="112"/>
      <c r="TRP34" s="112"/>
      <c r="TRQ34" s="112"/>
      <c r="TRR34" s="112"/>
      <c r="TRS34" s="112"/>
      <c r="TRT34" s="112"/>
      <c r="TRU34" s="112"/>
      <c r="TRV34" s="112"/>
      <c r="TRW34" s="112"/>
      <c r="TRX34" s="112"/>
      <c r="TRY34" s="112"/>
      <c r="TRZ34" s="112"/>
      <c r="TSA34" s="112"/>
      <c r="TSB34" s="112"/>
      <c r="TSC34" s="112"/>
      <c r="TSD34" s="112"/>
      <c r="TSE34" s="112"/>
      <c r="TSF34" s="112"/>
      <c r="TSG34" s="112"/>
      <c r="TSH34" s="112"/>
      <c r="TSI34" s="112"/>
      <c r="TSJ34" s="112"/>
      <c r="TSK34" s="112"/>
      <c r="TSL34" s="112"/>
      <c r="TSM34" s="112"/>
      <c r="TSN34" s="112"/>
      <c r="TSO34" s="112"/>
      <c r="TSP34" s="112"/>
      <c r="TSQ34" s="112"/>
      <c r="TSR34" s="112"/>
      <c r="TSS34" s="112"/>
      <c r="TST34" s="112"/>
      <c r="TSU34" s="112"/>
      <c r="TSV34" s="112"/>
      <c r="TSW34" s="112"/>
      <c r="TSX34" s="112"/>
      <c r="TSY34" s="112"/>
      <c r="TSZ34" s="112"/>
      <c r="TTA34" s="112"/>
      <c r="TTB34" s="112"/>
      <c r="TTC34" s="112"/>
      <c r="TTD34" s="112"/>
      <c r="TTE34" s="112"/>
      <c r="TTF34" s="112"/>
      <c r="TTG34" s="112"/>
      <c r="TTH34" s="112"/>
      <c r="TTI34" s="112"/>
      <c r="TTJ34" s="112"/>
      <c r="TTK34" s="112"/>
      <c r="TTL34" s="112"/>
      <c r="TTM34" s="112"/>
      <c r="TTN34" s="112"/>
      <c r="TTO34" s="112"/>
      <c r="TTP34" s="112"/>
      <c r="TTQ34" s="112"/>
      <c r="TTR34" s="112"/>
      <c r="TTS34" s="112"/>
      <c r="TTT34" s="112"/>
      <c r="TTU34" s="112"/>
      <c r="TTV34" s="112"/>
      <c r="TTW34" s="112"/>
      <c r="TTX34" s="112"/>
      <c r="TTY34" s="112"/>
      <c r="TTZ34" s="112"/>
      <c r="TUA34" s="112"/>
      <c r="TUB34" s="112"/>
      <c r="TUC34" s="112"/>
      <c r="TUD34" s="112"/>
      <c r="TUE34" s="112"/>
      <c r="TUF34" s="112"/>
      <c r="TUG34" s="112"/>
      <c r="TUH34" s="112"/>
      <c r="TUI34" s="112"/>
      <c r="TUJ34" s="112"/>
      <c r="TUK34" s="112"/>
      <c r="TUL34" s="112"/>
      <c r="TUM34" s="112"/>
      <c r="TUN34" s="112"/>
      <c r="TUO34" s="112"/>
      <c r="TUP34" s="112"/>
      <c r="TUQ34" s="112"/>
      <c r="TUR34" s="112"/>
      <c r="TUS34" s="112"/>
      <c r="TUT34" s="112"/>
      <c r="TUU34" s="112"/>
      <c r="TUV34" s="112"/>
      <c r="TUW34" s="112"/>
      <c r="TUX34" s="112"/>
      <c r="TUY34" s="112"/>
      <c r="TUZ34" s="112"/>
      <c r="TVA34" s="112"/>
      <c r="TVB34" s="112"/>
      <c r="TVC34" s="112"/>
      <c r="TVD34" s="112"/>
      <c r="TVE34" s="112"/>
      <c r="TVF34" s="112"/>
      <c r="TVG34" s="112"/>
      <c r="TVH34" s="112"/>
      <c r="TVI34" s="112"/>
      <c r="TVJ34" s="112"/>
      <c r="TVK34" s="112"/>
      <c r="TVL34" s="112"/>
      <c r="TVM34" s="112"/>
      <c r="TVN34" s="112"/>
      <c r="TVO34" s="112"/>
      <c r="TVP34" s="112"/>
      <c r="TVQ34" s="112"/>
      <c r="TVR34" s="112"/>
      <c r="TVS34" s="112"/>
      <c r="TVT34" s="112"/>
      <c r="TVU34" s="112"/>
      <c r="TVV34" s="112"/>
      <c r="TVW34" s="112"/>
      <c r="TVX34" s="112"/>
      <c r="TVY34" s="112"/>
      <c r="TVZ34" s="112"/>
      <c r="TWA34" s="112"/>
      <c r="TWB34" s="112"/>
      <c r="TWC34" s="112"/>
      <c r="TWD34" s="112"/>
      <c r="TWE34" s="112"/>
      <c r="TWF34" s="112"/>
      <c r="TWG34" s="112"/>
      <c r="TWH34" s="112"/>
      <c r="TWI34" s="112"/>
      <c r="TWJ34" s="112"/>
      <c r="TWK34" s="112"/>
      <c r="TWL34" s="112"/>
      <c r="TWM34" s="112"/>
      <c r="TWN34" s="112"/>
      <c r="TWO34" s="112"/>
      <c r="TWP34" s="112"/>
      <c r="TWQ34" s="112"/>
      <c r="TWR34" s="112"/>
      <c r="TWS34" s="112"/>
      <c r="TWT34" s="112"/>
      <c r="TWU34" s="112"/>
      <c r="TWV34" s="112"/>
      <c r="TWW34" s="112"/>
      <c r="TWX34" s="112"/>
      <c r="TWY34" s="112"/>
      <c r="TWZ34" s="112"/>
      <c r="TXA34" s="112"/>
      <c r="TXB34" s="112"/>
      <c r="TXC34" s="112"/>
      <c r="TXD34" s="112"/>
      <c r="TXE34" s="112"/>
      <c r="TXF34" s="112"/>
      <c r="TXG34" s="112"/>
      <c r="TXH34" s="112"/>
      <c r="TXI34" s="112"/>
      <c r="TXJ34" s="112"/>
      <c r="TXK34" s="112"/>
      <c r="TXL34" s="112"/>
      <c r="TXM34" s="112"/>
      <c r="TXN34" s="112"/>
      <c r="TXO34" s="112"/>
      <c r="TXP34" s="112"/>
      <c r="TXQ34" s="112"/>
      <c r="TXR34" s="112"/>
      <c r="TXS34" s="112"/>
      <c r="TXT34" s="112"/>
      <c r="TXU34" s="112"/>
      <c r="TXV34" s="112"/>
      <c r="TXW34" s="112"/>
      <c r="TXX34" s="112"/>
      <c r="TXY34" s="112"/>
      <c r="TXZ34" s="112"/>
      <c r="TYA34" s="112"/>
      <c r="TYB34" s="112"/>
      <c r="TYC34" s="112"/>
      <c r="TYD34" s="112"/>
      <c r="TYE34" s="112"/>
      <c r="TYF34" s="112"/>
      <c r="TYG34" s="112"/>
      <c r="TYH34" s="112"/>
      <c r="TYI34" s="112"/>
      <c r="TYJ34" s="112"/>
      <c r="TYK34" s="112"/>
      <c r="TYL34" s="112"/>
      <c r="TYM34" s="112"/>
      <c r="TYN34" s="112"/>
      <c r="TYO34" s="112"/>
      <c r="TYP34" s="112"/>
      <c r="TYQ34" s="112"/>
      <c r="TYR34" s="112"/>
      <c r="TYS34" s="112"/>
      <c r="TYT34" s="112"/>
      <c r="TYU34" s="112"/>
      <c r="TYV34" s="112"/>
      <c r="TYW34" s="112"/>
      <c r="TYX34" s="112"/>
      <c r="TYY34" s="112"/>
      <c r="TYZ34" s="112"/>
      <c r="TZA34" s="112"/>
      <c r="TZB34" s="112"/>
      <c r="TZC34" s="112"/>
      <c r="TZD34" s="112"/>
      <c r="TZE34" s="112"/>
      <c r="TZF34" s="112"/>
      <c r="TZG34" s="112"/>
      <c r="TZH34" s="112"/>
      <c r="TZI34" s="112"/>
      <c r="TZJ34" s="112"/>
      <c r="TZK34" s="112"/>
      <c r="TZL34" s="112"/>
      <c r="TZM34" s="112"/>
      <c r="TZN34" s="112"/>
      <c r="TZO34" s="112"/>
      <c r="TZP34" s="112"/>
      <c r="TZQ34" s="112"/>
      <c r="TZR34" s="112"/>
      <c r="TZS34" s="112"/>
      <c r="TZT34" s="112"/>
      <c r="TZU34" s="112"/>
      <c r="TZV34" s="112"/>
      <c r="TZW34" s="112"/>
      <c r="TZX34" s="112"/>
      <c r="TZY34" s="112"/>
      <c r="TZZ34" s="112"/>
      <c r="UAA34" s="112"/>
      <c r="UAB34" s="112"/>
      <c r="UAC34" s="112"/>
      <c r="UAD34" s="112"/>
      <c r="UAE34" s="112"/>
      <c r="UAF34" s="112"/>
      <c r="UAG34" s="112"/>
      <c r="UAH34" s="112"/>
      <c r="UAI34" s="112"/>
      <c r="UAJ34" s="112"/>
      <c r="UAK34" s="112"/>
      <c r="UAL34" s="112"/>
      <c r="UAM34" s="112"/>
      <c r="UAN34" s="112"/>
      <c r="UAO34" s="112"/>
      <c r="UAP34" s="112"/>
      <c r="UAQ34" s="112"/>
      <c r="UAR34" s="112"/>
      <c r="UAS34" s="112"/>
      <c r="UAT34" s="112"/>
      <c r="UAU34" s="112"/>
      <c r="UAV34" s="112"/>
      <c r="UAW34" s="112"/>
      <c r="UAX34" s="112"/>
      <c r="UAY34" s="112"/>
      <c r="UAZ34" s="112"/>
      <c r="UBA34" s="112"/>
      <c r="UBB34" s="112"/>
      <c r="UBC34" s="112"/>
      <c r="UBD34" s="112"/>
      <c r="UBE34" s="112"/>
      <c r="UBF34" s="112"/>
      <c r="UBG34" s="112"/>
      <c r="UBH34" s="112"/>
      <c r="UBI34" s="112"/>
      <c r="UBJ34" s="112"/>
      <c r="UBK34" s="112"/>
      <c r="UBL34" s="112"/>
      <c r="UBM34" s="112"/>
      <c r="UBN34" s="112"/>
      <c r="UBO34" s="112"/>
      <c r="UBP34" s="112"/>
      <c r="UBQ34" s="112"/>
      <c r="UBR34" s="112"/>
      <c r="UBS34" s="112"/>
      <c r="UBT34" s="112"/>
      <c r="UBU34" s="112"/>
      <c r="UBV34" s="112"/>
      <c r="UBW34" s="112"/>
      <c r="UBX34" s="112"/>
      <c r="UBY34" s="112"/>
      <c r="UBZ34" s="112"/>
      <c r="UCA34" s="112"/>
      <c r="UCB34" s="112"/>
      <c r="UCC34" s="112"/>
      <c r="UCD34" s="112"/>
      <c r="UCE34" s="112"/>
      <c r="UCF34" s="112"/>
      <c r="UCG34" s="112"/>
      <c r="UCH34" s="112"/>
      <c r="UCI34" s="112"/>
      <c r="UCJ34" s="112"/>
      <c r="UCK34" s="112"/>
      <c r="UCL34" s="112"/>
      <c r="UCM34" s="112"/>
      <c r="UCN34" s="112"/>
      <c r="UCO34" s="112"/>
      <c r="UCP34" s="112"/>
      <c r="UCQ34" s="112"/>
      <c r="UCR34" s="112"/>
      <c r="UCS34" s="112"/>
      <c r="UCT34" s="112"/>
      <c r="UCU34" s="112"/>
      <c r="UCV34" s="112"/>
      <c r="UCW34" s="112"/>
      <c r="UCX34" s="112"/>
      <c r="UCY34" s="112"/>
      <c r="UCZ34" s="112"/>
      <c r="UDA34" s="112"/>
      <c r="UDB34" s="112"/>
      <c r="UDC34" s="112"/>
      <c r="UDD34" s="112"/>
      <c r="UDE34" s="112"/>
      <c r="UDF34" s="112"/>
      <c r="UDG34" s="112"/>
      <c r="UDH34" s="112"/>
      <c r="UDI34" s="112"/>
      <c r="UDJ34" s="112"/>
      <c r="UDK34" s="112"/>
      <c r="UDL34" s="112"/>
      <c r="UDM34" s="112"/>
      <c r="UDN34" s="112"/>
      <c r="UDO34" s="112"/>
      <c r="UDP34" s="112"/>
      <c r="UDQ34" s="112"/>
      <c r="UDR34" s="112"/>
      <c r="UDS34" s="112"/>
      <c r="UDT34" s="112"/>
      <c r="UDU34" s="112"/>
      <c r="UDV34" s="112"/>
      <c r="UDW34" s="112"/>
      <c r="UDX34" s="112"/>
      <c r="UDY34" s="112"/>
      <c r="UDZ34" s="112"/>
      <c r="UEA34" s="112"/>
      <c r="UEB34" s="112"/>
      <c r="UEC34" s="112"/>
      <c r="UED34" s="112"/>
      <c r="UEE34" s="112"/>
      <c r="UEF34" s="112"/>
      <c r="UEG34" s="112"/>
      <c r="UEH34" s="112"/>
      <c r="UEI34" s="112"/>
      <c r="UEJ34" s="112"/>
      <c r="UEK34" s="112"/>
      <c r="UEL34" s="112"/>
      <c r="UEM34" s="112"/>
      <c r="UEN34" s="112"/>
      <c r="UEO34" s="112"/>
      <c r="UEP34" s="112"/>
      <c r="UEQ34" s="112"/>
      <c r="UER34" s="112"/>
      <c r="UES34" s="112"/>
      <c r="UET34" s="112"/>
      <c r="UEU34" s="112"/>
      <c r="UEV34" s="112"/>
      <c r="UEW34" s="112"/>
      <c r="UEX34" s="112"/>
      <c r="UEY34" s="112"/>
      <c r="UEZ34" s="112"/>
      <c r="UFA34" s="112"/>
      <c r="UFB34" s="112"/>
      <c r="UFC34" s="112"/>
      <c r="UFD34" s="112"/>
      <c r="UFE34" s="112"/>
      <c r="UFF34" s="112"/>
      <c r="UFG34" s="112"/>
      <c r="UFH34" s="112"/>
      <c r="UFI34" s="112"/>
      <c r="UFJ34" s="112"/>
      <c r="UFK34" s="112"/>
      <c r="UFL34" s="112"/>
      <c r="UFM34" s="112"/>
      <c r="UFN34" s="112"/>
      <c r="UFO34" s="112"/>
      <c r="UFP34" s="112"/>
      <c r="UFQ34" s="112"/>
      <c r="UFR34" s="112"/>
      <c r="UFS34" s="112"/>
      <c r="UFT34" s="112"/>
      <c r="UFU34" s="112"/>
      <c r="UFV34" s="112"/>
      <c r="UFW34" s="112"/>
      <c r="UFX34" s="112"/>
      <c r="UFY34" s="112"/>
      <c r="UFZ34" s="112"/>
      <c r="UGA34" s="112"/>
      <c r="UGB34" s="112"/>
      <c r="UGC34" s="112"/>
      <c r="UGD34" s="112"/>
      <c r="UGE34" s="112"/>
      <c r="UGF34" s="112"/>
      <c r="UGG34" s="112"/>
      <c r="UGH34" s="112"/>
      <c r="UGI34" s="112"/>
      <c r="UGJ34" s="112"/>
      <c r="UGK34" s="112"/>
      <c r="UGL34" s="112"/>
      <c r="UGM34" s="112"/>
      <c r="UGN34" s="112"/>
      <c r="UGO34" s="112"/>
      <c r="UGP34" s="112"/>
      <c r="UGQ34" s="112"/>
      <c r="UGR34" s="112"/>
      <c r="UGS34" s="112"/>
      <c r="UGT34" s="112"/>
      <c r="UGU34" s="112"/>
      <c r="UGV34" s="112"/>
      <c r="UGW34" s="112"/>
      <c r="UGX34" s="112"/>
      <c r="UGY34" s="112"/>
      <c r="UGZ34" s="112"/>
      <c r="UHA34" s="112"/>
      <c r="UHB34" s="112"/>
      <c r="UHC34" s="112"/>
      <c r="UHD34" s="112"/>
      <c r="UHE34" s="112"/>
      <c r="UHF34" s="112"/>
      <c r="UHG34" s="112"/>
      <c r="UHH34" s="112"/>
      <c r="UHI34" s="112"/>
      <c r="UHJ34" s="112"/>
      <c r="UHK34" s="112"/>
      <c r="UHL34" s="112"/>
      <c r="UHM34" s="112"/>
      <c r="UHN34" s="112"/>
      <c r="UHO34" s="112"/>
      <c r="UHP34" s="112"/>
      <c r="UHQ34" s="112"/>
      <c r="UHR34" s="112"/>
      <c r="UHS34" s="112"/>
      <c r="UHT34" s="112"/>
      <c r="UHU34" s="112"/>
      <c r="UHV34" s="112"/>
      <c r="UHW34" s="112"/>
      <c r="UHX34" s="112"/>
      <c r="UHY34" s="112"/>
      <c r="UHZ34" s="112"/>
      <c r="UIA34" s="112"/>
      <c r="UIB34" s="112"/>
      <c r="UIC34" s="112"/>
      <c r="UID34" s="112"/>
      <c r="UIE34" s="112"/>
      <c r="UIF34" s="112"/>
      <c r="UIG34" s="112"/>
      <c r="UIH34" s="112"/>
      <c r="UII34" s="112"/>
      <c r="UIJ34" s="112"/>
      <c r="UIK34" s="112"/>
      <c r="UIL34" s="112"/>
      <c r="UIM34" s="112"/>
      <c r="UIN34" s="112"/>
      <c r="UIO34" s="112"/>
      <c r="UIP34" s="112"/>
      <c r="UIQ34" s="112"/>
      <c r="UIR34" s="112"/>
      <c r="UIS34" s="112"/>
      <c r="UIT34" s="112"/>
      <c r="UIU34" s="112"/>
      <c r="UIV34" s="112"/>
      <c r="UIW34" s="112"/>
      <c r="UIX34" s="112"/>
      <c r="UIY34" s="112"/>
      <c r="UIZ34" s="112"/>
      <c r="UJA34" s="112"/>
      <c r="UJB34" s="112"/>
      <c r="UJC34" s="112"/>
      <c r="UJD34" s="112"/>
      <c r="UJE34" s="112"/>
      <c r="UJF34" s="112"/>
      <c r="UJG34" s="112"/>
      <c r="UJH34" s="112"/>
      <c r="UJI34" s="112"/>
      <c r="UJJ34" s="112"/>
      <c r="UJK34" s="112"/>
      <c r="UJL34" s="112"/>
      <c r="UJM34" s="112"/>
      <c r="UJN34" s="112"/>
      <c r="UJO34" s="112"/>
      <c r="UJP34" s="112"/>
      <c r="UJQ34" s="112"/>
      <c r="UJR34" s="112"/>
      <c r="UJS34" s="112"/>
      <c r="UJT34" s="112"/>
      <c r="UJU34" s="112"/>
      <c r="UJV34" s="112"/>
      <c r="UJW34" s="112"/>
      <c r="UJX34" s="112"/>
      <c r="UJY34" s="112"/>
      <c r="UJZ34" s="112"/>
      <c r="UKA34" s="112"/>
      <c r="UKB34" s="112"/>
      <c r="UKC34" s="112"/>
      <c r="UKD34" s="112"/>
      <c r="UKE34" s="112"/>
      <c r="UKF34" s="112"/>
      <c r="UKG34" s="112"/>
      <c r="UKH34" s="112"/>
      <c r="UKI34" s="112"/>
      <c r="UKJ34" s="112"/>
      <c r="UKK34" s="112"/>
      <c r="UKL34" s="112"/>
      <c r="UKM34" s="112"/>
      <c r="UKN34" s="112"/>
      <c r="UKO34" s="112"/>
      <c r="UKP34" s="112"/>
      <c r="UKQ34" s="112"/>
      <c r="UKR34" s="112"/>
      <c r="UKS34" s="112"/>
      <c r="UKT34" s="112"/>
      <c r="UKU34" s="112"/>
      <c r="UKV34" s="112"/>
      <c r="UKW34" s="112"/>
      <c r="UKX34" s="112"/>
      <c r="UKY34" s="112"/>
      <c r="UKZ34" s="112"/>
      <c r="ULA34" s="112"/>
      <c r="ULB34" s="112"/>
      <c r="ULC34" s="112"/>
      <c r="ULD34" s="112"/>
      <c r="ULE34" s="112"/>
      <c r="ULF34" s="112"/>
      <c r="ULG34" s="112"/>
      <c r="ULH34" s="112"/>
      <c r="ULI34" s="112"/>
      <c r="ULJ34" s="112"/>
      <c r="ULK34" s="112"/>
      <c r="ULL34" s="112"/>
      <c r="ULM34" s="112"/>
      <c r="ULN34" s="112"/>
      <c r="ULO34" s="112"/>
      <c r="ULP34" s="112"/>
      <c r="ULQ34" s="112"/>
      <c r="ULR34" s="112"/>
      <c r="ULS34" s="112"/>
      <c r="ULT34" s="112"/>
      <c r="ULU34" s="112"/>
      <c r="ULV34" s="112"/>
      <c r="ULW34" s="112"/>
      <c r="ULX34" s="112"/>
      <c r="ULY34" s="112"/>
      <c r="ULZ34" s="112"/>
      <c r="UMA34" s="112"/>
      <c r="UMB34" s="112"/>
      <c r="UMC34" s="112"/>
      <c r="UMD34" s="112"/>
      <c r="UME34" s="112"/>
      <c r="UMF34" s="112"/>
      <c r="UMG34" s="112"/>
      <c r="UMH34" s="112"/>
      <c r="UMI34" s="112"/>
      <c r="UMJ34" s="112"/>
      <c r="UMK34" s="112"/>
      <c r="UML34" s="112"/>
      <c r="UMM34" s="112"/>
      <c r="UMN34" s="112"/>
      <c r="UMO34" s="112"/>
      <c r="UMP34" s="112"/>
      <c r="UMQ34" s="112"/>
      <c r="UMR34" s="112"/>
      <c r="UMS34" s="112"/>
      <c r="UMT34" s="112"/>
      <c r="UMU34" s="112"/>
      <c r="UMV34" s="112"/>
      <c r="UMW34" s="112"/>
      <c r="UMX34" s="112"/>
      <c r="UMY34" s="112"/>
      <c r="UMZ34" s="112"/>
      <c r="UNA34" s="112"/>
      <c r="UNB34" s="112"/>
      <c r="UNC34" s="112"/>
      <c r="UND34" s="112"/>
      <c r="UNE34" s="112"/>
      <c r="UNF34" s="112"/>
      <c r="UNG34" s="112"/>
      <c r="UNH34" s="112"/>
      <c r="UNI34" s="112"/>
      <c r="UNJ34" s="112"/>
      <c r="UNK34" s="112"/>
      <c r="UNL34" s="112"/>
      <c r="UNM34" s="112"/>
      <c r="UNN34" s="112"/>
      <c r="UNO34" s="112"/>
      <c r="UNP34" s="112"/>
      <c r="UNQ34" s="112"/>
      <c r="UNR34" s="112"/>
      <c r="UNS34" s="112"/>
      <c r="UNT34" s="112"/>
      <c r="UNU34" s="112"/>
      <c r="UNV34" s="112"/>
      <c r="UNW34" s="112"/>
      <c r="UNX34" s="112"/>
      <c r="UNY34" s="112"/>
      <c r="UNZ34" s="112"/>
      <c r="UOA34" s="112"/>
      <c r="UOB34" s="112"/>
      <c r="UOC34" s="112"/>
      <c r="UOD34" s="112"/>
      <c r="UOE34" s="112"/>
      <c r="UOF34" s="112"/>
      <c r="UOG34" s="112"/>
      <c r="UOH34" s="112"/>
      <c r="UOI34" s="112"/>
      <c r="UOJ34" s="112"/>
      <c r="UOK34" s="112"/>
      <c r="UOL34" s="112"/>
      <c r="UOM34" s="112"/>
      <c r="UON34" s="112"/>
      <c r="UOO34" s="112"/>
      <c r="UOP34" s="112"/>
      <c r="UOQ34" s="112"/>
      <c r="UOR34" s="112"/>
      <c r="UOS34" s="112"/>
      <c r="UOT34" s="112"/>
      <c r="UOU34" s="112"/>
      <c r="UOV34" s="112"/>
      <c r="UOW34" s="112"/>
      <c r="UOX34" s="112"/>
      <c r="UOY34" s="112"/>
      <c r="UOZ34" s="112"/>
      <c r="UPA34" s="112"/>
      <c r="UPB34" s="112"/>
      <c r="UPC34" s="112"/>
      <c r="UPD34" s="112"/>
      <c r="UPE34" s="112"/>
      <c r="UPF34" s="112"/>
      <c r="UPG34" s="112"/>
      <c r="UPH34" s="112"/>
      <c r="UPI34" s="112"/>
      <c r="UPJ34" s="112"/>
      <c r="UPK34" s="112"/>
      <c r="UPL34" s="112"/>
      <c r="UPM34" s="112"/>
      <c r="UPN34" s="112"/>
      <c r="UPO34" s="112"/>
      <c r="UPP34" s="112"/>
      <c r="UPQ34" s="112"/>
      <c r="UPR34" s="112"/>
      <c r="UPS34" s="112"/>
      <c r="UPT34" s="112"/>
      <c r="UPU34" s="112"/>
      <c r="UPV34" s="112"/>
      <c r="UPW34" s="112"/>
      <c r="UPX34" s="112"/>
      <c r="UPY34" s="112"/>
      <c r="UPZ34" s="112"/>
      <c r="UQA34" s="112"/>
      <c r="UQB34" s="112"/>
      <c r="UQC34" s="112"/>
      <c r="UQD34" s="112"/>
      <c r="UQE34" s="112"/>
      <c r="UQF34" s="112"/>
      <c r="UQG34" s="112"/>
      <c r="UQH34" s="112"/>
      <c r="UQI34" s="112"/>
      <c r="UQJ34" s="112"/>
      <c r="UQK34" s="112"/>
      <c r="UQL34" s="112"/>
      <c r="UQM34" s="112"/>
      <c r="UQN34" s="112"/>
      <c r="UQO34" s="112"/>
      <c r="UQP34" s="112"/>
      <c r="UQQ34" s="112"/>
      <c r="UQR34" s="112"/>
      <c r="UQS34" s="112"/>
      <c r="UQT34" s="112"/>
      <c r="UQU34" s="112"/>
      <c r="UQV34" s="112"/>
      <c r="UQW34" s="112"/>
      <c r="UQX34" s="112"/>
      <c r="UQY34" s="112"/>
      <c r="UQZ34" s="112"/>
      <c r="URA34" s="112"/>
      <c r="URB34" s="112"/>
      <c r="URC34" s="112"/>
      <c r="URD34" s="112"/>
      <c r="URE34" s="112"/>
      <c r="URF34" s="112"/>
      <c r="URG34" s="112"/>
      <c r="URH34" s="112"/>
      <c r="URI34" s="112"/>
      <c r="URJ34" s="112"/>
      <c r="URK34" s="112"/>
      <c r="URL34" s="112"/>
      <c r="URM34" s="112"/>
      <c r="URN34" s="112"/>
      <c r="URO34" s="112"/>
      <c r="URP34" s="112"/>
      <c r="URQ34" s="112"/>
      <c r="URR34" s="112"/>
      <c r="URS34" s="112"/>
      <c r="URT34" s="112"/>
      <c r="URU34" s="112"/>
      <c r="URV34" s="112"/>
      <c r="URW34" s="112"/>
      <c r="URX34" s="112"/>
      <c r="URY34" s="112"/>
      <c r="URZ34" s="112"/>
      <c r="USA34" s="112"/>
      <c r="USB34" s="112"/>
      <c r="USC34" s="112"/>
      <c r="USD34" s="112"/>
      <c r="USE34" s="112"/>
      <c r="USF34" s="112"/>
      <c r="USG34" s="112"/>
      <c r="USH34" s="112"/>
      <c r="USI34" s="112"/>
      <c r="USJ34" s="112"/>
      <c r="USK34" s="112"/>
      <c r="USL34" s="112"/>
      <c r="USM34" s="112"/>
      <c r="USN34" s="112"/>
      <c r="USO34" s="112"/>
      <c r="USP34" s="112"/>
      <c r="USQ34" s="112"/>
      <c r="USR34" s="112"/>
      <c r="USS34" s="112"/>
      <c r="UST34" s="112"/>
      <c r="USU34" s="112"/>
      <c r="USV34" s="112"/>
      <c r="USW34" s="112"/>
      <c r="USX34" s="112"/>
      <c r="USY34" s="112"/>
      <c r="USZ34" s="112"/>
      <c r="UTA34" s="112"/>
      <c r="UTB34" s="112"/>
      <c r="UTC34" s="112"/>
      <c r="UTD34" s="112"/>
      <c r="UTE34" s="112"/>
      <c r="UTF34" s="112"/>
      <c r="UTG34" s="112"/>
      <c r="UTH34" s="112"/>
      <c r="UTI34" s="112"/>
      <c r="UTJ34" s="112"/>
      <c r="UTK34" s="112"/>
      <c r="UTL34" s="112"/>
      <c r="UTM34" s="112"/>
      <c r="UTN34" s="112"/>
      <c r="UTO34" s="112"/>
      <c r="UTP34" s="112"/>
      <c r="UTQ34" s="112"/>
      <c r="UTR34" s="112"/>
      <c r="UTS34" s="112"/>
      <c r="UTT34" s="112"/>
      <c r="UTU34" s="112"/>
      <c r="UTV34" s="112"/>
      <c r="UTW34" s="112"/>
      <c r="UTX34" s="112"/>
      <c r="UTY34" s="112"/>
      <c r="UTZ34" s="112"/>
      <c r="UUA34" s="112"/>
      <c r="UUB34" s="112"/>
      <c r="UUC34" s="112"/>
      <c r="UUD34" s="112"/>
      <c r="UUE34" s="112"/>
      <c r="UUF34" s="112"/>
      <c r="UUG34" s="112"/>
      <c r="UUH34" s="112"/>
      <c r="UUI34" s="112"/>
      <c r="UUJ34" s="112"/>
      <c r="UUK34" s="112"/>
      <c r="UUL34" s="112"/>
      <c r="UUM34" s="112"/>
      <c r="UUN34" s="112"/>
      <c r="UUO34" s="112"/>
      <c r="UUP34" s="112"/>
      <c r="UUQ34" s="112"/>
      <c r="UUR34" s="112"/>
      <c r="UUS34" s="112"/>
      <c r="UUT34" s="112"/>
      <c r="UUU34" s="112"/>
      <c r="UUV34" s="112"/>
      <c r="UUW34" s="112"/>
      <c r="UUX34" s="112"/>
      <c r="UUY34" s="112"/>
      <c r="UUZ34" s="112"/>
      <c r="UVA34" s="112"/>
      <c r="UVB34" s="112"/>
      <c r="UVC34" s="112"/>
      <c r="UVD34" s="112"/>
      <c r="UVE34" s="112"/>
      <c r="UVF34" s="112"/>
      <c r="UVG34" s="112"/>
      <c r="UVH34" s="112"/>
      <c r="UVI34" s="112"/>
      <c r="UVJ34" s="112"/>
      <c r="UVK34" s="112"/>
      <c r="UVL34" s="112"/>
      <c r="UVM34" s="112"/>
      <c r="UVN34" s="112"/>
      <c r="UVO34" s="112"/>
      <c r="UVP34" s="112"/>
      <c r="UVQ34" s="112"/>
      <c r="UVR34" s="112"/>
      <c r="UVS34" s="112"/>
      <c r="UVT34" s="112"/>
      <c r="UVU34" s="112"/>
      <c r="UVV34" s="112"/>
      <c r="UVW34" s="112"/>
      <c r="UVX34" s="112"/>
      <c r="UVY34" s="112"/>
      <c r="UVZ34" s="112"/>
      <c r="UWA34" s="112"/>
      <c r="UWB34" s="112"/>
      <c r="UWC34" s="112"/>
      <c r="UWD34" s="112"/>
      <c r="UWE34" s="112"/>
      <c r="UWF34" s="112"/>
      <c r="UWG34" s="112"/>
      <c r="UWH34" s="112"/>
      <c r="UWI34" s="112"/>
      <c r="UWJ34" s="112"/>
      <c r="UWK34" s="112"/>
      <c r="UWL34" s="112"/>
      <c r="UWM34" s="112"/>
      <c r="UWN34" s="112"/>
      <c r="UWO34" s="112"/>
      <c r="UWP34" s="112"/>
      <c r="UWQ34" s="112"/>
      <c r="UWR34" s="112"/>
      <c r="UWS34" s="112"/>
      <c r="UWT34" s="112"/>
      <c r="UWU34" s="112"/>
      <c r="UWV34" s="112"/>
      <c r="UWW34" s="112"/>
      <c r="UWX34" s="112"/>
      <c r="UWY34" s="112"/>
      <c r="UWZ34" s="112"/>
      <c r="UXA34" s="112"/>
      <c r="UXB34" s="112"/>
      <c r="UXC34" s="112"/>
      <c r="UXD34" s="112"/>
      <c r="UXE34" s="112"/>
      <c r="UXF34" s="112"/>
      <c r="UXG34" s="112"/>
      <c r="UXH34" s="112"/>
      <c r="UXI34" s="112"/>
      <c r="UXJ34" s="112"/>
      <c r="UXK34" s="112"/>
      <c r="UXL34" s="112"/>
      <c r="UXM34" s="112"/>
      <c r="UXN34" s="112"/>
      <c r="UXO34" s="112"/>
      <c r="UXP34" s="112"/>
      <c r="UXQ34" s="112"/>
      <c r="UXR34" s="112"/>
      <c r="UXS34" s="112"/>
      <c r="UXT34" s="112"/>
      <c r="UXU34" s="112"/>
      <c r="UXV34" s="112"/>
      <c r="UXW34" s="112"/>
      <c r="UXX34" s="112"/>
      <c r="UXY34" s="112"/>
      <c r="UXZ34" s="112"/>
      <c r="UYA34" s="112"/>
      <c r="UYB34" s="112"/>
      <c r="UYC34" s="112"/>
      <c r="UYD34" s="112"/>
      <c r="UYE34" s="112"/>
      <c r="UYF34" s="112"/>
      <c r="UYG34" s="112"/>
      <c r="UYH34" s="112"/>
      <c r="UYI34" s="112"/>
      <c r="UYJ34" s="112"/>
      <c r="UYK34" s="112"/>
      <c r="UYL34" s="112"/>
      <c r="UYM34" s="112"/>
      <c r="UYN34" s="112"/>
      <c r="UYO34" s="112"/>
      <c r="UYP34" s="112"/>
      <c r="UYQ34" s="112"/>
      <c r="UYR34" s="112"/>
      <c r="UYS34" s="112"/>
      <c r="UYT34" s="112"/>
      <c r="UYU34" s="112"/>
      <c r="UYV34" s="112"/>
      <c r="UYW34" s="112"/>
      <c r="UYX34" s="112"/>
      <c r="UYY34" s="112"/>
      <c r="UYZ34" s="112"/>
      <c r="UZA34" s="112"/>
      <c r="UZB34" s="112"/>
      <c r="UZC34" s="112"/>
      <c r="UZD34" s="112"/>
      <c r="UZE34" s="112"/>
      <c r="UZF34" s="112"/>
      <c r="UZG34" s="112"/>
      <c r="UZH34" s="112"/>
      <c r="UZI34" s="112"/>
      <c r="UZJ34" s="112"/>
      <c r="UZK34" s="112"/>
      <c r="UZL34" s="112"/>
      <c r="UZM34" s="112"/>
      <c r="UZN34" s="112"/>
      <c r="UZO34" s="112"/>
      <c r="UZP34" s="112"/>
      <c r="UZQ34" s="112"/>
      <c r="UZR34" s="112"/>
      <c r="UZS34" s="112"/>
      <c r="UZT34" s="112"/>
      <c r="UZU34" s="112"/>
      <c r="UZV34" s="112"/>
      <c r="UZW34" s="112"/>
      <c r="UZX34" s="112"/>
      <c r="UZY34" s="112"/>
      <c r="UZZ34" s="112"/>
      <c r="VAA34" s="112"/>
      <c r="VAB34" s="112"/>
      <c r="VAC34" s="112"/>
      <c r="VAD34" s="112"/>
      <c r="VAE34" s="112"/>
      <c r="VAF34" s="112"/>
      <c r="VAG34" s="112"/>
      <c r="VAH34" s="112"/>
      <c r="VAI34" s="112"/>
      <c r="VAJ34" s="112"/>
      <c r="VAK34" s="112"/>
      <c r="VAL34" s="112"/>
      <c r="VAM34" s="112"/>
      <c r="VAN34" s="112"/>
      <c r="VAO34" s="112"/>
      <c r="VAP34" s="112"/>
      <c r="VAQ34" s="112"/>
      <c r="VAR34" s="112"/>
      <c r="VAS34" s="112"/>
      <c r="VAT34" s="112"/>
      <c r="VAU34" s="112"/>
      <c r="VAV34" s="112"/>
      <c r="VAW34" s="112"/>
      <c r="VAX34" s="112"/>
      <c r="VAY34" s="112"/>
      <c r="VAZ34" s="112"/>
      <c r="VBA34" s="112"/>
      <c r="VBB34" s="112"/>
      <c r="VBC34" s="112"/>
      <c r="VBD34" s="112"/>
      <c r="VBE34" s="112"/>
      <c r="VBF34" s="112"/>
      <c r="VBG34" s="112"/>
      <c r="VBH34" s="112"/>
      <c r="VBI34" s="112"/>
      <c r="VBJ34" s="112"/>
      <c r="VBK34" s="112"/>
      <c r="VBL34" s="112"/>
      <c r="VBM34" s="112"/>
      <c r="VBN34" s="112"/>
      <c r="VBO34" s="112"/>
      <c r="VBP34" s="112"/>
      <c r="VBQ34" s="112"/>
      <c r="VBR34" s="112"/>
      <c r="VBS34" s="112"/>
      <c r="VBT34" s="112"/>
      <c r="VBU34" s="112"/>
      <c r="VBV34" s="112"/>
      <c r="VBW34" s="112"/>
      <c r="VBX34" s="112"/>
      <c r="VBY34" s="112"/>
      <c r="VBZ34" s="112"/>
      <c r="VCA34" s="112"/>
      <c r="VCB34" s="112"/>
      <c r="VCC34" s="112"/>
      <c r="VCD34" s="112"/>
      <c r="VCE34" s="112"/>
      <c r="VCF34" s="112"/>
      <c r="VCG34" s="112"/>
      <c r="VCH34" s="112"/>
      <c r="VCI34" s="112"/>
      <c r="VCJ34" s="112"/>
      <c r="VCK34" s="112"/>
      <c r="VCL34" s="112"/>
      <c r="VCM34" s="112"/>
      <c r="VCN34" s="112"/>
      <c r="VCO34" s="112"/>
      <c r="VCP34" s="112"/>
      <c r="VCQ34" s="112"/>
      <c r="VCR34" s="112"/>
      <c r="VCS34" s="112"/>
      <c r="VCT34" s="112"/>
      <c r="VCU34" s="112"/>
      <c r="VCV34" s="112"/>
      <c r="VCW34" s="112"/>
      <c r="VCX34" s="112"/>
      <c r="VCY34" s="112"/>
      <c r="VCZ34" s="112"/>
      <c r="VDA34" s="112"/>
      <c r="VDB34" s="112"/>
      <c r="VDC34" s="112"/>
      <c r="VDD34" s="112"/>
      <c r="VDE34" s="112"/>
      <c r="VDF34" s="112"/>
      <c r="VDG34" s="112"/>
      <c r="VDH34" s="112"/>
      <c r="VDI34" s="112"/>
      <c r="VDJ34" s="112"/>
      <c r="VDK34" s="112"/>
      <c r="VDL34" s="112"/>
      <c r="VDM34" s="112"/>
      <c r="VDN34" s="112"/>
      <c r="VDO34" s="112"/>
      <c r="VDP34" s="112"/>
      <c r="VDQ34" s="112"/>
      <c r="VDR34" s="112"/>
      <c r="VDS34" s="112"/>
      <c r="VDT34" s="112"/>
      <c r="VDU34" s="112"/>
      <c r="VDV34" s="112"/>
      <c r="VDW34" s="112"/>
      <c r="VDX34" s="112"/>
      <c r="VDY34" s="112"/>
      <c r="VDZ34" s="112"/>
      <c r="VEA34" s="112"/>
      <c r="VEB34" s="112"/>
      <c r="VEC34" s="112"/>
      <c r="VED34" s="112"/>
      <c r="VEE34" s="112"/>
      <c r="VEF34" s="112"/>
      <c r="VEG34" s="112"/>
      <c r="VEH34" s="112"/>
      <c r="VEI34" s="112"/>
      <c r="VEJ34" s="112"/>
      <c r="VEK34" s="112"/>
      <c r="VEL34" s="112"/>
      <c r="VEM34" s="112"/>
      <c r="VEN34" s="112"/>
      <c r="VEO34" s="112"/>
      <c r="VEP34" s="112"/>
      <c r="VEQ34" s="112"/>
      <c r="VER34" s="112"/>
      <c r="VES34" s="112"/>
      <c r="VET34" s="112"/>
      <c r="VEU34" s="112"/>
      <c r="VEV34" s="112"/>
      <c r="VEW34" s="112"/>
      <c r="VEX34" s="112"/>
      <c r="VEY34" s="112"/>
      <c r="VEZ34" s="112"/>
      <c r="VFA34" s="112"/>
      <c r="VFB34" s="112"/>
      <c r="VFC34" s="112"/>
      <c r="VFD34" s="112"/>
      <c r="VFE34" s="112"/>
      <c r="VFF34" s="112"/>
      <c r="VFG34" s="112"/>
      <c r="VFH34" s="112"/>
      <c r="VFI34" s="112"/>
      <c r="VFJ34" s="112"/>
      <c r="VFK34" s="112"/>
      <c r="VFL34" s="112"/>
      <c r="VFM34" s="112"/>
      <c r="VFN34" s="112"/>
      <c r="VFO34" s="112"/>
      <c r="VFP34" s="112"/>
      <c r="VFQ34" s="112"/>
      <c r="VFR34" s="112"/>
      <c r="VFS34" s="112"/>
      <c r="VFT34" s="112"/>
      <c r="VFU34" s="112"/>
      <c r="VFV34" s="112"/>
      <c r="VFW34" s="112"/>
      <c r="VFX34" s="112"/>
      <c r="VFY34" s="112"/>
      <c r="VFZ34" s="112"/>
      <c r="VGA34" s="112"/>
      <c r="VGB34" s="112"/>
      <c r="VGC34" s="112"/>
      <c r="VGD34" s="112"/>
      <c r="VGE34" s="112"/>
      <c r="VGF34" s="112"/>
      <c r="VGG34" s="112"/>
      <c r="VGH34" s="112"/>
      <c r="VGI34" s="112"/>
      <c r="VGJ34" s="112"/>
      <c r="VGK34" s="112"/>
      <c r="VGL34" s="112"/>
      <c r="VGM34" s="112"/>
      <c r="VGN34" s="112"/>
      <c r="VGO34" s="112"/>
      <c r="VGP34" s="112"/>
      <c r="VGQ34" s="112"/>
      <c r="VGR34" s="112"/>
      <c r="VGS34" s="112"/>
      <c r="VGT34" s="112"/>
      <c r="VGU34" s="112"/>
      <c r="VGV34" s="112"/>
      <c r="VGW34" s="112"/>
      <c r="VGX34" s="112"/>
      <c r="VGY34" s="112"/>
      <c r="VGZ34" s="112"/>
      <c r="VHA34" s="112"/>
      <c r="VHB34" s="112"/>
      <c r="VHC34" s="112"/>
      <c r="VHD34" s="112"/>
      <c r="VHE34" s="112"/>
      <c r="VHF34" s="112"/>
      <c r="VHG34" s="112"/>
      <c r="VHH34" s="112"/>
      <c r="VHI34" s="112"/>
      <c r="VHJ34" s="112"/>
      <c r="VHK34" s="112"/>
      <c r="VHL34" s="112"/>
      <c r="VHM34" s="112"/>
      <c r="VHN34" s="112"/>
      <c r="VHO34" s="112"/>
      <c r="VHP34" s="112"/>
      <c r="VHQ34" s="112"/>
      <c r="VHR34" s="112"/>
      <c r="VHS34" s="112"/>
      <c r="VHT34" s="112"/>
      <c r="VHU34" s="112"/>
      <c r="VHV34" s="112"/>
      <c r="VHW34" s="112"/>
      <c r="VHX34" s="112"/>
      <c r="VHY34" s="112"/>
      <c r="VHZ34" s="112"/>
      <c r="VIA34" s="112"/>
      <c r="VIB34" s="112"/>
      <c r="VIC34" s="112"/>
      <c r="VID34" s="112"/>
      <c r="VIE34" s="112"/>
      <c r="VIF34" s="112"/>
      <c r="VIG34" s="112"/>
      <c r="VIH34" s="112"/>
      <c r="VII34" s="112"/>
      <c r="VIJ34" s="112"/>
      <c r="VIK34" s="112"/>
      <c r="VIL34" s="112"/>
      <c r="VIM34" s="112"/>
      <c r="VIN34" s="112"/>
      <c r="VIO34" s="112"/>
      <c r="VIP34" s="112"/>
      <c r="VIQ34" s="112"/>
      <c r="VIR34" s="112"/>
      <c r="VIS34" s="112"/>
      <c r="VIT34" s="112"/>
      <c r="VIU34" s="112"/>
      <c r="VIV34" s="112"/>
      <c r="VIW34" s="112"/>
      <c r="VIX34" s="112"/>
      <c r="VIY34" s="112"/>
      <c r="VIZ34" s="112"/>
      <c r="VJA34" s="112"/>
      <c r="VJB34" s="112"/>
      <c r="VJC34" s="112"/>
      <c r="VJD34" s="112"/>
      <c r="VJE34" s="112"/>
      <c r="VJF34" s="112"/>
      <c r="VJG34" s="112"/>
      <c r="VJH34" s="112"/>
      <c r="VJI34" s="112"/>
      <c r="VJJ34" s="112"/>
      <c r="VJK34" s="112"/>
      <c r="VJL34" s="112"/>
      <c r="VJM34" s="112"/>
      <c r="VJN34" s="112"/>
      <c r="VJO34" s="112"/>
      <c r="VJP34" s="112"/>
      <c r="VJQ34" s="112"/>
      <c r="VJR34" s="112"/>
      <c r="VJS34" s="112"/>
      <c r="VJT34" s="112"/>
      <c r="VJU34" s="112"/>
      <c r="VJV34" s="112"/>
      <c r="VJW34" s="112"/>
      <c r="VJX34" s="112"/>
      <c r="VJY34" s="112"/>
      <c r="VJZ34" s="112"/>
      <c r="VKA34" s="112"/>
      <c r="VKB34" s="112"/>
      <c r="VKC34" s="112"/>
      <c r="VKD34" s="112"/>
      <c r="VKE34" s="112"/>
      <c r="VKF34" s="112"/>
      <c r="VKG34" s="112"/>
      <c r="VKH34" s="112"/>
      <c r="VKI34" s="112"/>
      <c r="VKJ34" s="112"/>
      <c r="VKK34" s="112"/>
      <c r="VKL34" s="112"/>
      <c r="VKM34" s="112"/>
      <c r="VKN34" s="112"/>
      <c r="VKO34" s="112"/>
      <c r="VKP34" s="112"/>
      <c r="VKQ34" s="112"/>
      <c r="VKR34" s="112"/>
      <c r="VKS34" s="112"/>
      <c r="VKT34" s="112"/>
      <c r="VKU34" s="112"/>
      <c r="VKV34" s="112"/>
      <c r="VKW34" s="112"/>
      <c r="VKX34" s="112"/>
      <c r="VKY34" s="112"/>
      <c r="VKZ34" s="112"/>
      <c r="VLA34" s="112"/>
      <c r="VLB34" s="112"/>
      <c r="VLC34" s="112"/>
      <c r="VLD34" s="112"/>
      <c r="VLE34" s="112"/>
      <c r="VLF34" s="112"/>
      <c r="VLG34" s="112"/>
      <c r="VLH34" s="112"/>
      <c r="VLI34" s="112"/>
      <c r="VLJ34" s="112"/>
      <c r="VLK34" s="112"/>
      <c r="VLL34" s="112"/>
      <c r="VLM34" s="112"/>
      <c r="VLN34" s="112"/>
      <c r="VLO34" s="112"/>
      <c r="VLP34" s="112"/>
      <c r="VLQ34" s="112"/>
      <c r="VLR34" s="112"/>
      <c r="VLS34" s="112"/>
      <c r="VLT34" s="112"/>
      <c r="VLU34" s="112"/>
      <c r="VLV34" s="112"/>
      <c r="VLW34" s="112"/>
      <c r="VLX34" s="112"/>
      <c r="VLY34" s="112"/>
      <c r="VLZ34" s="112"/>
      <c r="VMA34" s="112"/>
      <c r="VMB34" s="112"/>
      <c r="VMC34" s="112"/>
      <c r="VMD34" s="112"/>
      <c r="VME34" s="112"/>
      <c r="VMF34" s="112"/>
      <c r="VMG34" s="112"/>
      <c r="VMH34" s="112"/>
      <c r="VMI34" s="112"/>
      <c r="VMJ34" s="112"/>
      <c r="VMK34" s="112"/>
      <c r="VML34" s="112"/>
      <c r="VMM34" s="112"/>
      <c r="VMN34" s="112"/>
      <c r="VMO34" s="112"/>
      <c r="VMP34" s="112"/>
      <c r="VMQ34" s="112"/>
      <c r="VMR34" s="112"/>
      <c r="VMS34" s="112"/>
      <c r="VMT34" s="112"/>
      <c r="VMU34" s="112"/>
      <c r="VMV34" s="112"/>
      <c r="VMW34" s="112"/>
      <c r="VMX34" s="112"/>
      <c r="VMY34" s="112"/>
      <c r="VMZ34" s="112"/>
      <c r="VNA34" s="112"/>
      <c r="VNB34" s="112"/>
      <c r="VNC34" s="112"/>
      <c r="VND34" s="112"/>
      <c r="VNE34" s="112"/>
      <c r="VNF34" s="112"/>
      <c r="VNG34" s="112"/>
      <c r="VNH34" s="112"/>
      <c r="VNI34" s="112"/>
      <c r="VNJ34" s="112"/>
      <c r="VNK34" s="112"/>
      <c r="VNL34" s="112"/>
      <c r="VNM34" s="112"/>
      <c r="VNN34" s="112"/>
      <c r="VNO34" s="112"/>
      <c r="VNP34" s="112"/>
      <c r="VNQ34" s="112"/>
      <c r="VNR34" s="112"/>
      <c r="VNS34" s="112"/>
      <c r="VNT34" s="112"/>
      <c r="VNU34" s="112"/>
      <c r="VNV34" s="112"/>
      <c r="VNW34" s="112"/>
      <c r="VNX34" s="112"/>
      <c r="VNY34" s="112"/>
      <c r="VNZ34" s="112"/>
      <c r="VOA34" s="112"/>
      <c r="VOB34" s="112"/>
      <c r="VOC34" s="112"/>
      <c r="VOD34" s="112"/>
      <c r="VOE34" s="112"/>
      <c r="VOF34" s="112"/>
      <c r="VOG34" s="112"/>
      <c r="VOH34" s="112"/>
      <c r="VOI34" s="112"/>
      <c r="VOJ34" s="112"/>
      <c r="VOK34" s="112"/>
      <c r="VOL34" s="112"/>
      <c r="VOM34" s="112"/>
      <c r="VON34" s="112"/>
      <c r="VOO34" s="112"/>
      <c r="VOP34" s="112"/>
      <c r="VOQ34" s="112"/>
      <c r="VOR34" s="112"/>
      <c r="VOS34" s="112"/>
      <c r="VOT34" s="112"/>
      <c r="VOU34" s="112"/>
      <c r="VOV34" s="112"/>
      <c r="VOW34" s="112"/>
      <c r="VOX34" s="112"/>
      <c r="VOY34" s="112"/>
      <c r="VOZ34" s="112"/>
      <c r="VPA34" s="112"/>
      <c r="VPB34" s="112"/>
      <c r="VPC34" s="112"/>
      <c r="VPD34" s="112"/>
      <c r="VPE34" s="112"/>
      <c r="VPF34" s="112"/>
      <c r="VPG34" s="112"/>
      <c r="VPH34" s="112"/>
      <c r="VPI34" s="112"/>
      <c r="VPJ34" s="112"/>
      <c r="VPK34" s="112"/>
      <c r="VPL34" s="112"/>
      <c r="VPM34" s="112"/>
      <c r="VPN34" s="112"/>
      <c r="VPO34" s="112"/>
      <c r="VPP34" s="112"/>
      <c r="VPQ34" s="112"/>
      <c r="VPR34" s="112"/>
      <c r="VPS34" s="112"/>
      <c r="VPT34" s="112"/>
      <c r="VPU34" s="112"/>
      <c r="VPV34" s="112"/>
      <c r="VPW34" s="112"/>
      <c r="VPX34" s="112"/>
      <c r="VPY34" s="112"/>
      <c r="VPZ34" s="112"/>
      <c r="VQA34" s="112"/>
      <c r="VQB34" s="112"/>
      <c r="VQC34" s="112"/>
      <c r="VQD34" s="112"/>
      <c r="VQE34" s="112"/>
      <c r="VQF34" s="112"/>
      <c r="VQG34" s="112"/>
      <c r="VQH34" s="112"/>
      <c r="VQI34" s="112"/>
      <c r="VQJ34" s="112"/>
      <c r="VQK34" s="112"/>
      <c r="VQL34" s="112"/>
      <c r="VQM34" s="112"/>
      <c r="VQN34" s="112"/>
      <c r="VQO34" s="112"/>
      <c r="VQP34" s="112"/>
      <c r="VQQ34" s="112"/>
      <c r="VQR34" s="112"/>
      <c r="VQS34" s="112"/>
      <c r="VQT34" s="112"/>
      <c r="VQU34" s="112"/>
      <c r="VQV34" s="112"/>
      <c r="VQW34" s="112"/>
      <c r="VQX34" s="112"/>
      <c r="VQY34" s="112"/>
      <c r="VQZ34" s="112"/>
      <c r="VRA34" s="112"/>
      <c r="VRB34" s="112"/>
      <c r="VRC34" s="112"/>
      <c r="VRD34" s="112"/>
      <c r="VRE34" s="112"/>
      <c r="VRF34" s="112"/>
      <c r="VRG34" s="112"/>
      <c r="VRH34" s="112"/>
      <c r="VRI34" s="112"/>
      <c r="VRJ34" s="112"/>
      <c r="VRK34" s="112"/>
      <c r="VRL34" s="112"/>
      <c r="VRM34" s="112"/>
      <c r="VRN34" s="112"/>
      <c r="VRO34" s="112"/>
      <c r="VRP34" s="112"/>
      <c r="VRQ34" s="112"/>
      <c r="VRR34" s="112"/>
      <c r="VRS34" s="112"/>
      <c r="VRT34" s="112"/>
      <c r="VRU34" s="112"/>
      <c r="VRV34" s="112"/>
      <c r="VRW34" s="112"/>
      <c r="VRX34" s="112"/>
      <c r="VRY34" s="112"/>
      <c r="VRZ34" s="112"/>
      <c r="VSA34" s="112"/>
      <c r="VSB34" s="112"/>
      <c r="VSC34" s="112"/>
      <c r="VSD34" s="112"/>
      <c r="VSE34" s="112"/>
      <c r="VSF34" s="112"/>
      <c r="VSG34" s="112"/>
      <c r="VSH34" s="112"/>
      <c r="VSI34" s="112"/>
      <c r="VSJ34" s="112"/>
      <c r="VSK34" s="112"/>
      <c r="VSL34" s="112"/>
      <c r="VSM34" s="112"/>
      <c r="VSN34" s="112"/>
      <c r="VSO34" s="112"/>
      <c r="VSP34" s="112"/>
      <c r="VSQ34" s="112"/>
      <c r="VSR34" s="112"/>
      <c r="VSS34" s="112"/>
      <c r="VST34" s="112"/>
      <c r="VSU34" s="112"/>
      <c r="VSV34" s="112"/>
      <c r="VSW34" s="112"/>
      <c r="VSX34" s="112"/>
      <c r="VSY34" s="112"/>
      <c r="VSZ34" s="112"/>
      <c r="VTA34" s="112"/>
      <c r="VTB34" s="112"/>
      <c r="VTC34" s="112"/>
      <c r="VTD34" s="112"/>
      <c r="VTE34" s="112"/>
      <c r="VTF34" s="112"/>
      <c r="VTG34" s="112"/>
      <c r="VTH34" s="112"/>
      <c r="VTI34" s="112"/>
      <c r="VTJ34" s="112"/>
      <c r="VTK34" s="112"/>
      <c r="VTL34" s="112"/>
      <c r="VTM34" s="112"/>
      <c r="VTN34" s="112"/>
      <c r="VTO34" s="112"/>
      <c r="VTP34" s="112"/>
      <c r="VTQ34" s="112"/>
      <c r="VTR34" s="112"/>
      <c r="VTS34" s="112"/>
      <c r="VTT34" s="112"/>
      <c r="VTU34" s="112"/>
      <c r="VTV34" s="112"/>
      <c r="VTW34" s="112"/>
      <c r="VTX34" s="112"/>
      <c r="VTY34" s="112"/>
      <c r="VTZ34" s="112"/>
      <c r="VUA34" s="112"/>
      <c r="VUB34" s="112"/>
      <c r="VUC34" s="112"/>
      <c r="VUD34" s="112"/>
      <c r="VUE34" s="112"/>
      <c r="VUF34" s="112"/>
      <c r="VUG34" s="112"/>
      <c r="VUH34" s="112"/>
      <c r="VUI34" s="112"/>
      <c r="VUJ34" s="112"/>
      <c r="VUK34" s="112"/>
      <c r="VUL34" s="112"/>
      <c r="VUM34" s="112"/>
      <c r="VUN34" s="112"/>
      <c r="VUO34" s="112"/>
      <c r="VUP34" s="112"/>
      <c r="VUQ34" s="112"/>
      <c r="VUR34" s="112"/>
      <c r="VUS34" s="112"/>
      <c r="VUT34" s="112"/>
      <c r="VUU34" s="112"/>
      <c r="VUV34" s="112"/>
      <c r="VUW34" s="112"/>
      <c r="VUX34" s="112"/>
      <c r="VUY34" s="112"/>
      <c r="VUZ34" s="112"/>
      <c r="VVA34" s="112"/>
      <c r="VVB34" s="112"/>
      <c r="VVC34" s="112"/>
      <c r="VVD34" s="112"/>
      <c r="VVE34" s="112"/>
      <c r="VVF34" s="112"/>
      <c r="VVG34" s="112"/>
      <c r="VVH34" s="112"/>
      <c r="VVI34" s="112"/>
      <c r="VVJ34" s="112"/>
      <c r="VVK34" s="112"/>
      <c r="VVL34" s="112"/>
      <c r="VVM34" s="112"/>
      <c r="VVN34" s="112"/>
      <c r="VVO34" s="112"/>
      <c r="VVP34" s="112"/>
      <c r="VVQ34" s="112"/>
      <c r="VVR34" s="112"/>
      <c r="VVS34" s="112"/>
      <c r="VVT34" s="112"/>
      <c r="VVU34" s="112"/>
      <c r="VVV34" s="112"/>
      <c r="VVW34" s="112"/>
      <c r="VVX34" s="112"/>
      <c r="VVY34" s="112"/>
      <c r="VVZ34" s="112"/>
      <c r="VWA34" s="112"/>
      <c r="VWB34" s="112"/>
      <c r="VWC34" s="112"/>
      <c r="VWD34" s="112"/>
      <c r="VWE34" s="112"/>
      <c r="VWF34" s="112"/>
      <c r="VWG34" s="112"/>
      <c r="VWH34" s="112"/>
      <c r="VWI34" s="112"/>
      <c r="VWJ34" s="112"/>
      <c r="VWK34" s="112"/>
      <c r="VWL34" s="112"/>
      <c r="VWM34" s="112"/>
      <c r="VWN34" s="112"/>
      <c r="VWO34" s="112"/>
      <c r="VWP34" s="112"/>
      <c r="VWQ34" s="112"/>
      <c r="VWR34" s="112"/>
      <c r="VWS34" s="112"/>
      <c r="VWT34" s="112"/>
      <c r="VWU34" s="112"/>
      <c r="VWV34" s="112"/>
      <c r="VWW34" s="112"/>
      <c r="VWX34" s="112"/>
      <c r="VWY34" s="112"/>
      <c r="VWZ34" s="112"/>
      <c r="VXA34" s="112"/>
      <c r="VXB34" s="112"/>
      <c r="VXC34" s="112"/>
      <c r="VXD34" s="112"/>
      <c r="VXE34" s="112"/>
      <c r="VXF34" s="112"/>
      <c r="VXG34" s="112"/>
      <c r="VXH34" s="112"/>
      <c r="VXI34" s="112"/>
      <c r="VXJ34" s="112"/>
      <c r="VXK34" s="112"/>
      <c r="VXL34" s="112"/>
      <c r="VXM34" s="112"/>
      <c r="VXN34" s="112"/>
      <c r="VXO34" s="112"/>
      <c r="VXP34" s="112"/>
      <c r="VXQ34" s="112"/>
      <c r="VXR34" s="112"/>
      <c r="VXS34" s="112"/>
      <c r="VXT34" s="112"/>
      <c r="VXU34" s="112"/>
      <c r="VXV34" s="112"/>
      <c r="VXW34" s="112"/>
      <c r="VXX34" s="112"/>
      <c r="VXY34" s="112"/>
      <c r="VXZ34" s="112"/>
      <c r="VYA34" s="112"/>
      <c r="VYB34" s="112"/>
      <c r="VYC34" s="112"/>
      <c r="VYD34" s="112"/>
      <c r="VYE34" s="112"/>
      <c r="VYF34" s="112"/>
      <c r="VYG34" s="112"/>
      <c r="VYH34" s="112"/>
      <c r="VYI34" s="112"/>
      <c r="VYJ34" s="112"/>
      <c r="VYK34" s="112"/>
      <c r="VYL34" s="112"/>
      <c r="VYM34" s="112"/>
      <c r="VYN34" s="112"/>
      <c r="VYO34" s="112"/>
      <c r="VYP34" s="112"/>
      <c r="VYQ34" s="112"/>
      <c r="VYR34" s="112"/>
      <c r="VYS34" s="112"/>
      <c r="VYT34" s="112"/>
      <c r="VYU34" s="112"/>
      <c r="VYV34" s="112"/>
      <c r="VYW34" s="112"/>
      <c r="VYX34" s="112"/>
      <c r="VYY34" s="112"/>
      <c r="VYZ34" s="112"/>
      <c r="VZA34" s="112"/>
      <c r="VZB34" s="112"/>
      <c r="VZC34" s="112"/>
      <c r="VZD34" s="112"/>
      <c r="VZE34" s="112"/>
      <c r="VZF34" s="112"/>
      <c r="VZG34" s="112"/>
      <c r="VZH34" s="112"/>
      <c r="VZI34" s="112"/>
      <c r="VZJ34" s="112"/>
      <c r="VZK34" s="112"/>
      <c r="VZL34" s="112"/>
      <c r="VZM34" s="112"/>
      <c r="VZN34" s="112"/>
      <c r="VZO34" s="112"/>
      <c r="VZP34" s="112"/>
      <c r="VZQ34" s="112"/>
      <c r="VZR34" s="112"/>
      <c r="VZS34" s="112"/>
      <c r="VZT34" s="112"/>
      <c r="VZU34" s="112"/>
      <c r="VZV34" s="112"/>
      <c r="VZW34" s="112"/>
      <c r="VZX34" s="112"/>
      <c r="VZY34" s="112"/>
      <c r="VZZ34" s="112"/>
      <c r="WAA34" s="112"/>
      <c r="WAB34" s="112"/>
      <c r="WAC34" s="112"/>
      <c r="WAD34" s="112"/>
      <c r="WAE34" s="112"/>
      <c r="WAF34" s="112"/>
      <c r="WAG34" s="112"/>
      <c r="WAH34" s="112"/>
      <c r="WAI34" s="112"/>
      <c r="WAJ34" s="112"/>
      <c r="WAK34" s="112"/>
      <c r="WAL34" s="112"/>
      <c r="WAM34" s="112"/>
      <c r="WAN34" s="112"/>
      <c r="WAO34" s="112"/>
      <c r="WAP34" s="112"/>
      <c r="WAQ34" s="112"/>
      <c r="WAR34" s="112"/>
      <c r="WAS34" s="112"/>
      <c r="WAT34" s="112"/>
      <c r="WAU34" s="112"/>
      <c r="WAV34" s="112"/>
      <c r="WAW34" s="112"/>
      <c r="WAX34" s="112"/>
      <c r="WAY34" s="112"/>
      <c r="WAZ34" s="112"/>
      <c r="WBA34" s="112"/>
      <c r="WBB34" s="112"/>
      <c r="WBC34" s="112"/>
      <c r="WBD34" s="112"/>
      <c r="WBE34" s="112"/>
      <c r="WBF34" s="112"/>
      <c r="WBG34" s="112"/>
      <c r="WBH34" s="112"/>
      <c r="WBI34" s="112"/>
      <c r="WBJ34" s="112"/>
      <c r="WBK34" s="112"/>
      <c r="WBL34" s="112"/>
      <c r="WBM34" s="112"/>
      <c r="WBN34" s="112"/>
      <c r="WBO34" s="112"/>
      <c r="WBP34" s="112"/>
      <c r="WBQ34" s="112"/>
      <c r="WBR34" s="112"/>
      <c r="WBS34" s="112"/>
      <c r="WBT34" s="112"/>
      <c r="WBU34" s="112"/>
      <c r="WBV34" s="112"/>
      <c r="WBW34" s="112"/>
      <c r="WBX34" s="112"/>
      <c r="WBY34" s="112"/>
      <c r="WBZ34" s="112"/>
      <c r="WCA34" s="112"/>
      <c r="WCB34" s="112"/>
      <c r="WCC34" s="112"/>
      <c r="WCD34" s="112"/>
      <c r="WCE34" s="112"/>
      <c r="WCF34" s="112"/>
      <c r="WCG34" s="112"/>
      <c r="WCH34" s="112"/>
      <c r="WCI34" s="112"/>
      <c r="WCJ34" s="112"/>
      <c r="WCK34" s="112"/>
      <c r="WCL34" s="112"/>
      <c r="WCM34" s="112"/>
      <c r="WCN34" s="112"/>
      <c r="WCO34" s="112"/>
      <c r="WCP34" s="112"/>
      <c r="WCQ34" s="112"/>
      <c r="WCR34" s="112"/>
      <c r="WCS34" s="112"/>
      <c r="WCT34" s="112"/>
      <c r="WCU34" s="112"/>
      <c r="WCV34" s="112"/>
      <c r="WCW34" s="112"/>
      <c r="WCX34" s="112"/>
      <c r="WCY34" s="112"/>
      <c r="WCZ34" s="112"/>
      <c r="WDA34" s="112"/>
      <c r="WDB34" s="112"/>
      <c r="WDC34" s="112"/>
      <c r="WDD34" s="112"/>
      <c r="WDE34" s="112"/>
      <c r="WDF34" s="112"/>
      <c r="WDG34" s="112"/>
      <c r="WDH34" s="112"/>
      <c r="WDI34" s="112"/>
      <c r="WDJ34" s="112"/>
      <c r="WDK34" s="112"/>
      <c r="WDL34" s="112"/>
      <c r="WDM34" s="112"/>
      <c r="WDN34" s="112"/>
      <c r="WDO34" s="112"/>
      <c r="WDP34" s="112"/>
      <c r="WDQ34" s="112"/>
      <c r="WDR34" s="112"/>
      <c r="WDS34" s="112"/>
      <c r="WDT34" s="112"/>
      <c r="WDU34" s="112"/>
      <c r="WDV34" s="112"/>
      <c r="WDW34" s="112"/>
      <c r="WDX34" s="112"/>
      <c r="WDY34" s="112"/>
      <c r="WDZ34" s="112"/>
      <c r="WEA34" s="112"/>
      <c r="WEB34" s="112"/>
      <c r="WEC34" s="112"/>
      <c r="WED34" s="112"/>
      <c r="WEE34" s="112"/>
      <c r="WEF34" s="112"/>
      <c r="WEG34" s="112"/>
      <c r="WEH34" s="112"/>
      <c r="WEI34" s="112"/>
      <c r="WEJ34" s="112"/>
      <c r="WEK34" s="112"/>
      <c r="WEL34" s="112"/>
      <c r="WEM34" s="112"/>
      <c r="WEN34" s="112"/>
      <c r="WEO34" s="112"/>
      <c r="WEP34" s="112"/>
      <c r="WEQ34" s="112"/>
      <c r="WER34" s="112"/>
      <c r="WES34" s="112"/>
      <c r="WET34" s="112"/>
      <c r="WEU34" s="112"/>
      <c r="WEV34" s="112"/>
      <c r="WEW34" s="112"/>
      <c r="WEX34" s="112"/>
      <c r="WEY34" s="112"/>
      <c r="WEZ34" s="112"/>
      <c r="WFA34" s="112"/>
      <c r="WFB34" s="112"/>
      <c r="WFC34" s="112"/>
      <c r="WFD34" s="112"/>
      <c r="WFE34" s="112"/>
      <c r="WFF34" s="112"/>
      <c r="WFG34" s="112"/>
      <c r="WFH34" s="112"/>
      <c r="WFI34" s="112"/>
      <c r="WFJ34" s="112"/>
      <c r="WFK34" s="112"/>
      <c r="WFL34" s="112"/>
      <c r="WFM34" s="112"/>
      <c r="WFN34" s="112"/>
      <c r="WFO34" s="112"/>
      <c r="WFP34" s="112"/>
      <c r="WFQ34" s="112"/>
      <c r="WFR34" s="112"/>
      <c r="WFS34" s="112"/>
      <c r="WFT34" s="112"/>
      <c r="WFU34" s="112"/>
      <c r="WFV34" s="112"/>
      <c r="WFW34" s="112"/>
      <c r="WFX34" s="112"/>
      <c r="WFY34" s="112"/>
      <c r="WFZ34" s="112"/>
      <c r="WGA34" s="112"/>
      <c r="WGB34" s="112"/>
      <c r="WGC34" s="112"/>
      <c r="WGD34" s="112"/>
      <c r="WGE34" s="112"/>
      <c r="WGF34" s="112"/>
      <c r="WGG34" s="112"/>
      <c r="WGH34" s="112"/>
      <c r="WGI34" s="112"/>
      <c r="WGJ34" s="112"/>
      <c r="WGK34" s="112"/>
      <c r="WGL34" s="112"/>
      <c r="WGM34" s="112"/>
      <c r="WGN34" s="112"/>
      <c r="WGO34" s="112"/>
      <c r="WGP34" s="112"/>
      <c r="WGQ34" s="112"/>
      <c r="WGR34" s="112"/>
      <c r="WGS34" s="112"/>
      <c r="WGT34" s="112"/>
      <c r="WGU34" s="112"/>
      <c r="WGV34" s="112"/>
      <c r="WGW34" s="112"/>
      <c r="WGX34" s="112"/>
      <c r="WGY34" s="112"/>
      <c r="WGZ34" s="112"/>
      <c r="WHA34" s="112"/>
      <c r="WHB34" s="112"/>
      <c r="WHC34" s="112"/>
      <c r="WHD34" s="112"/>
      <c r="WHE34" s="112"/>
      <c r="WHF34" s="112"/>
      <c r="WHG34" s="112"/>
      <c r="WHH34" s="112"/>
      <c r="WHI34" s="112"/>
      <c r="WHJ34" s="112"/>
      <c r="WHK34" s="112"/>
      <c r="WHL34" s="112"/>
      <c r="WHM34" s="112"/>
      <c r="WHN34" s="112"/>
      <c r="WHO34" s="112"/>
      <c r="WHP34" s="112"/>
      <c r="WHQ34" s="112"/>
      <c r="WHR34" s="112"/>
      <c r="WHS34" s="112"/>
      <c r="WHT34" s="112"/>
      <c r="WHU34" s="112"/>
      <c r="WHV34" s="112"/>
      <c r="WHW34" s="112"/>
      <c r="WHX34" s="112"/>
      <c r="WHY34" s="112"/>
      <c r="WHZ34" s="112"/>
      <c r="WIA34" s="112"/>
      <c r="WIB34" s="112"/>
      <c r="WIC34" s="112"/>
      <c r="WID34" s="112"/>
      <c r="WIE34" s="112"/>
      <c r="WIF34" s="112"/>
      <c r="WIG34" s="112"/>
      <c r="WIH34" s="112"/>
      <c r="WII34" s="112"/>
      <c r="WIJ34" s="112"/>
      <c r="WIK34" s="112"/>
      <c r="WIL34" s="112"/>
      <c r="WIM34" s="112"/>
      <c r="WIN34" s="112"/>
      <c r="WIO34" s="112"/>
      <c r="WIP34" s="112"/>
      <c r="WIQ34" s="112"/>
      <c r="WIR34" s="112"/>
      <c r="WIS34" s="112"/>
      <c r="WIT34" s="112"/>
      <c r="WIU34" s="112"/>
      <c r="WIV34" s="112"/>
      <c r="WIW34" s="112"/>
      <c r="WIX34" s="112"/>
      <c r="WIY34" s="112"/>
      <c r="WIZ34" s="112"/>
      <c r="WJA34" s="112"/>
      <c r="WJB34" s="112"/>
      <c r="WJC34" s="112"/>
      <c r="WJD34" s="112"/>
      <c r="WJE34" s="112"/>
      <c r="WJF34" s="112"/>
      <c r="WJG34" s="112"/>
      <c r="WJH34" s="112"/>
      <c r="WJI34" s="112"/>
      <c r="WJJ34" s="112"/>
      <c r="WJK34" s="112"/>
      <c r="WJL34" s="112"/>
      <c r="WJM34" s="112"/>
      <c r="WJN34" s="112"/>
      <c r="WJO34" s="112"/>
      <c r="WJP34" s="112"/>
      <c r="WJQ34" s="112"/>
      <c r="WJR34" s="112"/>
      <c r="WJS34" s="112"/>
      <c r="WJT34" s="112"/>
      <c r="WJU34" s="112"/>
      <c r="WJV34" s="112"/>
      <c r="WJW34" s="112"/>
      <c r="WJX34" s="112"/>
      <c r="WJY34" s="112"/>
      <c r="WJZ34" s="112"/>
      <c r="WKA34" s="112"/>
      <c r="WKB34" s="112"/>
      <c r="WKC34" s="112"/>
      <c r="WKD34" s="112"/>
      <c r="WKE34" s="112"/>
      <c r="WKF34" s="112"/>
      <c r="WKG34" s="112"/>
      <c r="WKH34" s="112"/>
      <c r="WKI34" s="112"/>
      <c r="WKJ34" s="112"/>
      <c r="WKK34" s="112"/>
      <c r="WKL34" s="112"/>
      <c r="WKM34" s="112"/>
      <c r="WKN34" s="112"/>
      <c r="WKO34" s="112"/>
      <c r="WKP34" s="112"/>
      <c r="WKQ34" s="112"/>
      <c r="WKR34" s="112"/>
      <c r="WKS34" s="112"/>
      <c r="WKT34" s="112"/>
      <c r="WKU34" s="112"/>
      <c r="WKV34" s="112"/>
      <c r="WKW34" s="112"/>
      <c r="WKX34" s="112"/>
      <c r="WKY34" s="112"/>
      <c r="WKZ34" s="112"/>
      <c r="WLA34" s="112"/>
      <c r="WLB34" s="112"/>
      <c r="WLC34" s="112"/>
      <c r="WLD34" s="112"/>
      <c r="WLE34" s="112"/>
      <c r="WLF34" s="112"/>
      <c r="WLG34" s="112"/>
      <c r="WLH34" s="112"/>
      <c r="WLI34" s="112"/>
      <c r="WLJ34" s="112"/>
      <c r="WLK34" s="112"/>
      <c r="WLL34" s="112"/>
      <c r="WLM34" s="112"/>
      <c r="WLN34" s="112"/>
      <c r="WLO34" s="112"/>
      <c r="WLP34" s="112"/>
      <c r="WLQ34" s="112"/>
      <c r="WLR34" s="112"/>
      <c r="WLS34" s="112"/>
      <c r="WLT34" s="112"/>
      <c r="WLU34" s="112"/>
      <c r="WLV34" s="112"/>
      <c r="WLW34" s="112"/>
      <c r="WLX34" s="112"/>
      <c r="WLY34" s="112"/>
      <c r="WLZ34" s="112"/>
      <c r="WMA34" s="112"/>
      <c r="WMB34" s="112"/>
      <c r="WMC34" s="112"/>
      <c r="WMD34" s="112"/>
      <c r="WME34" s="112"/>
      <c r="WMF34" s="112"/>
      <c r="WMG34" s="112"/>
      <c r="WMH34" s="112"/>
      <c r="WMI34" s="112"/>
      <c r="WMJ34" s="112"/>
      <c r="WMK34" s="112"/>
      <c r="WML34" s="112"/>
      <c r="WMM34" s="112"/>
      <c r="WMN34" s="112"/>
      <c r="WMO34" s="112"/>
      <c r="WMP34" s="112"/>
      <c r="WMQ34" s="112"/>
      <c r="WMR34" s="112"/>
      <c r="WMS34" s="112"/>
      <c r="WMT34" s="112"/>
      <c r="WMU34" s="112"/>
      <c r="WMV34" s="112"/>
      <c r="WMW34" s="112"/>
      <c r="WMX34" s="112"/>
      <c r="WMY34" s="112"/>
      <c r="WMZ34" s="112"/>
      <c r="WNA34" s="112"/>
      <c r="WNB34" s="112"/>
      <c r="WNC34" s="112"/>
      <c r="WND34" s="112"/>
      <c r="WNE34" s="112"/>
      <c r="WNF34" s="112"/>
      <c r="WNG34" s="112"/>
      <c r="WNH34" s="112"/>
      <c r="WNI34" s="112"/>
      <c r="WNJ34" s="112"/>
      <c r="WNK34" s="112"/>
      <c r="WNL34" s="112"/>
      <c r="WNM34" s="112"/>
      <c r="WNN34" s="112"/>
      <c r="WNO34" s="112"/>
      <c r="WNP34" s="112"/>
      <c r="WNQ34" s="112"/>
      <c r="WNR34" s="112"/>
      <c r="WNS34" s="112"/>
      <c r="WNT34" s="112"/>
      <c r="WNU34" s="112"/>
      <c r="WNV34" s="112"/>
      <c r="WNW34" s="112"/>
      <c r="WNX34" s="112"/>
      <c r="WNY34" s="112"/>
      <c r="WNZ34" s="112"/>
      <c r="WOA34" s="112"/>
      <c r="WOB34" s="112"/>
      <c r="WOC34" s="112"/>
      <c r="WOD34" s="112"/>
      <c r="WOE34" s="112"/>
      <c r="WOF34" s="112"/>
      <c r="WOG34" s="112"/>
      <c r="WOH34" s="112"/>
      <c r="WOI34" s="112"/>
      <c r="WOJ34" s="112"/>
      <c r="WOK34" s="112"/>
      <c r="WOL34" s="112"/>
      <c r="WOM34" s="112"/>
      <c r="WON34" s="112"/>
      <c r="WOO34" s="112"/>
      <c r="WOP34" s="112"/>
      <c r="WOQ34" s="112"/>
      <c r="WOR34" s="112"/>
      <c r="WOS34" s="112"/>
      <c r="WOT34" s="112"/>
      <c r="WOU34" s="112"/>
      <c r="WOV34" s="112"/>
      <c r="WOW34" s="112"/>
      <c r="WOX34" s="112"/>
      <c r="WOY34" s="112"/>
      <c r="WOZ34" s="112"/>
      <c r="WPA34" s="112"/>
      <c r="WPB34" s="112"/>
      <c r="WPC34" s="112"/>
      <c r="WPD34" s="112"/>
      <c r="WPE34" s="112"/>
      <c r="WPF34" s="112"/>
      <c r="WPG34" s="112"/>
      <c r="WPH34" s="112"/>
      <c r="WPI34" s="112"/>
      <c r="WPJ34" s="112"/>
      <c r="WPK34" s="112"/>
      <c r="WPL34" s="112"/>
      <c r="WPM34" s="112"/>
      <c r="WPN34" s="112"/>
      <c r="WPO34" s="112"/>
      <c r="WPP34" s="112"/>
      <c r="WPQ34" s="112"/>
      <c r="WPR34" s="112"/>
      <c r="WPS34" s="112"/>
      <c r="WPT34" s="112"/>
      <c r="WPU34" s="112"/>
      <c r="WPV34" s="112"/>
      <c r="WPW34" s="112"/>
      <c r="WPX34" s="112"/>
      <c r="WPY34" s="112"/>
      <c r="WPZ34" s="112"/>
      <c r="WQA34" s="112"/>
      <c r="WQB34" s="112"/>
      <c r="WQC34" s="112"/>
      <c r="WQD34" s="112"/>
      <c r="WQE34" s="112"/>
      <c r="WQF34" s="112"/>
      <c r="WQG34" s="112"/>
      <c r="WQH34" s="112"/>
      <c r="WQI34" s="112"/>
      <c r="WQJ34" s="112"/>
      <c r="WQK34" s="112"/>
      <c r="WQL34" s="112"/>
      <c r="WQM34" s="112"/>
      <c r="WQN34" s="112"/>
      <c r="WQO34" s="112"/>
      <c r="WQP34" s="112"/>
      <c r="WQQ34" s="112"/>
      <c r="WQR34" s="112"/>
      <c r="WQS34" s="112"/>
      <c r="WQT34" s="112"/>
      <c r="WQU34" s="112"/>
      <c r="WQV34" s="112"/>
      <c r="WQW34" s="112"/>
      <c r="WQX34" s="112"/>
      <c r="WQY34" s="112"/>
      <c r="WQZ34" s="112"/>
      <c r="WRA34" s="112"/>
      <c r="WRB34" s="112"/>
      <c r="WRC34" s="112"/>
      <c r="WRD34" s="112"/>
      <c r="WRE34" s="112"/>
      <c r="WRF34" s="112"/>
      <c r="WRG34" s="112"/>
      <c r="WRH34" s="112"/>
      <c r="WRI34" s="112"/>
      <c r="WRJ34" s="112"/>
      <c r="WRK34" s="112"/>
      <c r="WRL34" s="112"/>
      <c r="WRM34" s="112"/>
      <c r="WRN34" s="112"/>
      <c r="WRO34" s="112"/>
      <c r="WRP34" s="112"/>
      <c r="WRQ34" s="112"/>
      <c r="WRR34" s="112"/>
      <c r="WRS34" s="112"/>
      <c r="WRT34" s="112"/>
      <c r="WRU34" s="112"/>
      <c r="WRV34" s="112"/>
      <c r="WRW34" s="112"/>
      <c r="WRX34" s="112"/>
      <c r="WRY34" s="112"/>
      <c r="WRZ34" s="112"/>
      <c r="WSA34" s="112"/>
      <c r="WSB34" s="112"/>
      <c r="WSC34" s="112"/>
      <c r="WSD34" s="112"/>
      <c r="WSE34" s="112"/>
      <c r="WSF34" s="112"/>
      <c r="WSG34" s="112"/>
      <c r="WSH34" s="112"/>
      <c r="WSI34" s="112"/>
      <c r="WSJ34" s="112"/>
      <c r="WSK34" s="112"/>
      <c r="WSL34" s="112"/>
      <c r="WSM34" s="112"/>
      <c r="WSN34" s="112"/>
      <c r="WSO34" s="112"/>
      <c r="WSP34" s="112"/>
      <c r="WSQ34" s="112"/>
      <c r="WSR34" s="112"/>
      <c r="WSS34" s="112"/>
      <c r="WST34" s="112"/>
      <c r="WSU34" s="112"/>
      <c r="WSV34" s="112"/>
      <c r="WSW34" s="112"/>
      <c r="WSX34" s="112"/>
      <c r="WSY34" s="112"/>
      <c r="WSZ34" s="112"/>
      <c r="WTA34" s="112"/>
      <c r="WTB34" s="112"/>
      <c r="WTC34" s="112"/>
      <c r="WTD34" s="112"/>
      <c r="WTE34" s="112"/>
      <c r="WTF34" s="112"/>
      <c r="WTG34" s="112"/>
      <c r="WTH34" s="112"/>
      <c r="WTI34" s="112"/>
      <c r="WTJ34" s="112"/>
      <c r="WTK34" s="112"/>
      <c r="WTL34" s="112"/>
      <c r="WTM34" s="112"/>
      <c r="WTN34" s="112"/>
      <c r="WTO34" s="112"/>
      <c r="WTP34" s="112"/>
      <c r="WTQ34" s="112"/>
      <c r="WTR34" s="112"/>
      <c r="WTS34" s="112"/>
      <c r="WTT34" s="112"/>
      <c r="WTU34" s="112"/>
      <c r="WTV34" s="112"/>
      <c r="WTW34" s="112"/>
      <c r="WTX34" s="112"/>
      <c r="WTY34" s="112"/>
      <c r="WTZ34" s="112"/>
      <c r="WUA34" s="112"/>
      <c r="WUB34" s="112"/>
      <c r="WUC34" s="112"/>
      <c r="WUD34" s="112"/>
      <c r="WUE34" s="112"/>
      <c r="WUF34" s="112"/>
      <c r="WUG34" s="112"/>
      <c r="WUH34" s="112"/>
      <c r="WUI34" s="112"/>
      <c r="WUJ34" s="112"/>
      <c r="WUK34" s="112"/>
      <c r="WUL34" s="112"/>
      <c r="WUM34" s="112"/>
      <c r="WUN34" s="112"/>
      <c r="WUO34" s="112"/>
      <c r="WUP34" s="112"/>
      <c r="WUQ34" s="112"/>
      <c r="WUR34" s="112"/>
      <c r="WUS34" s="112"/>
      <c r="WUT34" s="112"/>
      <c r="WUU34" s="112"/>
      <c r="WUV34" s="112"/>
      <c r="WUW34" s="112"/>
      <c r="WUX34" s="112"/>
      <c r="WUY34" s="112"/>
      <c r="WUZ34" s="112"/>
      <c r="WVA34" s="112"/>
      <c r="WVB34" s="112"/>
      <c r="WVC34" s="112"/>
      <c r="WVD34" s="112"/>
      <c r="WVE34" s="112"/>
      <c r="WVF34" s="112"/>
      <c r="WVG34" s="112"/>
      <c r="WVH34" s="112"/>
      <c r="WVI34" s="112"/>
      <c r="WVJ34" s="112"/>
      <c r="WVK34" s="112"/>
      <c r="WVL34" s="112"/>
      <c r="WVM34" s="112"/>
      <c r="WVN34" s="112"/>
      <c r="WVO34" s="112"/>
      <c r="WVP34" s="112"/>
      <c r="WVQ34" s="112"/>
      <c r="WVR34" s="112"/>
      <c r="WVS34" s="112"/>
      <c r="WVT34" s="112"/>
      <c r="WVU34" s="112"/>
      <c r="WVV34" s="112"/>
      <c r="WVW34" s="112"/>
      <c r="WVX34" s="112"/>
      <c r="WVY34" s="112"/>
      <c r="WVZ34" s="112"/>
      <c r="WWA34" s="112"/>
      <c r="WWB34" s="112"/>
      <c r="WWC34" s="112"/>
      <c r="WWD34" s="112"/>
      <c r="WWE34" s="112"/>
      <c r="WWF34" s="112"/>
      <c r="WWG34" s="112"/>
      <c r="WWH34" s="112"/>
      <c r="WWI34" s="112"/>
      <c r="WWJ34" s="112"/>
      <c r="WWK34" s="112"/>
      <c r="WWL34" s="112"/>
      <c r="WWM34" s="112"/>
      <c r="WWN34" s="112"/>
      <c r="WWO34" s="112"/>
      <c r="WWP34" s="112"/>
      <c r="WWQ34" s="112"/>
      <c r="WWR34" s="112"/>
      <c r="WWS34" s="112"/>
      <c r="WWT34" s="112"/>
      <c r="WWU34" s="112"/>
      <c r="WWV34" s="112"/>
      <c r="WWW34" s="112"/>
      <c r="WWX34" s="112"/>
      <c r="WWY34" s="112"/>
      <c r="WWZ34" s="112"/>
      <c r="WXA34" s="112"/>
      <c r="WXB34" s="112"/>
      <c r="WXC34" s="112"/>
      <c r="WXD34" s="112"/>
      <c r="WXE34" s="112"/>
      <c r="WXF34" s="112"/>
      <c r="WXG34" s="112"/>
      <c r="WXH34" s="112"/>
      <c r="WXI34" s="112"/>
      <c r="WXJ34" s="112"/>
      <c r="WXK34" s="112"/>
      <c r="WXL34" s="112"/>
      <c r="WXM34" s="112"/>
      <c r="WXN34" s="112"/>
      <c r="WXO34" s="112"/>
      <c r="WXP34" s="112"/>
      <c r="WXQ34" s="112"/>
      <c r="WXR34" s="112"/>
      <c r="WXS34" s="112"/>
      <c r="WXT34" s="112"/>
      <c r="WXU34" s="112"/>
      <c r="WXV34" s="112"/>
      <c r="WXW34" s="112"/>
      <c r="WXX34" s="112"/>
      <c r="WXY34" s="112"/>
      <c r="WXZ34" s="112"/>
      <c r="WYA34" s="112"/>
      <c r="WYB34" s="112"/>
      <c r="WYC34" s="112"/>
      <c r="WYD34" s="112"/>
      <c r="WYE34" s="112"/>
      <c r="WYF34" s="112"/>
      <c r="WYG34" s="112"/>
      <c r="WYH34" s="112"/>
      <c r="WYI34" s="112"/>
      <c r="WYJ34" s="112"/>
      <c r="WYK34" s="112"/>
      <c r="WYL34" s="112"/>
      <c r="WYM34" s="112"/>
      <c r="WYN34" s="112"/>
      <c r="WYO34" s="112"/>
      <c r="WYP34" s="112"/>
      <c r="WYQ34" s="112"/>
      <c r="WYR34" s="112"/>
      <c r="WYS34" s="112"/>
      <c r="WYT34" s="112"/>
      <c r="WYU34" s="112"/>
      <c r="WYV34" s="112"/>
      <c r="WYW34" s="112"/>
      <c r="WYX34" s="112"/>
      <c r="WYY34" s="112"/>
      <c r="WYZ34" s="112"/>
      <c r="WZA34" s="112"/>
      <c r="WZB34" s="112"/>
      <c r="WZC34" s="112"/>
      <c r="WZD34" s="112"/>
      <c r="WZE34" s="112"/>
      <c r="WZF34" s="112"/>
      <c r="WZG34" s="112"/>
      <c r="WZH34" s="112"/>
      <c r="WZI34" s="112"/>
      <c r="WZJ34" s="112"/>
      <c r="WZK34" s="112"/>
      <c r="WZL34" s="112"/>
      <c r="WZM34" s="112"/>
      <c r="WZN34" s="112"/>
      <c r="WZO34" s="112"/>
      <c r="WZP34" s="112"/>
      <c r="WZQ34" s="112"/>
      <c r="WZR34" s="112"/>
      <c r="WZS34" s="112"/>
      <c r="WZT34" s="112"/>
      <c r="WZU34" s="112"/>
      <c r="WZV34" s="112"/>
      <c r="WZW34" s="112"/>
      <c r="WZX34" s="112"/>
      <c r="WZY34" s="112"/>
      <c r="WZZ34" s="112"/>
      <c r="XAA34" s="112"/>
      <c r="XAB34" s="112"/>
      <c r="XAC34" s="112"/>
      <c r="XAD34" s="112"/>
      <c r="XAE34" s="112"/>
      <c r="XAF34" s="112"/>
      <c r="XAG34" s="112"/>
      <c r="XAH34" s="112"/>
      <c r="XAI34" s="112"/>
      <c r="XAJ34" s="112"/>
      <c r="XAK34" s="112"/>
      <c r="XAL34" s="112"/>
      <c r="XAM34" s="112"/>
      <c r="XAN34" s="112"/>
      <c r="XAO34" s="112"/>
      <c r="XAP34" s="112"/>
      <c r="XAQ34" s="112"/>
      <c r="XAR34" s="112"/>
      <c r="XAS34" s="112"/>
      <c r="XAT34" s="112"/>
      <c r="XAU34" s="112"/>
      <c r="XAV34" s="112"/>
      <c r="XAW34" s="112"/>
      <c r="XAX34" s="112"/>
      <c r="XAY34" s="112"/>
      <c r="XAZ34" s="112"/>
      <c r="XBA34" s="112"/>
      <c r="XBB34" s="112"/>
      <c r="XBC34" s="112"/>
      <c r="XBD34" s="112"/>
      <c r="XBE34" s="112"/>
      <c r="XBF34" s="112"/>
      <c r="XBG34" s="112"/>
      <c r="XBH34" s="112"/>
      <c r="XBI34" s="112"/>
      <c r="XBJ34" s="112"/>
      <c r="XBK34" s="112"/>
      <c r="XBL34" s="112"/>
      <c r="XBM34" s="112"/>
      <c r="XBN34" s="112"/>
      <c r="XBO34" s="112"/>
      <c r="XBP34" s="112"/>
      <c r="XBQ34" s="112"/>
      <c r="XBR34" s="112"/>
      <c r="XBS34" s="112"/>
      <c r="XBT34" s="112"/>
      <c r="XBU34" s="112"/>
      <c r="XBV34" s="112"/>
      <c r="XBW34" s="112"/>
      <c r="XBX34" s="112"/>
      <c r="XBY34" s="112"/>
      <c r="XBZ34" s="112"/>
      <c r="XCA34" s="112"/>
      <c r="XCB34" s="112"/>
      <c r="XCC34" s="112"/>
      <c r="XCD34" s="112"/>
      <c r="XCE34" s="112"/>
      <c r="XCF34" s="112"/>
      <c r="XCG34" s="112"/>
      <c r="XCH34" s="112"/>
      <c r="XCI34" s="112"/>
      <c r="XCJ34" s="112"/>
      <c r="XCK34" s="112"/>
      <c r="XCL34" s="112"/>
      <c r="XCM34" s="112"/>
      <c r="XCN34" s="112"/>
      <c r="XCO34" s="112"/>
      <c r="XCP34" s="112"/>
      <c r="XCQ34" s="112"/>
      <c r="XCR34" s="112"/>
      <c r="XCS34" s="112"/>
      <c r="XCT34" s="112"/>
      <c r="XCU34" s="112"/>
      <c r="XCV34" s="112"/>
      <c r="XCW34" s="112"/>
      <c r="XCX34" s="112"/>
      <c r="XCY34" s="112"/>
      <c r="XCZ34" s="112"/>
      <c r="XDA34" s="112"/>
      <c r="XDB34" s="112"/>
      <c r="XDC34" s="112"/>
      <c r="XDD34" s="112"/>
      <c r="XDE34" s="112"/>
      <c r="XDF34" s="112"/>
      <c r="XDG34" s="112"/>
      <c r="XDH34" s="112"/>
      <c r="XDI34" s="112"/>
      <c r="XDJ34" s="112"/>
      <c r="XDK34" s="112"/>
      <c r="XDL34" s="112"/>
      <c r="XDM34" s="112"/>
      <c r="XDN34" s="112"/>
      <c r="XDO34" s="112"/>
      <c r="XDP34" s="112"/>
      <c r="XDQ34" s="112"/>
      <c r="XDR34" s="112"/>
      <c r="XDS34" s="112"/>
      <c r="XDT34" s="112"/>
      <c r="XDU34" s="112"/>
      <c r="XDV34" s="112"/>
      <c r="XDW34" s="112"/>
      <c r="XDX34" s="112"/>
      <c r="XDY34" s="112"/>
      <c r="XDZ34" s="112"/>
      <c r="XEA34" s="112"/>
      <c r="XEB34" s="112"/>
      <c r="XEC34" s="112"/>
      <c r="XED34" s="112"/>
      <c r="XEE34" s="112"/>
      <c r="XEF34" s="112"/>
      <c r="XEG34" s="112"/>
      <c r="XEH34" s="112"/>
      <c r="XEI34" s="112"/>
      <c r="XEJ34" s="112"/>
      <c r="XEK34" s="112"/>
      <c r="XEL34" s="112"/>
      <c r="XEM34" s="112"/>
      <c r="XEN34" s="112"/>
      <c r="XEO34" s="112"/>
      <c r="XEP34" s="112"/>
      <c r="XEQ34" s="112"/>
      <c r="XER34" s="112"/>
      <c r="XES34" s="112"/>
      <c r="XET34" s="112"/>
      <c r="XEU34" s="112"/>
      <c r="XEV34" s="112"/>
      <c r="XEW34" s="112"/>
      <c r="XEX34" s="112"/>
      <c r="XEY34" s="112"/>
      <c r="XEZ34" s="112"/>
      <c r="XFA34" s="112"/>
    </row>
    <row r="35" spans="10:16381" s="51" customFormat="1" x14ac:dyDescent="0.25"/>
    <row r="36" spans="10:16381" s="51" customFormat="1" x14ac:dyDescent="0.25"/>
    <row r="37" spans="10:16381" s="51" customFormat="1" x14ac:dyDescent="0.25"/>
    <row r="38" spans="10:16381" s="51" customFormat="1" x14ac:dyDescent="0.25"/>
    <row r="39" spans="10:16381" s="51" customFormat="1" x14ac:dyDescent="0.25"/>
    <row r="40" spans="10:16381" s="51" customFormat="1" x14ac:dyDescent="0.25"/>
    <row r="41" spans="10:16381" s="51" customFormat="1" x14ac:dyDescent="0.25"/>
    <row r="42" spans="10:16381" s="51" customFormat="1" x14ac:dyDescent="0.25"/>
    <row r="43" spans="10:16381" s="51" customFormat="1" x14ac:dyDescent="0.25"/>
    <row r="44" spans="10:16381" s="51" customFormat="1" ht="98.25" customHeight="1" x14ac:dyDescent="0.25"/>
    <row r="45" spans="10:16381" s="51" customFormat="1" x14ac:dyDescent="0.25"/>
    <row r="46" spans="10:16381" s="51" customFormat="1" x14ac:dyDescent="0.25"/>
    <row r="47" spans="10:16381" s="51" customFormat="1" x14ac:dyDescent="0.25"/>
    <row r="48" spans="10:16381" s="51" customFormat="1" x14ac:dyDescent="0.25"/>
    <row r="49" s="51" customFormat="1" x14ac:dyDescent="0.25"/>
    <row r="50" s="51" customFormat="1" x14ac:dyDescent="0.25"/>
    <row r="51" s="51" customFormat="1" x14ac:dyDescent="0.25"/>
    <row r="52" s="51" customFormat="1" x14ac:dyDescent="0.25"/>
    <row r="53" s="51" customFormat="1" x14ac:dyDescent="0.25"/>
    <row r="54" s="51" customFormat="1" x14ac:dyDescent="0.25"/>
    <row r="55" s="51" customFormat="1" x14ac:dyDescent="0.25"/>
    <row r="56" s="51" customFormat="1" x14ac:dyDescent="0.25"/>
    <row r="57" s="51" customFormat="1" x14ac:dyDescent="0.25"/>
    <row r="58" s="51" customFormat="1" x14ac:dyDescent="0.25"/>
    <row r="59" s="51" customFormat="1" x14ac:dyDescent="0.25"/>
    <row r="60" s="51" customFormat="1" x14ac:dyDescent="0.25"/>
    <row r="61" s="51" customFormat="1" x14ac:dyDescent="0.25"/>
    <row r="62" s="51" customFormat="1" x14ac:dyDescent="0.25"/>
    <row r="63" s="51" customFormat="1" x14ac:dyDescent="0.25"/>
    <row r="64" s="51" customFormat="1" x14ac:dyDescent="0.25"/>
    <row r="65" s="51" customFormat="1" x14ac:dyDescent="0.25"/>
    <row r="66" s="51" customFormat="1" x14ac:dyDescent="0.25"/>
    <row r="67" s="51" customFormat="1" x14ac:dyDescent="0.25"/>
    <row r="68" s="51" customFormat="1" x14ac:dyDescent="0.25"/>
    <row r="69" s="51" customFormat="1" x14ac:dyDescent="0.25"/>
    <row r="70" s="51" customFormat="1" x14ac:dyDescent="0.25"/>
    <row r="71" s="51" customFormat="1" x14ac:dyDescent="0.25"/>
    <row r="72" s="51" customFormat="1" x14ac:dyDescent="0.25"/>
    <row r="73" s="51" customFormat="1" x14ac:dyDescent="0.25"/>
    <row r="74" s="51" customFormat="1" x14ac:dyDescent="0.25"/>
    <row r="75" s="51" customFormat="1" x14ac:dyDescent="0.25"/>
    <row r="76" s="51" customFormat="1" x14ac:dyDescent="0.25"/>
    <row r="77" s="51" customFormat="1" x14ac:dyDescent="0.25"/>
    <row r="78" s="51" customFormat="1" x14ac:dyDescent="0.25"/>
    <row r="79" s="51" customFormat="1" x14ac:dyDescent="0.25"/>
    <row r="80" s="51" customFormat="1" x14ac:dyDescent="0.25"/>
    <row r="81" s="51" customFormat="1" x14ac:dyDescent="0.25"/>
    <row r="82" s="51" customFormat="1" x14ac:dyDescent="0.25"/>
    <row r="83" s="51" customFormat="1" x14ac:dyDescent="0.25"/>
    <row r="84" s="51" customFormat="1" x14ac:dyDescent="0.25"/>
    <row r="85" s="51" customFormat="1" x14ac:dyDescent="0.25"/>
    <row r="86" s="51" customFormat="1" x14ac:dyDescent="0.25"/>
    <row r="87" s="51" customFormat="1" x14ac:dyDescent="0.25"/>
    <row r="88" s="51" customFormat="1" x14ac:dyDescent="0.25"/>
    <row r="89" s="51" customFormat="1" x14ac:dyDescent="0.25"/>
    <row r="90" s="51" customFormat="1" x14ac:dyDescent="0.25"/>
    <row r="91" s="51" customFormat="1" x14ac:dyDescent="0.25"/>
    <row r="92" s="51" customFormat="1" x14ac:dyDescent="0.25"/>
    <row r="93" s="51" customFormat="1" x14ac:dyDescent="0.25"/>
    <row r="94" s="51" customFormat="1" x14ac:dyDescent="0.25"/>
    <row r="95" s="51" customFormat="1" x14ac:dyDescent="0.25"/>
    <row r="96" s="51" customFormat="1" x14ac:dyDescent="0.25"/>
    <row r="97" s="51" customFormat="1" x14ac:dyDescent="0.25"/>
    <row r="98" s="51" customFormat="1" x14ac:dyDescent="0.25"/>
    <row r="99" s="51" customFormat="1" x14ac:dyDescent="0.25"/>
    <row r="100" s="51" customFormat="1" x14ac:dyDescent="0.25"/>
    <row r="101" s="51" customFormat="1" x14ac:dyDescent="0.25"/>
    <row r="102" s="51" customFormat="1" x14ac:dyDescent="0.25"/>
    <row r="103" s="51" customFormat="1" x14ac:dyDescent="0.25"/>
    <row r="104" s="51" customFormat="1" x14ac:dyDescent="0.25"/>
    <row r="105" s="51" customFormat="1" x14ac:dyDescent="0.25"/>
    <row r="106" s="51" customFormat="1" x14ac:dyDescent="0.25"/>
    <row r="107" s="51" customFormat="1" x14ac:dyDescent="0.25"/>
    <row r="108" s="51" customFormat="1" ht="115.5" customHeight="1" x14ac:dyDescent="0.25"/>
    <row r="109" s="51" customFormat="1" ht="90.75" customHeight="1" x14ac:dyDescent="0.25"/>
    <row r="110" s="51" customFormat="1" x14ac:dyDescent="0.25"/>
    <row r="111" s="51" customFormat="1" x14ac:dyDescent="0.25"/>
    <row r="112" s="51" customFormat="1" x14ac:dyDescent="0.25"/>
    <row r="113" s="51" customFormat="1" x14ac:dyDescent="0.25"/>
    <row r="114" s="51" customFormat="1" x14ac:dyDescent="0.25"/>
    <row r="115" s="51" customFormat="1" x14ac:dyDescent="0.25"/>
    <row r="116" s="51" customFormat="1" x14ac:dyDescent="0.25"/>
    <row r="117" s="51" customFormat="1" x14ac:dyDescent="0.25"/>
    <row r="118" s="51" customFormat="1" x14ac:dyDescent="0.25"/>
    <row r="119" s="51" customFormat="1" ht="27" customHeight="1" x14ac:dyDescent="0.25"/>
    <row r="120" s="51" customFormat="1" x14ac:dyDescent="0.25"/>
    <row r="121" s="51" customFormat="1" x14ac:dyDescent="0.25"/>
    <row r="122" s="51" customFormat="1" x14ac:dyDescent="0.25"/>
    <row r="123" s="51" customFormat="1" x14ac:dyDescent="0.25"/>
    <row r="124" s="51" customFormat="1" x14ac:dyDescent="0.25"/>
    <row r="125" s="51" customFormat="1" x14ac:dyDescent="0.25"/>
    <row r="126" s="51" customFormat="1" x14ac:dyDescent="0.25"/>
    <row r="127" s="51" customFormat="1" x14ac:dyDescent="0.25"/>
    <row r="128" s="51" customFormat="1" x14ac:dyDescent="0.25"/>
    <row r="129" s="51" customFormat="1" x14ac:dyDescent="0.25"/>
    <row r="130" s="51" customFormat="1" x14ac:dyDescent="0.25"/>
    <row r="131" s="51" customFormat="1" x14ac:dyDescent="0.25"/>
    <row r="132" s="51" customFormat="1" x14ac:dyDescent="0.25"/>
    <row r="133" s="51" customFormat="1" x14ac:dyDescent="0.25"/>
    <row r="134" s="51" customFormat="1" x14ac:dyDescent="0.25"/>
    <row r="135" s="51" customFormat="1" x14ac:dyDescent="0.25"/>
    <row r="136" s="51" customFormat="1" x14ac:dyDescent="0.25"/>
    <row r="137" s="51" customFormat="1" x14ac:dyDescent="0.25"/>
    <row r="138" s="51" customFormat="1" x14ac:dyDescent="0.25"/>
    <row r="139" s="51" customFormat="1" x14ac:dyDescent="0.25"/>
    <row r="140" s="51" customFormat="1" x14ac:dyDescent="0.25"/>
    <row r="141" s="51" customFormat="1" x14ac:dyDescent="0.25"/>
    <row r="142" s="51" customFormat="1" x14ac:dyDescent="0.25"/>
    <row r="143" s="51" customFormat="1" x14ac:dyDescent="0.25"/>
    <row r="144" s="51" customFormat="1" x14ac:dyDescent="0.25"/>
    <row r="145" s="51" customFormat="1" x14ac:dyDescent="0.25"/>
    <row r="146" s="51" customFormat="1" x14ac:dyDescent="0.25"/>
    <row r="147" s="51" customFormat="1" x14ac:dyDescent="0.25"/>
    <row r="148" s="51" customFormat="1" x14ac:dyDescent="0.25"/>
    <row r="149" s="51" customFormat="1" x14ac:dyDescent="0.25"/>
    <row r="150" s="51" customFormat="1" x14ac:dyDescent="0.25"/>
    <row r="151" s="51" customFormat="1" x14ac:dyDescent="0.25"/>
    <row r="152" s="51" customFormat="1" x14ac:dyDescent="0.25"/>
    <row r="153" s="51" customFormat="1" x14ac:dyDescent="0.25"/>
    <row r="154" s="51" customFormat="1" x14ac:dyDescent="0.25"/>
    <row r="155" s="51" customFormat="1" x14ac:dyDescent="0.25"/>
    <row r="156" s="51" customFormat="1" x14ac:dyDescent="0.25"/>
    <row r="157" s="51" customFormat="1" x14ac:dyDescent="0.25"/>
    <row r="158" s="51" customFormat="1" x14ac:dyDescent="0.25"/>
    <row r="159" s="51" customFormat="1" x14ac:dyDescent="0.25"/>
    <row r="160" s="51" customFormat="1" x14ac:dyDescent="0.25"/>
    <row r="161" s="51" customFormat="1" x14ac:dyDescent="0.25"/>
    <row r="162" s="51" customFormat="1" x14ac:dyDescent="0.25"/>
    <row r="163" s="51" customFormat="1" x14ac:dyDescent="0.25"/>
    <row r="164" s="51" customFormat="1" x14ac:dyDescent="0.25"/>
    <row r="165" s="51" customFormat="1" x14ac:dyDescent="0.25"/>
    <row r="166" s="51" customFormat="1" x14ac:dyDescent="0.25"/>
    <row r="167" s="51" customFormat="1" x14ac:dyDescent="0.25"/>
    <row r="168" s="51" customFormat="1" x14ac:dyDescent="0.25"/>
    <row r="169" s="51" customFormat="1" x14ac:dyDescent="0.25"/>
    <row r="170" s="51" customFormat="1" x14ac:dyDescent="0.25"/>
    <row r="171" s="51" customFormat="1" x14ac:dyDescent="0.25"/>
    <row r="172" s="51" customFormat="1" x14ac:dyDescent="0.25"/>
    <row r="173" s="51" customFormat="1" x14ac:dyDescent="0.25"/>
    <row r="174" s="51" customFormat="1" x14ac:dyDescent="0.25"/>
    <row r="175" s="51" customFormat="1" x14ac:dyDescent="0.25"/>
    <row r="176" s="51" customFormat="1" x14ac:dyDescent="0.25"/>
    <row r="177" s="51" customFormat="1" x14ac:dyDescent="0.25"/>
    <row r="178" s="51" customFormat="1" x14ac:dyDescent="0.25"/>
    <row r="179" s="51" customFormat="1" x14ac:dyDescent="0.25"/>
    <row r="180" s="51" customFormat="1" x14ac:dyDescent="0.25"/>
    <row r="181" s="51" customFormat="1" ht="50.25" customHeight="1" x14ac:dyDescent="0.25"/>
    <row r="182" s="51" customFormat="1" x14ac:dyDescent="0.25"/>
    <row r="183" s="51" customFormat="1" x14ac:dyDescent="0.25"/>
    <row r="184" s="51" customFormat="1" x14ac:dyDescent="0.25"/>
    <row r="185" s="51" customFormat="1" x14ac:dyDescent="0.25"/>
    <row r="186" s="51" customFormat="1" x14ac:dyDescent="0.25"/>
    <row r="187" s="51" customFormat="1" x14ac:dyDescent="0.25"/>
    <row r="188" s="51" customFormat="1" x14ac:dyDescent="0.25"/>
    <row r="189" s="51" customFormat="1" x14ac:dyDescent="0.25"/>
    <row r="190" s="51" customFormat="1" x14ac:dyDescent="0.25"/>
    <row r="191" s="51" customFormat="1" x14ac:dyDescent="0.25"/>
    <row r="192" s="51" customFormat="1" x14ac:dyDescent="0.25"/>
    <row r="193" s="51" customFormat="1" x14ac:dyDescent="0.25"/>
    <row r="194" s="51" customFormat="1" x14ac:dyDescent="0.25"/>
    <row r="195" s="51" customFormat="1" x14ac:dyDescent="0.25"/>
    <row r="196" s="51" customFormat="1" x14ac:dyDescent="0.25"/>
    <row r="197" s="51" customFormat="1" x14ac:dyDescent="0.25"/>
    <row r="198" s="51" customFormat="1" x14ac:dyDescent="0.25"/>
    <row r="199" s="51" customFormat="1" x14ac:dyDescent="0.25"/>
    <row r="200" s="51" customFormat="1" x14ac:dyDescent="0.25"/>
    <row r="201" s="51" customFormat="1" x14ac:dyDescent="0.25"/>
    <row r="202" s="51" customFormat="1" x14ac:dyDescent="0.25"/>
    <row r="203" s="51" customFormat="1" x14ac:dyDescent="0.25"/>
    <row r="204" s="51" customFormat="1" x14ac:dyDescent="0.25"/>
    <row r="205" s="51" customFormat="1" x14ac:dyDescent="0.25"/>
    <row r="206" s="51" customFormat="1" x14ac:dyDescent="0.25"/>
    <row r="207" s="51" customFormat="1" x14ac:dyDescent="0.25"/>
    <row r="208" s="51" customFormat="1" x14ac:dyDescent="0.25"/>
    <row r="209" s="51" customFormat="1" x14ac:dyDescent="0.25"/>
    <row r="210" s="51" customFormat="1" x14ac:dyDescent="0.25"/>
    <row r="211" s="51" customFormat="1" ht="33.75" customHeight="1" x14ac:dyDescent="0.25"/>
    <row r="212" s="51" customFormat="1" ht="40.700000000000003" customHeight="1" x14ac:dyDescent="0.25"/>
  </sheetData>
  <autoFilter ref="A1:I212"/>
  <pageMargins left="0.7" right="0.7" top="0.75" bottom="0.75" header="0.3" footer="0.3"/>
  <pageSetup paperSize="9" scale="67" fitToHeight="0"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11"/>
  <sheetViews>
    <sheetView view="pageBreakPreview" zoomScale="75" zoomScaleNormal="100" zoomScaleSheetLayoutView="75" workbookViewId="0">
      <selection activeCell="B11" sqref="B11"/>
    </sheetView>
  </sheetViews>
  <sheetFormatPr defaultColWidth="8.7109375" defaultRowHeight="15.75" x14ac:dyDescent="0.25"/>
  <cols>
    <col min="1" max="1" width="8" style="114" bestFit="1" customWidth="1"/>
    <col min="2" max="2" width="47" style="114" customWidth="1"/>
    <col min="3" max="3" width="26.42578125" style="114" customWidth="1"/>
    <col min="4" max="4" width="43.28515625" style="114" customWidth="1"/>
    <col min="5" max="5" width="21.7109375" style="114" customWidth="1"/>
    <col min="6" max="16384" width="8.7109375" style="114"/>
  </cols>
  <sheetData>
    <row r="1" spans="1:17" ht="48" customHeight="1" x14ac:dyDescent="0.25">
      <c r="A1" s="693" t="s">
        <v>515</v>
      </c>
      <c r="B1" s="693"/>
      <c r="C1" s="693"/>
      <c r="D1" s="693"/>
      <c r="E1" s="693"/>
      <c r="F1" s="113"/>
      <c r="G1" s="113"/>
      <c r="H1" s="113"/>
      <c r="I1" s="113"/>
      <c r="J1" s="113"/>
      <c r="K1" s="113"/>
      <c r="L1" s="113"/>
      <c r="M1" s="113"/>
      <c r="N1" s="113"/>
      <c r="O1" s="113"/>
      <c r="P1" s="113"/>
      <c r="Q1" s="113"/>
    </row>
    <row r="2" spans="1:17" ht="31.5" x14ac:dyDescent="0.25">
      <c r="A2" s="115" t="s">
        <v>59</v>
      </c>
      <c r="B2" s="115" t="s">
        <v>516</v>
      </c>
      <c r="C2" s="115" t="s">
        <v>517</v>
      </c>
      <c r="D2" s="115" t="s">
        <v>518</v>
      </c>
      <c r="E2" s="115" t="s">
        <v>519</v>
      </c>
    </row>
    <row r="3" spans="1:17" ht="126" x14ac:dyDescent="0.25">
      <c r="A3" s="116">
        <v>1</v>
      </c>
      <c r="B3" s="116" t="s">
        <v>520</v>
      </c>
      <c r="C3" s="116" t="s">
        <v>521</v>
      </c>
      <c r="D3" s="116" t="s">
        <v>522</v>
      </c>
      <c r="E3" s="116" t="s">
        <v>523</v>
      </c>
    </row>
    <row r="4" spans="1:17" ht="126" x14ac:dyDescent="0.25">
      <c r="A4" s="116">
        <f>A3+1</f>
        <v>2</v>
      </c>
      <c r="B4" s="116" t="s">
        <v>524</v>
      </c>
      <c r="C4" s="116" t="s">
        <v>525</v>
      </c>
      <c r="D4" s="116" t="s">
        <v>526</v>
      </c>
      <c r="E4" s="116" t="s">
        <v>523</v>
      </c>
    </row>
    <row r="5" spans="1:17" ht="126" x14ac:dyDescent="0.25">
      <c r="A5" s="116">
        <f t="shared" ref="A5:A10" si="0">A4+1</f>
        <v>3</v>
      </c>
      <c r="B5" s="116" t="s">
        <v>527</v>
      </c>
      <c r="C5" s="116" t="s">
        <v>528</v>
      </c>
      <c r="D5" s="116" t="s">
        <v>529</v>
      </c>
      <c r="E5" s="116" t="s">
        <v>523</v>
      </c>
    </row>
    <row r="6" spans="1:17" ht="126" x14ac:dyDescent="0.25">
      <c r="A6" s="117">
        <f t="shared" si="0"/>
        <v>4</v>
      </c>
      <c r="B6" s="117" t="s">
        <v>530</v>
      </c>
      <c r="C6" s="118" t="s">
        <v>531</v>
      </c>
      <c r="D6" s="117" t="s">
        <v>532</v>
      </c>
      <c r="E6" s="117" t="s">
        <v>523</v>
      </c>
    </row>
    <row r="7" spans="1:17" ht="212.25" customHeight="1" x14ac:dyDescent="0.25">
      <c r="A7" s="116">
        <f t="shared" si="0"/>
        <v>5</v>
      </c>
      <c r="B7" s="116" t="s">
        <v>533</v>
      </c>
      <c r="C7" s="119" t="s">
        <v>534</v>
      </c>
      <c r="D7" s="116" t="s">
        <v>535</v>
      </c>
      <c r="E7" s="116" t="s">
        <v>523</v>
      </c>
    </row>
    <row r="8" spans="1:17" ht="126" x14ac:dyDescent="0.25">
      <c r="A8" s="116">
        <f t="shared" si="0"/>
        <v>6</v>
      </c>
      <c r="B8" s="119" t="s">
        <v>536</v>
      </c>
      <c r="C8" s="120" t="s">
        <v>528</v>
      </c>
      <c r="D8" s="116" t="s">
        <v>537</v>
      </c>
      <c r="E8" s="116" t="s">
        <v>523</v>
      </c>
    </row>
    <row r="9" spans="1:17" ht="126" x14ac:dyDescent="0.25">
      <c r="A9" s="116">
        <f t="shared" si="0"/>
        <v>7</v>
      </c>
      <c r="B9" s="119" t="s">
        <v>538</v>
      </c>
      <c r="C9" s="120" t="s">
        <v>528</v>
      </c>
      <c r="D9" s="119" t="s">
        <v>237</v>
      </c>
      <c r="E9" s="116" t="s">
        <v>523</v>
      </c>
    </row>
    <row r="10" spans="1:17" ht="126" x14ac:dyDescent="0.25">
      <c r="A10" s="116">
        <f t="shared" si="0"/>
        <v>8</v>
      </c>
      <c r="B10" s="119" t="s">
        <v>539</v>
      </c>
      <c r="C10" s="120" t="s">
        <v>528</v>
      </c>
      <c r="D10" s="119" t="s">
        <v>540</v>
      </c>
      <c r="E10" s="116" t="s">
        <v>523</v>
      </c>
    </row>
    <row r="11" spans="1:17" ht="126" x14ac:dyDescent="0.25">
      <c r="A11" s="121">
        <v>9</v>
      </c>
      <c r="B11" s="122" t="s">
        <v>541</v>
      </c>
      <c r="C11" s="123" t="s">
        <v>525</v>
      </c>
      <c r="D11" s="122" t="s">
        <v>542</v>
      </c>
      <c r="E11" s="116" t="s">
        <v>523</v>
      </c>
    </row>
  </sheetData>
  <mergeCells count="1">
    <mergeCell ref="A1:E1"/>
  </mergeCells>
  <pageMargins left="0.7" right="0.7" top="0.75" bottom="0.75" header="0.3" footer="0.3"/>
  <pageSetup paperSize="9" scale="90" fitToHeight="0"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Y D A A B Q S w M E F A A C A A g A C F 8 9 S / H / x O + m A A A A + Q A A A B I A H A B D b 2 5 m a W c v U G F j a 2 F n Z S 5 4 b W w g o h g A K K A U A A A A A A A A A A A A A A A A A A A A A A A A A A A A h Y + 9 D o I w G E V f h X S n P 4 j G k I 8 y u E p i N B p X U i o 0 Q j F t s b y b g 4 / k K 0 i i G D b H e 3 K G c 1 + P J 2 R D 2 w R 3 a a z q d I o Y p i i Q W n S l 0 l W K e n c J 1 y j j s C v E t a h k M M r a J o M t U 1 Q 7 d 0 s I 8 d 5 j v 8 C d q U h E K S P n f H s Q t W w L 9 J P V f z l U 2 r p C C 4 k 4 n D 4 x P M J R j G O 6 W m I W U w Z k 4 p A r P X P G Z E y B z C B s + s b 1 R n L T h / s j k G k C + d 7 g b 1 B L A w Q U A A I A C A A I X z 1 L 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C F 8 9 S y i K R 7 g O A A A A E Q A A A B M A H A B G b 3 J t d W x h c y 9 T Z W N 0 a W 9 u M S 5 t I K I Y A C i g F A A A A A A A A A A A A A A A A A A A A A A A A A A A A C t O T S 7 J z M 9 T C I b Q h t Y A U E s B A i 0 A F A A C A A g A C F 8 9 S / H / x O + m A A A A + Q A A A B I A A A A A A A A A A A A A A A A A A A A A A E N v b m Z p Z y 9 Q Y W N r Y W d l L n h t b F B L A Q I t A B Q A A g A I A A h f P U s P y u m r p A A A A O k A A A A T A A A A A A A A A A A A A A A A A P I A A A B b Q 2 9 u d G V u d F 9 U e X B l c 1 0 u e G 1 s U E s B A i 0 A F A A C A A g A C F 8 9 S y i K R 7 g O A A A A E Q A A A B M A A A A A A A A A A A A A A A A A 4 w E A A E Z v c m 1 1 b G F z L 1 N l Y 3 R p b 2 4 x L m 1 Q S w U G A A A A A A M A A w D C A A A A P g I A A A A A N 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x X b 3 J r Y m 9 v a 0 d y b 3 V w V H l w Z S B 4 c 2 k 6 b m l s P S J 0 c n V l I i A v P j w v U G V y b W l z c 2 l v b k x p c 3 Q + W Q E A A A A A A A A 3 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C 9 J d G V t c z 4 8 L 0 x v Y 2 F s U G F j a 2 F n Z U 1 l d G F k Y X R h R m l s Z T 4 W A A A A U E s F B g A A A A A A A A A A A A A A A A A A A A A A A N o A A A A B A A A A 0 I y d 3 w E V 0 R G M e g D A T 8 K X 6 w E A A A B v K 7 J N l 4 3 P Q o S o A r o Z L h S k A A A A A A I A A A A A A A N m A A D A A A A A E A A A A A U C 5 N P H Q q x O L q 6 O 8 H G N B r 0 A A A A A B I A A A K A A A A A Q A A A A s d Q 7 C p 4 L m d 5 R z W E U F G I V 0 1 A A A A A u D D r p z o K B W M c T E g c J 0 m V I A C z d l m H U f d 3 O 6 7 6 n / l 5 P M M A Z O j S J 5 N Z p g A v f 7 2 8 0 c Q x F 7 s w f c c V r x X + z N r d y g F K i o z o F U v z q + S v n h p u H l M a X k R Q A A A B v 2 q B o G 6 Q Q N D c H 7 m k G v y T r u V O O n Q = = < / D a t a M a s h u p > 
</file>

<file path=customXml/itemProps1.xml><?xml version="1.0" encoding="utf-8"?>
<ds:datastoreItem xmlns:ds="http://schemas.openxmlformats.org/officeDocument/2006/customXml" ds:itemID="{2C41DD5D-A8FD-41BC-B779-427191527EA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8</vt:i4>
      </vt:variant>
      <vt:variant>
        <vt:lpstr>Именованные диапазоны</vt:lpstr>
      </vt:variant>
      <vt:variant>
        <vt:i4>3</vt:i4>
      </vt:variant>
    </vt:vector>
  </HeadingPairs>
  <TitlesOfParts>
    <vt:vector size="11" baseType="lpstr">
      <vt:lpstr>Форма 1</vt:lpstr>
      <vt:lpstr>Форма 2</vt:lpstr>
      <vt:lpstr>Форма 3</vt:lpstr>
      <vt:lpstr>Форма 3_правки</vt:lpstr>
      <vt:lpstr>Форма 4</vt:lpstr>
      <vt:lpstr>Форма 6</vt:lpstr>
      <vt:lpstr>Прил. 1 к Форме 3</vt:lpstr>
      <vt:lpstr>Прил. 2 к Форме 3</vt:lpstr>
      <vt:lpstr>'Прил. 1 к Форме 3'!Область_печати</vt:lpstr>
      <vt:lpstr>'Форма 1'!Область_печати</vt:lpstr>
      <vt:lpstr>'Форма 3'!Область_печати</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Golub Konstantin</dc:creator>
  <cp:lastModifiedBy>Александр Селютин</cp:lastModifiedBy>
  <cp:lastPrinted>2018-08-05T10:19:23Z</cp:lastPrinted>
  <dcterms:created xsi:type="dcterms:W3CDTF">2017-09-20T09:26:17Z</dcterms:created>
  <dcterms:modified xsi:type="dcterms:W3CDTF">2018-08-12T12:04:37Z</dcterms:modified>
</cp:coreProperties>
</file>